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05\"/>
    </mc:Choice>
  </mc:AlternateContent>
  <xr:revisionPtr revIDLastSave="0" documentId="13_ncr:1_{D28100B2-A530-4324-AB27-341C8A7871B3}" xr6:coauthVersionLast="47" xr6:coauthVersionMax="47" xr10:uidLastSave="{00000000-0000-0000-0000-000000000000}"/>
  <bookViews>
    <workbookView xWindow="-108" yWindow="-108" windowWidth="23256" windowHeight="1257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A3" i="12"/>
  <c r="A3" i="10"/>
  <c r="A4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18" i="8" s="1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B4" i="13" s="1"/>
  <c r="C3" i="13"/>
  <c r="C4" i="13" s="1"/>
  <c r="B1" i="13"/>
  <c r="D3" i="13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G4" i="12" s="1"/>
  <c r="B5" i="12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G3" i="10"/>
  <c r="B4" i="10"/>
  <c r="G4" i="10" s="1"/>
  <c r="L3" i="11"/>
  <c r="L4" i="11"/>
  <c r="I5" i="7"/>
  <c r="I6" i="7"/>
  <c r="Z6" i="7" s="1"/>
  <c r="I7" i="7"/>
  <c r="AB7" i="7" s="1" a="1"/>
  <c r="I8" i="7"/>
  <c r="I9" i="7"/>
  <c r="I10" i="7"/>
  <c r="Z10" i="7" s="1"/>
  <c r="I11" i="7"/>
  <c r="I12" i="7"/>
  <c r="I13" i="7"/>
  <c r="I14" i="7"/>
  <c r="I15" i="7"/>
  <c r="AB15" i="7" s="1" a="1"/>
  <c r="I16" i="7"/>
  <c r="I17" i="7"/>
  <c r="I18" i="7"/>
  <c r="Z18" i="7" s="1"/>
  <c r="I19" i="7"/>
  <c r="I20" i="7"/>
  <c r="I21" i="7"/>
  <c r="I22" i="7"/>
  <c r="I23" i="7"/>
  <c r="AB23" i="7" s="1" a="1"/>
  <c r="AB23" i="7" s="1"/>
  <c r="I24" i="7"/>
  <c r="I25" i="7"/>
  <c r="I26" i="7"/>
  <c r="I27" i="7"/>
  <c r="T27" i="7" s="1" a="1"/>
  <c r="T27" i="7" s="1"/>
  <c r="I28" i="7"/>
  <c r="I29" i="7"/>
  <c r="I30" i="7"/>
  <c r="I31" i="7"/>
  <c r="AB31" i="7" s="1" a="1"/>
  <c r="AB31" i="7" s="1"/>
  <c r="I32" i="7"/>
  <c r="I33" i="7"/>
  <c r="I34" i="7"/>
  <c r="I35" i="7"/>
  <c r="I36" i="7"/>
  <c r="I37" i="7"/>
  <c r="I38" i="7"/>
  <c r="Z38" i="7" s="1"/>
  <c r="I39" i="7"/>
  <c r="AB39" i="7" s="1" a="1"/>
  <c r="AB39" i="7" s="1"/>
  <c r="I40" i="7"/>
  <c r="I41" i="7"/>
  <c r="I42" i="7"/>
  <c r="Z42" i="7" s="1"/>
  <c r="I43" i="7"/>
  <c r="AA43" i="7" s="1" a="1"/>
  <c r="AA43" i="7" s="1"/>
  <c r="I44" i="7"/>
  <c r="I45" i="7"/>
  <c r="I46" i="7"/>
  <c r="I47" i="7"/>
  <c r="AB47" i="7" s="1" a="1"/>
  <c r="AB47" i="7" s="1"/>
  <c r="I48" i="7"/>
  <c r="I49" i="7"/>
  <c r="I50" i="7"/>
  <c r="Z50" i="7" s="1"/>
  <c r="I51" i="7"/>
  <c r="I52" i="7"/>
  <c r="I53" i="7"/>
  <c r="I54" i="7"/>
  <c r="I55" i="7"/>
  <c r="AB55" i="7" s="1" a="1"/>
  <c r="AB55" i="7" s="1"/>
  <c r="I56" i="7"/>
  <c r="I57" i="7"/>
  <c r="I58" i="7"/>
  <c r="I59" i="7"/>
  <c r="I60" i="7"/>
  <c r="I61" i="7"/>
  <c r="I62" i="7"/>
  <c r="Z62" i="7" s="1"/>
  <c r="I63" i="7"/>
  <c r="AB63" i="7" s="1" a="1"/>
  <c r="AB63" i="7" s="1"/>
  <c r="I64" i="7"/>
  <c r="I65" i="7"/>
  <c r="I66" i="7"/>
  <c r="Z66" i="7" s="1"/>
  <c r="I67" i="7"/>
  <c r="I68" i="7"/>
  <c r="I69" i="7"/>
  <c r="I70" i="7"/>
  <c r="I71" i="7"/>
  <c r="AB71" i="7" s="1" a="1"/>
  <c r="I72" i="7"/>
  <c r="I73" i="7"/>
  <c r="I74" i="7"/>
  <c r="I75" i="7"/>
  <c r="Q75" i="7" s="1"/>
  <c r="I76" i="7"/>
  <c r="I77" i="7"/>
  <c r="I78" i="7"/>
  <c r="Z78" i="7" s="1"/>
  <c r="I79" i="7"/>
  <c r="AB79" i="7" s="1" a="1"/>
  <c r="AB79" i="7" s="1"/>
  <c r="I80" i="7"/>
  <c r="I81" i="7"/>
  <c r="I82" i="7"/>
  <c r="Z82" i="7" s="1"/>
  <c r="I83" i="7"/>
  <c r="I84" i="7"/>
  <c r="I85" i="7"/>
  <c r="I86" i="7"/>
  <c r="I87" i="7"/>
  <c r="AB87" i="7" s="1" a="1"/>
  <c r="AB87" i="7" s="1"/>
  <c r="I88" i="7"/>
  <c r="I89" i="7"/>
  <c r="I90" i="7"/>
  <c r="I91" i="7"/>
  <c r="I92" i="7"/>
  <c r="I93" i="7"/>
  <c r="I94" i="7"/>
  <c r="Z94" i="7" s="1"/>
  <c r="I95" i="7"/>
  <c r="AB95" i="7" s="1" a="1"/>
  <c r="AB95" i="7" s="1"/>
  <c r="I96" i="7"/>
  <c r="I97" i="7"/>
  <c r="I98" i="7"/>
  <c r="Z98" i="7" s="1"/>
  <c r="I99" i="7"/>
  <c r="I100" i="7"/>
  <c r="I101" i="7"/>
  <c r="I102" i="7"/>
  <c r="I103" i="7"/>
  <c r="AB103" i="7" s="1" a="1"/>
  <c r="I104" i="7"/>
  <c r="I105" i="7"/>
  <c r="I106" i="7"/>
  <c r="I107" i="7"/>
  <c r="AA107" i="7" s="1" a="1"/>
  <c r="AA107" i="7" s="1"/>
  <c r="I108" i="7"/>
  <c r="I109" i="7"/>
  <c r="I110" i="7"/>
  <c r="Z110" i="7" s="1"/>
  <c r="I111" i="7"/>
  <c r="AB111" i="7" s="1" a="1"/>
  <c r="AB111" i="7" s="1"/>
  <c r="I112" i="7"/>
  <c r="I113" i="7"/>
  <c r="I114" i="7"/>
  <c r="Z114" i="7" s="1"/>
  <c r="I115" i="7"/>
  <c r="I116" i="7"/>
  <c r="I117" i="7"/>
  <c r="I118" i="7"/>
  <c r="I119" i="7"/>
  <c r="AB119" i="7" s="1" a="1"/>
  <c r="AB119" i="7" s="1"/>
  <c r="I120" i="7"/>
  <c r="I121" i="7"/>
  <c r="I122" i="7"/>
  <c r="I123" i="7"/>
  <c r="I124" i="7"/>
  <c r="I125" i="7"/>
  <c r="I126" i="7"/>
  <c r="Z126" i="7" s="1"/>
  <c r="I127" i="7"/>
  <c r="AB127" i="7" s="1" a="1"/>
  <c r="AB127" i="7" s="1"/>
  <c r="I128" i="7"/>
  <c r="I129" i="7"/>
  <c r="I130" i="7"/>
  <c r="Z130" i="7" s="1"/>
  <c r="I131" i="7"/>
  <c r="I132" i="7"/>
  <c r="I133" i="7"/>
  <c r="I134" i="7"/>
  <c r="I135" i="7"/>
  <c r="AB135" i="7" s="1" a="1"/>
  <c r="I136" i="7"/>
  <c r="I137" i="7"/>
  <c r="I138" i="7"/>
  <c r="I139" i="7"/>
  <c r="I140" i="7"/>
  <c r="I141" i="7"/>
  <c r="I142" i="7"/>
  <c r="Z142" i="7" s="1"/>
  <c r="I143" i="7"/>
  <c r="AB143" i="7" s="1" a="1"/>
  <c r="AB143" i="7" s="1"/>
  <c r="I144" i="7"/>
  <c r="I145" i="7"/>
  <c r="I146" i="7"/>
  <c r="Z146" i="7" s="1"/>
  <c r="I147" i="7"/>
  <c r="I148" i="7"/>
  <c r="I149" i="7"/>
  <c r="I150" i="7"/>
  <c r="I151" i="7"/>
  <c r="AB151" i="7" s="1" a="1"/>
  <c r="AB151" i="7" s="1"/>
  <c r="I152" i="7"/>
  <c r="I153" i="7"/>
  <c r="I154" i="7"/>
  <c r="I155" i="7"/>
  <c r="I156" i="7"/>
  <c r="I157" i="7"/>
  <c r="I158" i="7"/>
  <c r="Z158" i="7" s="1"/>
  <c r="I159" i="7"/>
  <c r="AB159" i="7" s="1" a="1"/>
  <c r="AB159" i="7" s="1"/>
  <c r="I160" i="7"/>
  <c r="I161" i="7"/>
  <c r="I162" i="7"/>
  <c r="Z162" i="7" s="1"/>
  <c r="I163" i="7"/>
  <c r="R163" i="7" s="1"/>
  <c r="I164" i="7"/>
  <c r="I165" i="7"/>
  <c r="I166" i="7"/>
  <c r="I167" i="7"/>
  <c r="AB167" i="7" s="1" a="1"/>
  <c r="I168" i="7"/>
  <c r="I169" i="7"/>
  <c r="I170" i="7"/>
  <c r="I171" i="7"/>
  <c r="I172" i="7"/>
  <c r="I173" i="7"/>
  <c r="I174" i="7"/>
  <c r="Z174" i="7" s="1"/>
  <c r="I175" i="7"/>
  <c r="AB175" i="7" s="1" a="1"/>
  <c r="AB175" i="7" s="1"/>
  <c r="I176" i="7"/>
  <c r="I177" i="7"/>
  <c r="I178" i="7"/>
  <c r="I179" i="7"/>
  <c r="T179" i="7" s="1" a="1"/>
  <c r="T179" i="7" s="1"/>
  <c r="I180" i="7"/>
  <c r="I181" i="7"/>
  <c r="I182" i="7"/>
  <c r="Z182" i="7" s="1"/>
  <c r="I183" i="7"/>
  <c r="AB183" i="7" s="1" a="1"/>
  <c r="AB183" i="7" s="1"/>
  <c r="I184" i="7"/>
  <c r="I185" i="7"/>
  <c r="I186" i="7"/>
  <c r="AB186" i="7" s="1" a="1"/>
  <c r="AB186" i="7" s="1"/>
  <c r="I187" i="7"/>
  <c r="I188" i="7"/>
  <c r="I189" i="7"/>
  <c r="I190" i="7"/>
  <c r="I191" i="7"/>
  <c r="AB191" i="7" s="1" a="1"/>
  <c r="AB191" i="7" s="1"/>
  <c r="I192" i="7"/>
  <c r="I193" i="7"/>
  <c r="I194" i="7"/>
  <c r="AB194" i="7" s="1" a="1"/>
  <c r="AB194" i="7" s="1"/>
  <c r="I195" i="7"/>
  <c r="I196" i="7"/>
  <c r="I197" i="7"/>
  <c r="I198" i="7"/>
  <c r="I199" i="7"/>
  <c r="AB199" i="7" s="1" a="1"/>
  <c r="AB199" i="7" s="1"/>
  <c r="I200" i="7"/>
  <c r="I201" i="7"/>
  <c r="I202" i="7"/>
  <c r="AB202" i="7" s="1" a="1"/>
  <c r="AB202" i="7" s="1"/>
  <c r="I203" i="7"/>
  <c r="I204" i="7"/>
  <c r="I205" i="7"/>
  <c r="I206" i="7"/>
  <c r="I207" i="7"/>
  <c r="AB207" i="7" s="1" a="1"/>
  <c r="AB207" i="7" s="1"/>
  <c r="I208" i="7"/>
  <c r="I209" i="7"/>
  <c r="I210" i="7"/>
  <c r="AB210" i="7" s="1" a="1"/>
  <c r="AB210" i="7" s="1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Y4" i="7" s="1"/>
  <c r="H5" i="7"/>
  <c r="L5" i="7" s="1"/>
  <c r="H6" i="7"/>
  <c r="L6" i="7" s="1"/>
  <c r="P6" i="7" s="1"/>
  <c r="H7" i="7"/>
  <c r="H8" i="7"/>
  <c r="H9" i="7"/>
  <c r="L9" i="7" s="1"/>
  <c r="H10" i="7"/>
  <c r="H11" i="7"/>
  <c r="H12" i="7"/>
  <c r="H13" i="7"/>
  <c r="L13" i="7" s="1"/>
  <c r="H14" i="7"/>
  <c r="J14" i="7" s="1"/>
  <c r="H15" i="7"/>
  <c r="H16" i="7"/>
  <c r="H17" i="7"/>
  <c r="L17" i="7" s="1"/>
  <c r="H18" i="7"/>
  <c r="H19" i="7"/>
  <c r="H20" i="7"/>
  <c r="H21" i="7"/>
  <c r="L21" i="7" s="1"/>
  <c r="H22" i="7"/>
  <c r="L22" i="7" s="1"/>
  <c r="H23" i="7"/>
  <c r="H24" i="7"/>
  <c r="H25" i="7"/>
  <c r="L25" i="7" s="1"/>
  <c r="H26" i="7"/>
  <c r="H27" i="7"/>
  <c r="H28" i="7"/>
  <c r="H29" i="7"/>
  <c r="L29" i="7" s="1"/>
  <c r="H30" i="7"/>
  <c r="L30" i="7" s="1"/>
  <c r="H31" i="7"/>
  <c r="H32" i="7"/>
  <c r="H33" i="7"/>
  <c r="L33" i="7" s="1"/>
  <c r="P33" i="7" s="1"/>
  <c r="H34" i="7"/>
  <c r="H35" i="7"/>
  <c r="H36" i="7"/>
  <c r="H37" i="7"/>
  <c r="L37" i="7" s="1"/>
  <c r="H38" i="7"/>
  <c r="L38" i="7" s="1"/>
  <c r="H39" i="7"/>
  <c r="H40" i="7"/>
  <c r="H41" i="7"/>
  <c r="L41" i="7" s="1"/>
  <c r="H42" i="7"/>
  <c r="H43" i="7"/>
  <c r="H44" i="7"/>
  <c r="H45" i="7"/>
  <c r="L45" i="7" s="1"/>
  <c r="H46" i="7"/>
  <c r="K46" i="7" s="1"/>
  <c r="H47" i="7"/>
  <c r="H48" i="7"/>
  <c r="H49" i="7"/>
  <c r="L49" i="7" s="1"/>
  <c r="H50" i="7"/>
  <c r="H51" i="7"/>
  <c r="H52" i="7"/>
  <c r="H53" i="7"/>
  <c r="L53" i="7" s="1"/>
  <c r="H54" i="7"/>
  <c r="J54" i="7" s="1"/>
  <c r="H55" i="7"/>
  <c r="H56" i="7"/>
  <c r="H57" i="7"/>
  <c r="L57" i="7" s="1"/>
  <c r="H58" i="7"/>
  <c r="H59" i="7"/>
  <c r="H60" i="7"/>
  <c r="H61" i="7"/>
  <c r="L61" i="7" s="1"/>
  <c r="H62" i="7"/>
  <c r="J62" i="7" s="1"/>
  <c r="H63" i="7"/>
  <c r="H64" i="7"/>
  <c r="H65" i="7"/>
  <c r="L65" i="7" s="1"/>
  <c r="H66" i="7"/>
  <c r="H67" i="7"/>
  <c r="H68" i="7"/>
  <c r="H69" i="7"/>
  <c r="L69" i="7" s="1"/>
  <c r="H70" i="7"/>
  <c r="L70" i="7" s="1"/>
  <c r="H71" i="7"/>
  <c r="H72" i="7"/>
  <c r="H73" i="7"/>
  <c r="L73" i="7" s="1"/>
  <c r="H74" i="7"/>
  <c r="H75" i="7"/>
  <c r="H76" i="7"/>
  <c r="H77" i="7"/>
  <c r="L77" i="7" s="1"/>
  <c r="H78" i="7"/>
  <c r="J78" i="7" s="1"/>
  <c r="H79" i="7"/>
  <c r="H80" i="7"/>
  <c r="H81" i="7"/>
  <c r="L81" i="7" s="1"/>
  <c r="H82" i="7"/>
  <c r="H83" i="7"/>
  <c r="H84" i="7"/>
  <c r="H85" i="7"/>
  <c r="L85" i="7" s="1"/>
  <c r="H86" i="7"/>
  <c r="L86" i="7" s="1"/>
  <c r="H87" i="7"/>
  <c r="H88" i="7"/>
  <c r="H89" i="7"/>
  <c r="L89" i="7" s="1"/>
  <c r="H90" i="7"/>
  <c r="H91" i="7"/>
  <c r="H92" i="7"/>
  <c r="H93" i="7"/>
  <c r="L93" i="7" s="1"/>
  <c r="H94" i="7"/>
  <c r="L94" i="7" s="1"/>
  <c r="H95" i="7"/>
  <c r="H96" i="7"/>
  <c r="H97" i="7"/>
  <c r="L97" i="7" s="1"/>
  <c r="H98" i="7"/>
  <c r="H99" i="7"/>
  <c r="H100" i="7"/>
  <c r="H101" i="7"/>
  <c r="L101" i="7" s="1"/>
  <c r="H102" i="7"/>
  <c r="L102" i="7" s="1"/>
  <c r="H103" i="7"/>
  <c r="H104" i="7"/>
  <c r="H105" i="7"/>
  <c r="L105" i="7" s="1"/>
  <c r="H106" i="7"/>
  <c r="H107" i="7"/>
  <c r="H108" i="7"/>
  <c r="H109" i="7"/>
  <c r="L109" i="7" s="1"/>
  <c r="H110" i="7"/>
  <c r="K110" i="7" s="1"/>
  <c r="H111" i="7"/>
  <c r="H112" i="7"/>
  <c r="H113" i="7"/>
  <c r="L113" i="7" s="1"/>
  <c r="H114" i="7"/>
  <c r="H115" i="7"/>
  <c r="H116" i="7"/>
  <c r="H117" i="7"/>
  <c r="L117" i="7" s="1"/>
  <c r="H118" i="7"/>
  <c r="J118" i="7" s="1"/>
  <c r="H119" i="7"/>
  <c r="H120" i="7"/>
  <c r="H121" i="7"/>
  <c r="L121" i="7" s="1"/>
  <c r="H122" i="7"/>
  <c r="H123" i="7"/>
  <c r="H124" i="7"/>
  <c r="H125" i="7"/>
  <c r="L125" i="7" s="1"/>
  <c r="H126" i="7"/>
  <c r="J126" i="7" s="1"/>
  <c r="H127" i="7"/>
  <c r="H128" i="7"/>
  <c r="H129" i="7"/>
  <c r="L129" i="7" s="1"/>
  <c r="H130" i="7"/>
  <c r="H131" i="7"/>
  <c r="H132" i="7"/>
  <c r="H133" i="7"/>
  <c r="L133" i="7" s="1"/>
  <c r="H134" i="7"/>
  <c r="L134" i="7" s="1"/>
  <c r="H135" i="7"/>
  <c r="H136" i="7"/>
  <c r="H137" i="7"/>
  <c r="L137" i="7" s="1"/>
  <c r="H138" i="7"/>
  <c r="H139" i="7"/>
  <c r="H140" i="7"/>
  <c r="H141" i="7"/>
  <c r="L141" i="7" s="1"/>
  <c r="H142" i="7"/>
  <c r="J142" i="7" s="1"/>
  <c r="H143" i="7"/>
  <c r="H144" i="7"/>
  <c r="H145" i="7"/>
  <c r="L145" i="7" s="1"/>
  <c r="H146" i="7"/>
  <c r="H147" i="7"/>
  <c r="H148" i="7"/>
  <c r="H149" i="7"/>
  <c r="L149" i="7" s="1"/>
  <c r="H150" i="7"/>
  <c r="L150" i="7" s="1"/>
  <c r="H151" i="7"/>
  <c r="H152" i="7"/>
  <c r="H153" i="7"/>
  <c r="L153" i="7" s="1"/>
  <c r="H154" i="7"/>
  <c r="H155" i="7"/>
  <c r="H156" i="7"/>
  <c r="H157" i="7"/>
  <c r="L157" i="7" s="1"/>
  <c r="H158" i="7"/>
  <c r="L158" i="7" s="1"/>
  <c r="H159" i="7"/>
  <c r="H160" i="7"/>
  <c r="H161" i="7"/>
  <c r="L161" i="7" s="1"/>
  <c r="H162" i="7"/>
  <c r="H163" i="7"/>
  <c r="H164" i="7"/>
  <c r="H165" i="7"/>
  <c r="L165" i="7" s="1"/>
  <c r="H166" i="7"/>
  <c r="L166" i="7" s="1"/>
  <c r="H167" i="7"/>
  <c r="H168" i="7"/>
  <c r="H169" i="7"/>
  <c r="L169" i="7" s="1"/>
  <c r="H170" i="7"/>
  <c r="H171" i="7"/>
  <c r="H172" i="7"/>
  <c r="H173" i="7"/>
  <c r="L173" i="7" s="1"/>
  <c r="H174" i="7"/>
  <c r="K174" i="7" s="1"/>
  <c r="W174" i="7" s="1"/>
  <c r="H175" i="7"/>
  <c r="H176" i="7"/>
  <c r="H177" i="7"/>
  <c r="L177" i="7" s="1"/>
  <c r="H178" i="7"/>
  <c r="H179" i="7"/>
  <c r="H180" i="7"/>
  <c r="H181" i="7"/>
  <c r="L181" i="7" s="1"/>
  <c r="H182" i="7"/>
  <c r="J182" i="7" s="1"/>
  <c r="H183" i="7"/>
  <c r="H184" i="7"/>
  <c r="H185" i="7"/>
  <c r="L185" i="7" s="1"/>
  <c r="H186" i="7"/>
  <c r="H187" i="7"/>
  <c r="H188" i="7"/>
  <c r="H189" i="7"/>
  <c r="L189" i="7" s="1"/>
  <c r="H190" i="7"/>
  <c r="J190" i="7" s="1"/>
  <c r="V190" i="7" s="1"/>
  <c r="H191" i="7"/>
  <c r="H192" i="7"/>
  <c r="H193" i="7"/>
  <c r="L193" i="7" s="1"/>
  <c r="H194" i="7"/>
  <c r="H195" i="7"/>
  <c r="H196" i="7"/>
  <c r="H197" i="7"/>
  <c r="L197" i="7" s="1"/>
  <c r="H198" i="7"/>
  <c r="L198" i="7" s="1"/>
  <c r="H199" i="7"/>
  <c r="H200" i="7"/>
  <c r="H201" i="7"/>
  <c r="L201" i="7" s="1"/>
  <c r="H202" i="7"/>
  <c r="H203" i="7"/>
  <c r="H204" i="7"/>
  <c r="H205" i="7"/>
  <c r="L205" i="7" s="1"/>
  <c r="H206" i="7"/>
  <c r="K206" i="7" s="1"/>
  <c r="H207" i="7"/>
  <c r="H208" i="7"/>
  <c r="H209" i="7"/>
  <c r="L209" i="7" s="1"/>
  <c r="H210" i="7"/>
  <c r="H211" i="7"/>
  <c r="H212" i="7"/>
  <c r="H213" i="7"/>
  <c r="L213" i="7" s="1"/>
  <c r="H214" i="7"/>
  <c r="H215" i="7"/>
  <c r="H216" i="7"/>
  <c r="H217" i="7"/>
  <c r="H218" i="7"/>
  <c r="H219" i="7"/>
  <c r="H220" i="7"/>
  <c r="H221" i="7"/>
  <c r="L221" i="7" s="1"/>
  <c r="H222" i="7"/>
  <c r="H223" i="7"/>
  <c r="H224" i="7"/>
  <c r="H225" i="7"/>
  <c r="H226" i="7"/>
  <c r="H227" i="7"/>
  <c r="H228" i="7"/>
  <c r="H229" i="7"/>
  <c r="L229" i="7" s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B6" i="12"/>
  <c r="B7" i="12" s="1"/>
  <c r="B5" i="10"/>
  <c r="B6" i="10"/>
  <c r="B7" i="10" s="1"/>
  <c r="G5" i="10"/>
  <c r="H2" i="8"/>
  <c r="H3" i="8"/>
  <c r="H4" i="8"/>
  <c r="H5" i="8"/>
  <c r="H6" i="8"/>
  <c r="H7" i="8"/>
  <c r="H8" i="8"/>
  <c r="H9" i="8"/>
  <c r="H10" i="8"/>
  <c r="H11" i="8"/>
  <c r="H12" i="8"/>
  <c r="H13" i="8"/>
  <c r="G6" i="10"/>
  <c r="L4" i="7"/>
  <c r="L7" i="7"/>
  <c r="L8" i="7"/>
  <c r="L10" i="7"/>
  <c r="L11" i="7"/>
  <c r="L12" i="7"/>
  <c r="L14" i="7"/>
  <c r="L15" i="7"/>
  <c r="L16" i="7"/>
  <c r="L18" i="7"/>
  <c r="L19" i="7"/>
  <c r="L20" i="7"/>
  <c r="P20" i="7" s="1"/>
  <c r="L23" i="7"/>
  <c r="L24" i="7"/>
  <c r="P24" i="7" s="1"/>
  <c r="L26" i="7"/>
  <c r="L27" i="7"/>
  <c r="L28" i="7"/>
  <c r="L31" i="7"/>
  <c r="L32" i="7"/>
  <c r="L34" i="7"/>
  <c r="L35" i="7"/>
  <c r="L36" i="7"/>
  <c r="L39" i="7"/>
  <c r="L40" i="7"/>
  <c r="L42" i="7"/>
  <c r="L43" i="7"/>
  <c r="L44" i="7"/>
  <c r="L46" i="7"/>
  <c r="L47" i="7"/>
  <c r="L48" i="7"/>
  <c r="L50" i="7"/>
  <c r="L51" i="7"/>
  <c r="L52" i="7"/>
  <c r="L55" i="7"/>
  <c r="L56" i="7"/>
  <c r="L58" i="7"/>
  <c r="L59" i="7"/>
  <c r="L60" i="7"/>
  <c r="L63" i="7"/>
  <c r="P63" i="7" s="1"/>
  <c r="L64" i="7"/>
  <c r="L66" i="7"/>
  <c r="L67" i="7"/>
  <c r="L68" i="7"/>
  <c r="L71" i="7"/>
  <c r="L72" i="7"/>
  <c r="L74" i="7"/>
  <c r="L75" i="7"/>
  <c r="L76" i="7"/>
  <c r="L78" i="7"/>
  <c r="L79" i="7"/>
  <c r="L80" i="7"/>
  <c r="L82" i="7"/>
  <c r="L83" i="7"/>
  <c r="L84" i="7"/>
  <c r="L87" i="7"/>
  <c r="L88" i="7"/>
  <c r="L90" i="7"/>
  <c r="L91" i="7"/>
  <c r="L92" i="7"/>
  <c r="L95" i="7"/>
  <c r="L96" i="7"/>
  <c r="L98" i="7"/>
  <c r="L99" i="7"/>
  <c r="L100" i="7"/>
  <c r="L103" i="7"/>
  <c r="L104" i="7"/>
  <c r="L106" i="7"/>
  <c r="L107" i="7"/>
  <c r="L108" i="7"/>
  <c r="L110" i="7"/>
  <c r="L111" i="7"/>
  <c r="L112" i="7"/>
  <c r="L114" i="7"/>
  <c r="L115" i="7"/>
  <c r="L116" i="7"/>
  <c r="L119" i="7"/>
  <c r="L120" i="7"/>
  <c r="L122" i="7"/>
  <c r="L123" i="7"/>
  <c r="L124" i="7"/>
  <c r="L127" i="7"/>
  <c r="L128" i="7"/>
  <c r="L130" i="7"/>
  <c r="L131" i="7"/>
  <c r="L132" i="7"/>
  <c r="L135" i="7"/>
  <c r="L136" i="7"/>
  <c r="L138" i="7"/>
  <c r="L139" i="7"/>
  <c r="L140" i="7"/>
  <c r="L142" i="7"/>
  <c r="L143" i="7"/>
  <c r="L144" i="7"/>
  <c r="L146" i="7"/>
  <c r="L147" i="7"/>
  <c r="L148" i="7"/>
  <c r="L151" i="7"/>
  <c r="L152" i="7"/>
  <c r="L154" i="7"/>
  <c r="L155" i="7"/>
  <c r="L156" i="7"/>
  <c r="L159" i="7"/>
  <c r="L160" i="7"/>
  <c r="L162" i="7"/>
  <c r="L163" i="7"/>
  <c r="L164" i="7"/>
  <c r="L167" i="7"/>
  <c r="L168" i="7"/>
  <c r="L170" i="7"/>
  <c r="L171" i="7"/>
  <c r="L172" i="7"/>
  <c r="L174" i="7"/>
  <c r="L175" i="7"/>
  <c r="L176" i="7"/>
  <c r="L178" i="7"/>
  <c r="L179" i="7"/>
  <c r="L180" i="7"/>
  <c r="L183" i="7"/>
  <c r="L184" i="7"/>
  <c r="L186" i="7"/>
  <c r="L187" i="7"/>
  <c r="L188" i="7"/>
  <c r="L191" i="7"/>
  <c r="L192" i="7"/>
  <c r="L194" i="7"/>
  <c r="L195" i="7"/>
  <c r="L196" i="7"/>
  <c r="L199" i="7"/>
  <c r="L200" i="7"/>
  <c r="L202" i="7"/>
  <c r="L203" i="7"/>
  <c r="L204" i="7"/>
  <c r="L206" i="7"/>
  <c r="L207" i="7"/>
  <c r="L208" i="7"/>
  <c r="L210" i="7"/>
  <c r="L211" i="7"/>
  <c r="L212" i="7"/>
  <c r="L214" i="7"/>
  <c r="L215" i="7"/>
  <c r="L216" i="7"/>
  <c r="L217" i="7"/>
  <c r="L218" i="7"/>
  <c r="L219" i="7"/>
  <c r="L220" i="7"/>
  <c r="L222" i="7"/>
  <c r="L223" i="7"/>
  <c r="L224" i="7"/>
  <c r="L225" i="7"/>
  <c r="L226" i="7"/>
  <c r="L227" i="7"/>
  <c r="L228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/>
  <c r="AB8" i="7" a="1"/>
  <c r="AB8" i="7" s="1"/>
  <c r="U8" i="7" s="1"/>
  <c r="X8" i="7" s="1"/>
  <c r="AB9" i="7" a="1"/>
  <c r="AB9" i="7" s="1"/>
  <c r="AB10" i="7" a="1"/>
  <c r="AB10" i="7" s="1"/>
  <c r="AB12" i="7" a="1"/>
  <c r="AB12" i="7" s="1"/>
  <c r="AB13" i="7" a="1"/>
  <c r="AB13" i="7" s="1"/>
  <c r="AB15" i="7"/>
  <c r="AB16" i="7" a="1"/>
  <c r="AB16" i="7" s="1"/>
  <c r="U16" i="7" s="1"/>
  <c r="X16" i="7" s="1"/>
  <c r="AB17" i="7" a="1"/>
  <c r="AB17" i="7" s="1"/>
  <c r="AB18" i="7" a="1"/>
  <c r="AB18" i="7" s="1"/>
  <c r="AB20" i="7" a="1"/>
  <c r="AB20" i="7" s="1"/>
  <c r="AB21" i="7" a="1"/>
  <c r="AB21" i="7" s="1"/>
  <c r="AB24" i="7" a="1"/>
  <c r="AB24" i="7" s="1"/>
  <c r="AB25" i="7" a="1"/>
  <c r="AB25" i="7" s="1"/>
  <c r="U25" i="7" s="1"/>
  <c r="AB28" i="7" a="1"/>
  <c r="AB28" i="7" s="1"/>
  <c r="AB29" i="7" a="1"/>
  <c r="AB29" i="7" s="1"/>
  <c r="AB32" i="7" a="1"/>
  <c r="AB32" i="7" s="1"/>
  <c r="AB33" i="7" a="1"/>
  <c r="AB33" i="7" s="1"/>
  <c r="AB36" i="7" a="1"/>
  <c r="AB36" i="7" s="1"/>
  <c r="AB37" i="7" a="1"/>
  <c r="AB37" i="7" s="1"/>
  <c r="U37" i="7" s="1"/>
  <c r="AB40" i="7" a="1"/>
  <c r="AB40" i="7" s="1"/>
  <c r="AB41" i="7" a="1"/>
  <c r="AB41" i="7" s="1"/>
  <c r="AB44" i="7" a="1"/>
  <c r="AB44" i="7" s="1"/>
  <c r="AB45" i="7" a="1"/>
  <c r="AB45" i="7" s="1"/>
  <c r="AB48" i="7" a="1"/>
  <c r="AB48" i="7" s="1"/>
  <c r="AB49" i="7" a="1"/>
  <c r="AB49" i="7"/>
  <c r="AB52" i="7" a="1"/>
  <c r="AB52" i="7" s="1"/>
  <c r="AB53" i="7" a="1"/>
  <c r="AB53" i="7" s="1"/>
  <c r="AB56" i="7" a="1"/>
  <c r="AB56" i="7" s="1"/>
  <c r="AB57" i="7" a="1"/>
  <c r="AB57" i="7" s="1"/>
  <c r="AB60" i="7" a="1"/>
  <c r="AB60" i="7" s="1"/>
  <c r="AB61" i="7" a="1"/>
  <c r="AB61" i="7"/>
  <c r="AB64" i="7" a="1"/>
  <c r="AB64" i="7" s="1"/>
  <c r="AB65" i="7" a="1"/>
  <c r="AB65" i="7" s="1"/>
  <c r="AB66" i="7" a="1"/>
  <c r="AB66" i="7" s="1"/>
  <c r="AB68" i="7" a="1"/>
  <c r="AB68" i="7" s="1"/>
  <c r="AB69" i="7" a="1"/>
  <c r="AB69" i="7" s="1"/>
  <c r="AB71" i="7"/>
  <c r="AB72" i="7" a="1"/>
  <c r="AB72" i="7" s="1"/>
  <c r="AB73" i="7" a="1"/>
  <c r="AB73" i="7" s="1"/>
  <c r="AB76" i="7" a="1"/>
  <c r="AB76" i="7" s="1"/>
  <c r="AB77" i="7" a="1"/>
  <c r="AB77" i="7" s="1"/>
  <c r="AB78" i="7" a="1"/>
  <c r="AB78" i="7" s="1"/>
  <c r="AB80" i="7" a="1"/>
  <c r="AB80" i="7" s="1"/>
  <c r="AB81" i="7" a="1"/>
  <c r="AB81" i="7" s="1"/>
  <c r="AB84" i="7" a="1"/>
  <c r="AB84" i="7" s="1"/>
  <c r="AB85" i="7" a="1"/>
  <c r="AB85" i="7" s="1"/>
  <c r="AB88" i="7" a="1"/>
  <c r="AB88" i="7" s="1"/>
  <c r="U88" i="7" s="1"/>
  <c r="X88" i="7" s="1"/>
  <c r="AB89" i="7" a="1"/>
  <c r="AB89" i="7" s="1"/>
  <c r="AB92" i="7" a="1"/>
  <c r="AB92" i="7" s="1"/>
  <c r="AB93" i="7" a="1"/>
  <c r="AB93" i="7" s="1"/>
  <c r="AB96" i="7" a="1"/>
  <c r="AB96" i="7" s="1"/>
  <c r="AB97" i="7" a="1"/>
  <c r="AB97" i="7" s="1"/>
  <c r="AB98" i="7" a="1"/>
  <c r="AB98" i="7" s="1"/>
  <c r="AB100" i="7" a="1"/>
  <c r="AB100" i="7" s="1"/>
  <c r="AB101" i="7" a="1"/>
  <c r="AB101" i="7" s="1"/>
  <c r="AB103" i="7"/>
  <c r="AB104" i="7" a="1"/>
  <c r="AB104" i="7" s="1"/>
  <c r="AB105" i="7" a="1"/>
  <c r="AB105" i="7" s="1"/>
  <c r="AB108" i="7" a="1"/>
  <c r="AB108" i="7" s="1"/>
  <c r="AB109" i="7" a="1"/>
  <c r="AB109" i="7" s="1"/>
  <c r="U109" i="7" s="1"/>
  <c r="AB110" i="7" a="1"/>
  <c r="AB110" i="7" s="1"/>
  <c r="AB112" i="7" a="1"/>
  <c r="AB112" i="7" s="1"/>
  <c r="AB113" i="7" a="1"/>
  <c r="AB113" i="7" s="1"/>
  <c r="AB116" i="7" a="1"/>
  <c r="AB116" i="7" s="1"/>
  <c r="AB117" i="7" a="1"/>
  <c r="AB117" i="7" s="1"/>
  <c r="AB120" i="7" a="1"/>
  <c r="AB120" i="7" s="1"/>
  <c r="AB121" i="7" a="1"/>
  <c r="AB121" i="7" s="1"/>
  <c r="AB124" i="7" a="1"/>
  <c r="AB124" i="7" s="1"/>
  <c r="AB125" i="7" a="1"/>
  <c r="AB125" i="7" s="1"/>
  <c r="AB128" i="7" a="1"/>
  <c r="AB128" i="7" s="1"/>
  <c r="AB129" i="7" a="1"/>
  <c r="AB129" i="7" s="1"/>
  <c r="AB130" i="7" a="1"/>
  <c r="AB130" i="7" s="1"/>
  <c r="AB132" i="7" a="1"/>
  <c r="AB132" i="7" s="1"/>
  <c r="AB133" i="7" a="1"/>
  <c r="AB133" i="7" s="1"/>
  <c r="AB135" i="7"/>
  <c r="AB136" i="7" a="1"/>
  <c r="AB136" i="7" s="1"/>
  <c r="AB137" i="7" a="1"/>
  <c r="AB137" i="7" s="1"/>
  <c r="AB140" i="7" a="1"/>
  <c r="AB140" i="7" s="1"/>
  <c r="AB141" i="7" a="1"/>
  <c r="AB141" i="7"/>
  <c r="AB142" i="7" a="1"/>
  <c r="AB142" i="7" s="1"/>
  <c r="AB144" i="7" a="1"/>
  <c r="AB144" i="7" s="1"/>
  <c r="AB145" i="7" a="1"/>
  <c r="AB145" i="7" s="1"/>
  <c r="AB148" i="7" a="1"/>
  <c r="AB148" i="7" s="1"/>
  <c r="AB149" i="7" a="1"/>
  <c r="AB149" i="7" s="1"/>
  <c r="AB152" i="7" a="1"/>
  <c r="AB152" i="7" s="1"/>
  <c r="AB153" i="7" a="1"/>
  <c r="AB153" i="7" s="1"/>
  <c r="AB156" i="7" a="1"/>
  <c r="AB156" i="7" s="1"/>
  <c r="AB157" i="7" a="1"/>
  <c r="AB157" i="7" s="1"/>
  <c r="U157" i="7" s="1"/>
  <c r="AB160" i="7" a="1"/>
  <c r="AB160" i="7" s="1"/>
  <c r="AB161" i="7" a="1"/>
  <c r="AB161" i="7" s="1"/>
  <c r="AB162" i="7" a="1"/>
  <c r="AB162" i="7" s="1"/>
  <c r="AB164" i="7" a="1"/>
  <c r="AB164" i="7" s="1"/>
  <c r="AB165" i="7" a="1"/>
  <c r="AB165" i="7" s="1"/>
  <c r="AB167" i="7"/>
  <c r="AB168" i="7" a="1"/>
  <c r="AB168" i="7" s="1"/>
  <c r="AB169" i="7" a="1"/>
  <c r="AB169" i="7" s="1"/>
  <c r="AB172" i="7" a="1"/>
  <c r="AB172" i="7" s="1"/>
  <c r="AB173" i="7" a="1"/>
  <c r="AB173" i="7" s="1"/>
  <c r="AB174" i="7" a="1"/>
  <c r="AB174" i="7" s="1"/>
  <c r="AB176" i="7" a="1"/>
  <c r="AB176" i="7" s="1"/>
  <c r="AB177" i="7" a="1"/>
  <c r="AB177" i="7" s="1"/>
  <c r="AB180" i="7" a="1"/>
  <c r="AB180" i="7" s="1"/>
  <c r="AB181" i="7" a="1"/>
  <c r="AB181" i="7" s="1"/>
  <c r="AB182" i="7" a="1"/>
  <c r="AB182" i="7" s="1"/>
  <c r="AB184" i="7" a="1"/>
  <c r="AB184" i="7" s="1"/>
  <c r="AB185" i="7" a="1"/>
  <c r="AB185" i="7" s="1"/>
  <c r="AB188" i="7" a="1"/>
  <c r="AB188" i="7" s="1"/>
  <c r="AB189" i="7" a="1"/>
  <c r="AB189" i="7" s="1"/>
  <c r="AB190" i="7" a="1"/>
  <c r="AB190" i="7" s="1"/>
  <c r="AB192" i="7" a="1"/>
  <c r="AB192" i="7" s="1"/>
  <c r="AB193" i="7" a="1"/>
  <c r="AB193" i="7" s="1"/>
  <c r="AB196" i="7" a="1"/>
  <c r="AB196" i="7" s="1"/>
  <c r="AB197" i="7" a="1"/>
  <c r="AB197" i="7" s="1"/>
  <c r="AB198" i="7" a="1"/>
  <c r="AB198" i="7" s="1"/>
  <c r="AB200" i="7" a="1"/>
  <c r="AB200" i="7" s="1"/>
  <c r="AB201" i="7" a="1"/>
  <c r="AB201" i="7" s="1"/>
  <c r="AB204" i="7" a="1"/>
  <c r="AB204" i="7" s="1"/>
  <c r="AB205" i="7" a="1"/>
  <c r="AB205" i="7" s="1"/>
  <c r="U205" i="7" s="1"/>
  <c r="AB206" i="7" a="1"/>
  <c r="AB206" i="7" s="1"/>
  <c r="AB208" i="7" a="1"/>
  <c r="AB208" i="7" s="1"/>
  <c r="AB209" i="7" a="1"/>
  <c r="AB209" i="7" s="1"/>
  <c r="AB212" i="7" a="1"/>
  <c r="AB212" i="7" s="1"/>
  <c r="AB213" i="7" a="1"/>
  <c r="AB213" i="7" s="1"/>
  <c r="AB214" i="7" a="1"/>
  <c r="AB214" i="7" s="1"/>
  <c r="AB215" i="7" a="1"/>
  <c r="AB215" i="7" s="1"/>
  <c r="U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U5" i="7" s="1"/>
  <c r="Z8" i="7"/>
  <c r="Z9" i="7"/>
  <c r="Z12" i="7"/>
  <c r="Z13" i="7"/>
  <c r="Z15" i="7"/>
  <c r="Z16" i="7"/>
  <c r="Z17" i="7"/>
  <c r="Z20" i="7"/>
  <c r="Z21" i="7"/>
  <c r="Z24" i="7"/>
  <c r="Z25" i="7"/>
  <c r="Z28" i="7"/>
  <c r="Z29" i="7"/>
  <c r="Z31" i="7"/>
  <c r="Z32" i="7"/>
  <c r="Z33" i="7"/>
  <c r="Z36" i="7"/>
  <c r="Z37" i="7"/>
  <c r="Z40" i="7"/>
  <c r="Z41" i="7"/>
  <c r="Z44" i="7"/>
  <c r="Z45" i="7"/>
  <c r="Z47" i="7"/>
  <c r="Z48" i="7"/>
  <c r="Z49" i="7"/>
  <c r="Z52" i="7"/>
  <c r="Z53" i="7"/>
  <c r="Z56" i="7"/>
  <c r="Z57" i="7"/>
  <c r="Z60" i="7"/>
  <c r="Z61" i="7"/>
  <c r="Z63" i="7"/>
  <c r="Z64" i="7"/>
  <c r="Z65" i="7"/>
  <c r="Z68" i="7"/>
  <c r="Z69" i="7"/>
  <c r="Z72" i="7"/>
  <c r="Z73" i="7"/>
  <c r="Z76" i="7"/>
  <c r="Z77" i="7"/>
  <c r="Z79" i="7"/>
  <c r="Z80" i="7"/>
  <c r="Z81" i="7"/>
  <c r="U81" i="7" s="1"/>
  <c r="Z84" i="7"/>
  <c r="Z85" i="7"/>
  <c r="Z88" i="7"/>
  <c r="Z89" i="7"/>
  <c r="Z92" i="7"/>
  <c r="Z93" i="7"/>
  <c r="Z95" i="7"/>
  <c r="Z96" i="7"/>
  <c r="Z97" i="7"/>
  <c r="Z100" i="7"/>
  <c r="Z101" i="7"/>
  <c r="Z104" i="7"/>
  <c r="Z105" i="7"/>
  <c r="Z108" i="7"/>
  <c r="Z109" i="7"/>
  <c r="Z111" i="7"/>
  <c r="Z112" i="7"/>
  <c r="Z113" i="7"/>
  <c r="Z116" i="7"/>
  <c r="Z117" i="7"/>
  <c r="Z120" i="7"/>
  <c r="Z121" i="7"/>
  <c r="Z124" i="7"/>
  <c r="Z125" i="7"/>
  <c r="Z127" i="7"/>
  <c r="Z128" i="7"/>
  <c r="Z129" i="7"/>
  <c r="Z132" i="7"/>
  <c r="Z133" i="7"/>
  <c r="U133" i="7" s="1"/>
  <c r="Z136" i="7"/>
  <c r="Z137" i="7"/>
  <c r="Z140" i="7"/>
  <c r="Z141" i="7"/>
  <c r="Z143" i="7"/>
  <c r="Z144" i="7"/>
  <c r="Z145" i="7"/>
  <c r="Z148" i="7"/>
  <c r="Z149" i="7"/>
  <c r="Z152" i="7"/>
  <c r="Z153" i="7"/>
  <c r="Z156" i="7"/>
  <c r="Z157" i="7"/>
  <c r="Z159" i="7"/>
  <c r="Z160" i="7"/>
  <c r="Z161" i="7"/>
  <c r="Z164" i="7"/>
  <c r="Z165" i="7"/>
  <c r="Z168" i="7"/>
  <c r="Z169" i="7"/>
  <c r="Z172" i="7"/>
  <c r="Z173" i="7"/>
  <c r="Z175" i="7"/>
  <c r="Z176" i="7"/>
  <c r="Z177" i="7"/>
  <c r="Z180" i="7"/>
  <c r="Z181" i="7"/>
  <c r="Z184" i="7"/>
  <c r="Z185" i="7"/>
  <c r="Z186" i="7"/>
  <c r="Z188" i="7"/>
  <c r="Z189" i="7"/>
  <c r="Z190" i="7"/>
  <c r="Z192" i="7"/>
  <c r="Z193" i="7"/>
  <c r="Z194" i="7"/>
  <c r="Z196" i="7"/>
  <c r="Z197" i="7"/>
  <c r="Z198" i="7"/>
  <c r="Z200" i="7"/>
  <c r="Z201" i="7"/>
  <c r="Z202" i="7"/>
  <c r="Z204" i="7"/>
  <c r="Z205" i="7"/>
  <c r="Z206" i="7"/>
  <c r="Z208" i="7"/>
  <c r="Z209" i="7"/>
  <c r="Z210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8" i="7" a="1"/>
  <c r="AA8" i="7" s="1"/>
  <c r="AA9" i="7" a="1"/>
  <c r="AA9" i="7" s="1"/>
  <c r="AA12" i="7" a="1"/>
  <c r="AA12" i="7" s="1"/>
  <c r="AA13" i="7" a="1"/>
  <c r="AA13" i="7" s="1"/>
  <c r="AA14" i="7" a="1"/>
  <c r="AA14" i="7" s="1"/>
  <c r="AA16" i="7" a="1"/>
  <c r="AA16" i="7" s="1"/>
  <c r="AA17" i="7" a="1"/>
  <c r="AA17" i="7" s="1"/>
  <c r="AA20" i="7" a="1"/>
  <c r="AA20" i="7" s="1"/>
  <c r="AA21" i="7" a="1"/>
  <c r="AA21" i="7" s="1"/>
  <c r="AA22" i="7" a="1"/>
  <c r="AA22" i="7" s="1"/>
  <c r="AA24" i="7" a="1"/>
  <c r="AA24" i="7"/>
  <c r="U24" i="7" s="1"/>
  <c r="AA25" i="7" a="1"/>
  <c r="AA25" i="7" s="1"/>
  <c r="AA28" i="7" a="1"/>
  <c r="AA28" i="7" s="1"/>
  <c r="AA29" i="7" a="1"/>
  <c r="AA29" i="7" s="1"/>
  <c r="AA30" i="7" a="1"/>
  <c r="AA30" i="7" s="1"/>
  <c r="AA32" i="7" a="1"/>
  <c r="AA32" i="7" s="1"/>
  <c r="U32" i="7" s="1"/>
  <c r="V32" i="7" s="1"/>
  <c r="AA33" i="7" a="1"/>
  <c r="AA33" i="7" s="1"/>
  <c r="AA36" i="7" a="1"/>
  <c r="AA36" i="7" s="1"/>
  <c r="AA37" i="7" a="1"/>
  <c r="AA37" i="7" s="1"/>
  <c r="AA38" i="7" a="1"/>
  <c r="AA38" i="7" s="1"/>
  <c r="AA40" i="7" a="1"/>
  <c r="AA40" i="7" s="1"/>
  <c r="U40" i="7" s="1"/>
  <c r="AA41" i="7" a="1"/>
  <c r="AA41" i="7" s="1"/>
  <c r="AA44" i="7" a="1"/>
  <c r="AA44" i="7" s="1"/>
  <c r="AA45" i="7" a="1"/>
  <c r="AA45" i="7" s="1"/>
  <c r="AA46" i="7" a="1"/>
  <c r="AA46" i="7" s="1"/>
  <c r="AA48" i="7" a="1"/>
  <c r="AA48" i="7" s="1"/>
  <c r="AA49" i="7" a="1"/>
  <c r="AA49" i="7" s="1"/>
  <c r="AA52" i="7" a="1"/>
  <c r="AA52" i="7" s="1"/>
  <c r="AA53" i="7" a="1"/>
  <c r="AA53" i="7" s="1"/>
  <c r="AA54" i="7" a="1"/>
  <c r="AA54" i="7" s="1"/>
  <c r="AA56" i="7" a="1"/>
  <c r="AA56" i="7"/>
  <c r="AA57" i="7" a="1"/>
  <c r="AA57" i="7" s="1"/>
  <c r="AA60" i="7" a="1"/>
  <c r="AA60" i="7" s="1"/>
  <c r="AA61" i="7" a="1"/>
  <c r="AA61" i="7" s="1"/>
  <c r="AA62" i="7" a="1"/>
  <c r="AA62" i="7" s="1"/>
  <c r="AA64" i="7" a="1"/>
  <c r="AA64" i="7" s="1"/>
  <c r="U64" i="7" s="1"/>
  <c r="X64" i="7" s="1"/>
  <c r="AA65" i="7" a="1"/>
  <c r="AA65" i="7" s="1"/>
  <c r="AA68" i="7" a="1"/>
  <c r="AA68" i="7" s="1"/>
  <c r="AA69" i="7" a="1"/>
  <c r="AA69" i="7" s="1"/>
  <c r="AA70" i="7" a="1"/>
  <c r="AA70" i="7" s="1"/>
  <c r="AA72" i="7" a="1"/>
  <c r="AA72" i="7" s="1"/>
  <c r="U72" i="7" s="1"/>
  <c r="AA73" i="7" a="1"/>
  <c r="AA73" i="7" s="1"/>
  <c r="AA76" i="7" a="1"/>
  <c r="AA76" i="7" s="1"/>
  <c r="AA77" i="7" a="1"/>
  <c r="AA77" i="7" s="1"/>
  <c r="AA78" i="7" a="1"/>
  <c r="AA78" i="7" s="1"/>
  <c r="AA80" i="7" a="1"/>
  <c r="AA80" i="7" s="1"/>
  <c r="AA81" i="7" a="1"/>
  <c r="AA81" i="7" s="1"/>
  <c r="AA84" i="7" a="1"/>
  <c r="AA84" i="7" s="1"/>
  <c r="AA85" i="7" a="1"/>
  <c r="AA85" i="7" s="1"/>
  <c r="AA86" i="7" a="1"/>
  <c r="AA86" i="7" s="1"/>
  <c r="AA88" i="7" a="1"/>
  <c r="AA88" i="7"/>
  <c r="AA89" i="7" a="1"/>
  <c r="AA89" i="7" s="1"/>
  <c r="AA92" i="7" a="1"/>
  <c r="AA92" i="7" s="1"/>
  <c r="AA93" i="7" a="1"/>
  <c r="AA93" i="7" s="1"/>
  <c r="AA94" i="7" a="1"/>
  <c r="AA94" i="7" s="1"/>
  <c r="AA96" i="7" a="1"/>
  <c r="AA96" i="7" s="1"/>
  <c r="AA97" i="7" a="1"/>
  <c r="AA97" i="7" s="1"/>
  <c r="AA100" i="7" a="1"/>
  <c r="AA100" i="7" s="1"/>
  <c r="AA101" i="7" a="1"/>
  <c r="AA101" i="7" s="1"/>
  <c r="AA102" i="7" a="1"/>
  <c r="AA102" i="7" s="1"/>
  <c r="AA104" i="7" a="1"/>
  <c r="AA104" i="7" s="1"/>
  <c r="U104" i="7" s="1"/>
  <c r="X104" i="7" s="1"/>
  <c r="AA105" i="7" a="1"/>
  <c r="AA105" i="7" s="1"/>
  <c r="AA108" i="7" a="1"/>
  <c r="AA108" i="7" s="1"/>
  <c r="AA109" i="7" a="1"/>
  <c r="AA109" i="7" s="1"/>
  <c r="AA110" i="7" a="1"/>
  <c r="AA110" i="7" s="1"/>
  <c r="AA112" i="7" a="1"/>
  <c r="AA112" i="7" s="1"/>
  <c r="U112" i="7" s="1"/>
  <c r="AA113" i="7" a="1"/>
  <c r="AA113" i="7" s="1"/>
  <c r="AA116" i="7" a="1"/>
  <c r="AA116" i="7" s="1"/>
  <c r="AA117" i="7" a="1"/>
  <c r="AA117" i="7" s="1"/>
  <c r="AA118" i="7" a="1"/>
  <c r="AA118" i="7" s="1"/>
  <c r="AA120" i="7" a="1"/>
  <c r="AA120" i="7"/>
  <c r="AA121" i="7" a="1"/>
  <c r="AA121" i="7" s="1"/>
  <c r="AA124" i="7" a="1"/>
  <c r="AA124" i="7" s="1"/>
  <c r="AA125" i="7" a="1"/>
  <c r="AA125" i="7" s="1"/>
  <c r="AA126" i="7" a="1"/>
  <c r="AA126" i="7" s="1"/>
  <c r="AA128" i="7" a="1"/>
  <c r="AA128" i="7" s="1"/>
  <c r="AA129" i="7" a="1"/>
  <c r="AA129" i="7" s="1"/>
  <c r="AA132" i="7" a="1"/>
  <c r="AA132" i="7" s="1"/>
  <c r="AA133" i="7" a="1"/>
  <c r="AA133" i="7" s="1"/>
  <c r="AA134" i="7" a="1"/>
  <c r="AA134" i="7" s="1"/>
  <c r="AA136" i="7" a="1"/>
  <c r="AA136" i="7" s="1"/>
  <c r="AA137" i="7" a="1"/>
  <c r="AA137" i="7" s="1"/>
  <c r="AA140" i="7" a="1"/>
  <c r="AA140" i="7" s="1"/>
  <c r="AA141" i="7" a="1"/>
  <c r="AA141" i="7" s="1"/>
  <c r="AA142" i="7" a="1"/>
  <c r="AA142" i="7" s="1"/>
  <c r="AA144" i="7" a="1"/>
  <c r="AA144" i="7" s="1"/>
  <c r="AA145" i="7" a="1"/>
  <c r="AA145" i="7" s="1"/>
  <c r="AA148" i="7" a="1"/>
  <c r="AA148" i="7" s="1"/>
  <c r="AA149" i="7" a="1"/>
  <c r="AA149" i="7" s="1"/>
  <c r="AA150" i="7" a="1"/>
  <c r="AA150" i="7" s="1"/>
  <c r="AA152" i="7" a="1"/>
  <c r="AA152" i="7"/>
  <c r="U152" i="7" s="1"/>
  <c r="AA153" i="7" a="1"/>
  <c r="AA153" i="7" s="1"/>
  <c r="AA156" i="7" a="1"/>
  <c r="AA156" i="7" s="1"/>
  <c r="AA157" i="7" a="1"/>
  <c r="AA157" i="7" s="1"/>
  <c r="AA158" i="7" a="1"/>
  <c r="AA158" i="7" s="1"/>
  <c r="AA160" i="7" a="1"/>
  <c r="AA160" i="7" s="1"/>
  <c r="U160" i="7" s="1"/>
  <c r="X160" i="7" s="1"/>
  <c r="AA161" i="7" a="1"/>
  <c r="AA161" i="7" s="1"/>
  <c r="AA164" i="7" a="1"/>
  <c r="AA164" i="7" s="1"/>
  <c r="AA165" i="7" a="1"/>
  <c r="AA165" i="7" s="1"/>
  <c r="AA166" i="7" a="1"/>
  <c r="AA166" i="7" s="1"/>
  <c r="AA168" i="7" a="1"/>
  <c r="AA168" i="7" s="1"/>
  <c r="U168" i="7" s="1"/>
  <c r="AA169" i="7" a="1"/>
  <c r="AA169" i="7" s="1"/>
  <c r="AA172" i="7" a="1"/>
  <c r="AA172" i="7" s="1"/>
  <c r="AA173" i="7" a="1"/>
  <c r="AA173" i="7" s="1"/>
  <c r="AA174" i="7" a="1"/>
  <c r="AA174" i="7" s="1"/>
  <c r="AA176" i="7" a="1"/>
  <c r="AA176" i="7" s="1"/>
  <c r="AA177" i="7" a="1"/>
  <c r="AA177" i="7" s="1"/>
  <c r="AA180" i="7" a="1"/>
  <c r="AA180" i="7" s="1"/>
  <c r="AA181" i="7" a="1"/>
  <c r="AA181" i="7" s="1"/>
  <c r="AA182" i="7" a="1"/>
  <c r="AA182" i="7" s="1"/>
  <c r="AA184" i="7" a="1"/>
  <c r="AA184" i="7"/>
  <c r="U184" i="7" s="1"/>
  <c r="AA185" i="7" a="1"/>
  <c r="AA185" i="7" s="1"/>
  <c r="AA188" i="7" a="1"/>
  <c r="AA188" i="7" s="1"/>
  <c r="AA189" i="7" a="1"/>
  <c r="AA189" i="7" s="1"/>
  <c r="AA190" i="7" a="1"/>
  <c r="AA190" i="7" s="1"/>
  <c r="AA192" i="7" a="1"/>
  <c r="AA192" i="7" s="1"/>
  <c r="AA193" i="7" a="1"/>
  <c r="AA193" i="7" s="1"/>
  <c r="AA196" i="7" a="1"/>
  <c r="AA196" i="7" s="1"/>
  <c r="AA197" i="7" a="1"/>
  <c r="AA197" i="7" s="1"/>
  <c r="AA198" i="7" a="1"/>
  <c r="AA198" i="7" s="1"/>
  <c r="AA200" i="7" a="1"/>
  <c r="AA200" i="7" s="1"/>
  <c r="U200" i="7" s="1"/>
  <c r="AA201" i="7" a="1"/>
  <c r="AA201" i="7" s="1"/>
  <c r="AA204" i="7" a="1"/>
  <c r="AA204" i="7" s="1"/>
  <c r="AA205" i="7" a="1"/>
  <c r="AA205" i="7" s="1"/>
  <c r="AA206" i="7" a="1"/>
  <c r="AA206" i="7" s="1"/>
  <c r="AA208" i="7" a="1"/>
  <c r="AA208" i="7" s="1"/>
  <c r="AA209" i="7" a="1"/>
  <c r="AA209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U216" i="7" s="1"/>
  <c r="AA217" i="7" a="1"/>
  <c r="AA217" i="7" s="1"/>
  <c r="U217" i="7" s="1"/>
  <c r="X217" i="7" s="1"/>
  <c r="AA218" i="7" a="1"/>
  <c r="AA218" i="7" s="1"/>
  <c r="AA219" i="7" a="1"/>
  <c r="AA219" i="7" s="1"/>
  <c r="AA220" i="7" a="1"/>
  <c r="AA220" i="7" s="1"/>
  <c r="U220" i="7" s="1"/>
  <c r="X220" i="7" s="1"/>
  <c r="AA221" i="7" a="1"/>
  <c r="AA221" i="7" s="1"/>
  <c r="AA222" i="7" a="1"/>
  <c r="AA222" i="7" s="1"/>
  <c r="AA223" i="7" a="1"/>
  <c r="AA223" i="7" s="1"/>
  <c r="AA224" i="7" a="1"/>
  <c r="AA224" i="7"/>
  <c r="AA225" i="7" a="1"/>
  <c r="AA225" i="7" s="1"/>
  <c r="AA226" i="7" a="1"/>
  <c r="AA226" i="7"/>
  <c r="AA227" i="7" a="1"/>
  <c r="AA227" i="7" s="1"/>
  <c r="AA228" i="7" a="1"/>
  <c r="AA228" i="7" s="1"/>
  <c r="AA229" i="7" a="1"/>
  <c r="AA229" i="7" s="1"/>
  <c r="U229" i="7" s="1"/>
  <c r="X229" i="7" s="1"/>
  <c r="Y5" i="7"/>
  <c r="Y6" i="7"/>
  <c r="Y8" i="7"/>
  <c r="Y9" i="7"/>
  <c r="Y10" i="7"/>
  <c r="Y12" i="7"/>
  <c r="Y13" i="7"/>
  <c r="Y14" i="7"/>
  <c r="Y16" i="7"/>
  <c r="Y17" i="7"/>
  <c r="Y18" i="7"/>
  <c r="Y20" i="7"/>
  <c r="Y21" i="7"/>
  <c r="Y22" i="7"/>
  <c r="Y24" i="7"/>
  <c r="Y25" i="7"/>
  <c r="Y26" i="7"/>
  <c r="Y28" i="7"/>
  <c r="Y29" i="7"/>
  <c r="Y30" i="7"/>
  <c r="Y32" i="7"/>
  <c r="Y33" i="7"/>
  <c r="Y34" i="7"/>
  <c r="Y36" i="7"/>
  <c r="Y37" i="7"/>
  <c r="Y38" i="7"/>
  <c r="Y40" i="7"/>
  <c r="Y41" i="7"/>
  <c r="Y42" i="7"/>
  <c r="Y44" i="7"/>
  <c r="Y45" i="7"/>
  <c r="Y46" i="7"/>
  <c r="Y48" i="7"/>
  <c r="Y49" i="7"/>
  <c r="Y50" i="7"/>
  <c r="Y52" i="7"/>
  <c r="Y53" i="7"/>
  <c r="Y54" i="7"/>
  <c r="Y56" i="7"/>
  <c r="Y57" i="7"/>
  <c r="Y58" i="7"/>
  <c r="Y60" i="7"/>
  <c r="Y61" i="7"/>
  <c r="Y62" i="7"/>
  <c r="Y64" i="7"/>
  <c r="Y65" i="7"/>
  <c r="Y66" i="7"/>
  <c r="Y68" i="7"/>
  <c r="Y69" i="7"/>
  <c r="Y70" i="7"/>
  <c r="Y72" i="7"/>
  <c r="Y73" i="7"/>
  <c r="Y74" i="7"/>
  <c r="Y76" i="7"/>
  <c r="Y77" i="7"/>
  <c r="Y78" i="7"/>
  <c r="Y80" i="7"/>
  <c r="Y81" i="7"/>
  <c r="Y82" i="7"/>
  <c r="Y84" i="7"/>
  <c r="Y85" i="7"/>
  <c r="Y86" i="7"/>
  <c r="Y88" i="7"/>
  <c r="Y89" i="7"/>
  <c r="Y90" i="7"/>
  <c r="Y92" i="7"/>
  <c r="Y93" i="7"/>
  <c r="Y94" i="7"/>
  <c r="Y96" i="7"/>
  <c r="Y97" i="7"/>
  <c r="U97" i="7" s="1"/>
  <c r="Y98" i="7"/>
  <c r="Y100" i="7"/>
  <c r="Y101" i="7"/>
  <c r="Y102" i="7"/>
  <c r="Y104" i="7"/>
  <c r="Y105" i="7"/>
  <c r="Y106" i="7"/>
  <c r="Y108" i="7"/>
  <c r="Y109" i="7"/>
  <c r="Y110" i="7"/>
  <c r="Y112" i="7"/>
  <c r="Y113" i="7"/>
  <c r="Y114" i="7"/>
  <c r="Y116" i="7"/>
  <c r="Y117" i="7"/>
  <c r="Y118" i="7"/>
  <c r="Y120" i="7"/>
  <c r="Y121" i="7"/>
  <c r="Y122" i="7"/>
  <c r="Y124" i="7"/>
  <c r="Y125" i="7"/>
  <c r="Y126" i="7"/>
  <c r="Y128" i="7"/>
  <c r="Y129" i="7"/>
  <c r="Y130" i="7"/>
  <c r="Y132" i="7"/>
  <c r="Y133" i="7"/>
  <c r="Y134" i="7"/>
  <c r="Y136" i="7"/>
  <c r="Y137" i="7"/>
  <c r="U137" i="7" s="1"/>
  <c r="Y138" i="7"/>
  <c r="Y140" i="7"/>
  <c r="Y141" i="7"/>
  <c r="Y142" i="7"/>
  <c r="Y144" i="7"/>
  <c r="Y145" i="7"/>
  <c r="Y146" i="7"/>
  <c r="Y148" i="7"/>
  <c r="Y149" i="7"/>
  <c r="Y150" i="7"/>
  <c r="Y152" i="7"/>
  <c r="Y153" i="7"/>
  <c r="Y154" i="7"/>
  <c r="Y156" i="7"/>
  <c r="Y157" i="7"/>
  <c r="Y158" i="7"/>
  <c r="Y160" i="7"/>
  <c r="Y161" i="7"/>
  <c r="U161" i="7" s="1"/>
  <c r="Y162" i="7"/>
  <c r="Y164" i="7"/>
  <c r="Y165" i="7"/>
  <c r="Y166" i="7"/>
  <c r="Y168" i="7"/>
  <c r="Y169" i="7"/>
  <c r="Y170" i="7"/>
  <c r="Y172" i="7"/>
  <c r="Y173" i="7"/>
  <c r="Y174" i="7"/>
  <c r="U174" i="7" s="1"/>
  <c r="Y176" i="7"/>
  <c r="Y177" i="7"/>
  <c r="U177" i="7" s="1"/>
  <c r="Y178" i="7"/>
  <c r="Y180" i="7"/>
  <c r="Y181" i="7"/>
  <c r="Y182" i="7"/>
  <c r="U182" i="7" s="1"/>
  <c r="Y184" i="7"/>
  <c r="Y185" i="7"/>
  <c r="Y186" i="7"/>
  <c r="Y188" i="7"/>
  <c r="Y189" i="7"/>
  <c r="Y190" i="7"/>
  <c r="U190" i="7" s="1"/>
  <c r="Y192" i="7"/>
  <c r="Y193" i="7"/>
  <c r="Y194" i="7"/>
  <c r="Y196" i="7"/>
  <c r="Y197" i="7"/>
  <c r="Y198" i="7"/>
  <c r="U198" i="7" s="1"/>
  <c r="Y200" i="7"/>
  <c r="Y201" i="7"/>
  <c r="Y202" i="7"/>
  <c r="Y204" i="7"/>
  <c r="Y205" i="7"/>
  <c r="Y206" i="7"/>
  <c r="Y208" i="7"/>
  <c r="Y209" i="7"/>
  <c r="U209" i="7" s="1"/>
  <c r="Y210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U228" i="7" s="1"/>
  <c r="X228" i="7" s="1"/>
  <c r="Y229" i="7"/>
  <c r="G13" i="8"/>
  <c r="G7" i="8"/>
  <c r="G6" i="8"/>
  <c r="G5" i="8"/>
  <c r="G8" i="8"/>
  <c r="G9" i="8"/>
  <c r="G10" i="8"/>
  <c r="G12" i="8"/>
  <c r="G11" i="8"/>
  <c r="G4" i="8"/>
  <c r="G3" i="8"/>
  <c r="B8" i="10"/>
  <c r="B9" i="10" s="1"/>
  <c r="G9" i="10" s="1"/>
  <c r="G7" i="10"/>
  <c r="U77" i="7"/>
  <c r="U149" i="7"/>
  <c r="U120" i="7"/>
  <c r="U214" i="7"/>
  <c r="X214" i="7" s="1"/>
  <c r="U53" i="7"/>
  <c r="X53" i="7" s="1"/>
  <c r="U226" i="7"/>
  <c r="U117" i="7"/>
  <c r="U153" i="7"/>
  <c r="U173" i="7"/>
  <c r="U165" i="7"/>
  <c r="U93" i="7"/>
  <c r="H1" i="8"/>
  <c r="B10" i="10"/>
  <c r="B11" i="10" s="1"/>
  <c r="B12" i="10" s="1"/>
  <c r="J11" i="7"/>
  <c r="J19" i="7"/>
  <c r="J27" i="7"/>
  <c r="J35" i="7"/>
  <c r="J43" i="7"/>
  <c r="J51" i="7"/>
  <c r="J59" i="7"/>
  <c r="J67" i="7"/>
  <c r="J75" i="7"/>
  <c r="J83" i="7"/>
  <c r="J91" i="7"/>
  <c r="J99" i="7"/>
  <c r="J107" i="7"/>
  <c r="J115" i="7"/>
  <c r="J123" i="7"/>
  <c r="J131" i="7"/>
  <c r="J139" i="7"/>
  <c r="J147" i="7"/>
  <c r="J155" i="7"/>
  <c r="J163" i="7"/>
  <c r="J171" i="7"/>
  <c r="J179" i="7"/>
  <c r="J187" i="7"/>
  <c r="J195" i="7"/>
  <c r="J203" i="7"/>
  <c r="J211" i="7"/>
  <c r="J219" i="7"/>
  <c r="J227" i="7"/>
  <c r="J16" i="7"/>
  <c r="J48" i="7"/>
  <c r="J96" i="7"/>
  <c r="J120" i="7"/>
  <c r="J144" i="7"/>
  <c r="J168" i="7"/>
  <c r="J208" i="7"/>
  <c r="J224" i="7"/>
  <c r="J42" i="7"/>
  <c r="J74" i="7"/>
  <c r="J98" i="7"/>
  <c r="J122" i="7"/>
  <c r="J170" i="7"/>
  <c r="J202" i="7"/>
  <c r="J4" i="7"/>
  <c r="J12" i="7"/>
  <c r="J20" i="7"/>
  <c r="J28" i="7"/>
  <c r="J36" i="7"/>
  <c r="J44" i="7"/>
  <c r="J52" i="7"/>
  <c r="J60" i="7"/>
  <c r="J68" i="7"/>
  <c r="J76" i="7"/>
  <c r="J84" i="7"/>
  <c r="J92" i="7"/>
  <c r="J100" i="7"/>
  <c r="J108" i="7"/>
  <c r="J116" i="7"/>
  <c r="J124" i="7"/>
  <c r="J132" i="7"/>
  <c r="J140" i="7"/>
  <c r="J148" i="7"/>
  <c r="J156" i="7"/>
  <c r="J164" i="7"/>
  <c r="J172" i="7"/>
  <c r="J180" i="7"/>
  <c r="J188" i="7"/>
  <c r="J196" i="7"/>
  <c r="J204" i="7"/>
  <c r="J212" i="7"/>
  <c r="J220" i="7"/>
  <c r="J228" i="7"/>
  <c r="J24" i="7"/>
  <c r="J40" i="7"/>
  <c r="J80" i="7"/>
  <c r="J104" i="7"/>
  <c r="J136" i="7"/>
  <c r="J152" i="7"/>
  <c r="J200" i="7"/>
  <c r="J216" i="7"/>
  <c r="J26" i="7"/>
  <c r="J146" i="7"/>
  <c r="J226" i="7"/>
  <c r="J13" i="7"/>
  <c r="J45" i="7"/>
  <c r="J53" i="7"/>
  <c r="V53" i="7" s="1"/>
  <c r="J69" i="7"/>
  <c r="J101" i="7"/>
  <c r="J109" i="7"/>
  <c r="J133" i="7"/>
  <c r="J157" i="7"/>
  <c r="J165" i="7"/>
  <c r="J189" i="7"/>
  <c r="J221" i="7"/>
  <c r="J229" i="7"/>
  <c r="V229" i="7" s="1"/>
  <c r="J8" i="7"/>
  <c r="J32" i="7"/>
  <c r="J56" i="7"/>
  <c r="J88" i="7"/>
  <c r="J112" i="7"/>
  <c r="J128" i="7"/>
  <c r="J160" i="7"/>
  <c r="J192" i="7"/>
  <c r="J18" i="7"/>
  <c r="J66" i="7"/>
  <c r="J114" i="7"/>
  <c r="J162" i="7"/>
  <c r="J210" i="7"/>
  <c r="J22" i="7"/>
  <c r="J46" i="7"/>
  <c r="J86" i="7"/>
  <c r="J110" i="7"/>
  <c r="J150" i="7"/>
  <c r="J174" i="7"/>
  <c r="V174" i="7" s="1"/>
  <c r="J206" i="7"/>
  <c r="J214" i="7"/>
  <c r="J222" i="7"/>
  <c r="J64" i="7"/>
  <c r="J176" i="7"/>
  <c r="J50" i="7"/>
  <c r="J106" i="7"/>
  <c r="J154" i="7"/>
  <c r="J194" i="7"/>
  <c r="J7" i="7"/>
  <c r="J15" i="7"/>
  <c r="J23" i="7"/>
  <c r="J31" i="7"/>
  <c r="J39" i="7"/>
  <c r="J47" i="7"/>
  <c r="J55" i="7"/>
  <c r="J63" i="7"/>
  <c r="N63" i="7" s="1"/>
  <c r="J71" i="7"/>
  <c r="J79" i="7"/>
  <c r="J87" i="7"/>
  <c r="J95" i="7"/>
  <c r="J103" i="7"/>
  <c r="J111" i="7"/>
  <c r="J119" i="7"/>
  <c r="J127" i="7"/>
  <c r="J135" i="7"/>
  <c r="J143" i="7"/>
  <c r="J151" i="7"/>
  <c r="J159" i="7"/>
  <c r="J167" i="7"/>
  <c r="J175" i="7"/>
  <c r="J183" i="7"/>
  <c r="J191" i="7"/>
  <c r="J199" i="7"/>
  <c r="J207" i="7"/>
  <c r="J215" i="7"/>
  <c r="J223" i="7"/>
  <c r="J72" i="7"/>
  <c r="J184" i="7"/>
  <c r="J34" i="7"/>
  <c r="J82" i="7"/>
  <c r="J138" i="7"/>
  <c r="J186" i="7"/>
  <c r="J218" i="7"/>
  <c r="J41" i="7"/>
  <c r="J65" i="7"/>
  <c r="J105" i="7"/>
  <c r="J129" i="7"/>
  <c r="J169" i="7"/>
  <c r="J193" i="7"/>
  <c r="J217" i="7"/>
  <c r="V217" i="7" s="1"/>
  <c r="J225" i="7"/>
  <c r="J10" i="7"/>
  <c r="J58" i="7"/>
  <c r="J90" i="7"/>
  <c r="J130" i="7"/>
  <c r="J178" i="7"/>
  <c r="K21" i="7"/>
  <c r="K29" i="7"/>
  <c r="K53" i="7"/>
  <c r="K85" i="7"/>
  <c r="K109" i="7"/>
  <c r="K141" i="7"/>
  <c r="K149" i="7"/>
  <c r="K173" i="7"/>
  <c r="K205" i="7"/>
  <c r="K213" i="7"/>
  <c r="K221" i="7"/>
  <c r="K229" i="7"/>
  <c r="W229" i="7" s="1"/>
  <c r="K10" i="7"/>
  <c r="K34" i="7"/>
  <c r="K58" i="7"/>
  <c r="K106" i="7"/>
  <c r="K130" i="7"/>
  <c r="K154" i="7"/>
  <c r="K178" i="7"/>
  <c r="K210" i="7"/>
  <c r="K226" i="7"/>
  <c r="K92" i="7"/>
  <c r="K140" i="7"/>
  <c r="K204" i="7"/>
  <c r="K14" i="7"/>
  <c r="K38" i="7"/>
  <c r="K78" i="7"/>
  <c r="K102" i="7"/>
  <c r="K142" i="7"/>
  <c r="K166" i="7"/>
  <c r="K198" i="7"/>
  <c r="K214" i="7"/>
  <c r="K222" i="7"/>
  <c r="K26" i="7"/>
  <c r="K66" i="7"/>
  <c r="K90" i="7"/>
  <c r="K114" i="7"/>
  <c r="K138" i="7"/>
  <c r="K162" i="7"/>
  <c r="K186" i="7"/>
  <c r="K218" i="7"/>
  <c r="K60" i="7"/>
  <c r="K132" i="7"/>
  <c r="K172" i="7"/>
  <c r="K7" i="7"/>
  <c r="K15" i="7"/>
  <c r="K23" i="7"/>
  <c r="K31" i="7"/>
  <c r="K39" i="7"/>
  <c r="K47" i="7"/>
  <c r="K55" i="7"/>
  <c r="K63" i="7"/>
  <c r="K71" i="7"/>
  <c r="K79" i="7"/>
  <c r="K87" i="7"/>
  <c r="K95" i="7"/>
  <c r="K103" i="7"/>
  <c r="K111" i="7"/>
  <c r="K119" i="7"/>
  <c r="K127" i="7"/>
  <c r="K135" i="7"/>
  <c r="K143" i="7"/>
  <c r="K151" i="7"/>
  <c r="K159" i="7"/>
  <c r="K167" i="7"/>
  <c r="K175" i="7"/>
  <c r="K183" i="7"/>
  <c r="K191" i="7"/>
  <c r="K199" i="7"/>
  <c r="K207" i="7"/>
  <c r="K215" i="7"/>
  <c r="K223" i="7"/>
  <c r="K18" i="7"/>
  <c r="K42" i="7"/>
  <c r="K50" i="7"/>
  <c r="K74" i="7"/>
  <c r="K82" i="7"/>
  <c r="K98" i="7"/>
  <c r="K122" i="7"/>
  <c r="K146" i="7"/>
  <c r="K170" i="7"/>
  <c r="K194" i="7"/>
  <c r="K202" i="7"/>
  <c r="K76" i="7"/>
  <c r="K148" i="7"/>
  <c r="K212" i="7"/>
  <c r="K8" i="7"/>
  <c r="K16" i="7"/>
  <c r="K24" i="7"/>
  <c r="O24" i="7" s="1"/>
  <c r="K32" i="7"/>
  <c r="K40" i="7"/>
  <c r="K48" i="7"/>
  <c r="K56" i="7"/>
  <c r="K64" i="7"/>
  <c r="K72" i="7"/>
  <c r="K80" i="7"/>
  <c r="K88" i="7"/>
  <c r="K96" i="7"/>
  <c r="K104" i="7"/>
  <c r="K112" i="7"/>
  <c r="W112" i="7" s="1"/>
  <c r="K120" i="7"/>
  <c r="K128" i="7"/>
  <c r="K136" i="7"/>
  <c r="K144" i="7"/>
  <c r="K152" i="7"/>
  <c r="K160" i="7"/>
  <c r="K168" i="7"/>
  <c r="K176" i="7"/>
  <c r="K184" i="7"/>
  <c r="K192" i="7"/>
  <c r="K200" i="7"/>
  <c r="K208" i="7"/>
  <c r="K216" i="7"/>
  <c r="K224" i="7"/>
  <c r="K100" i="7"/>
  <c r="K164" i="7"/>
  <c r="K196" i="7"/>
  <c r="K228" i="7"/>
  <c r="W228" i="7" s="1"/>
  <c r="K25" i="7"/>
  <c r="K65" i="7"/>
  <c r="K89" i="7"/>
  <c r="K129" i="7"/>
  <c r="K153" i="7"/>
  <c r="W153" i="7" s="1"/>
  <c r="K193" i="7"/>
  <c r="K217" i="7"/>
  <c r="W217" i="7" s="1"/>
  <c r="K225" i="7"/>
  <c r="K84" i="7"/>
  <c r="K116" i="7"/>
  <c r="K156" i="7"/>
  <c r="K188" i="7"/>
  <c r="K11" i="7"/>
  <c r="K19" i="7"/>
  <c r="K27" i="7"/>
  <c r="K35" i="7"/>
  <c r="K43" i="7"/>
  <c r="K51" i="7"/>
  <c r="K59" i="7"/>
  <c r="K67" i="7"/>
  <c r="K75" i="7"/>
  <c r="K83" i="7"/>
  <c r="K91" i="7"/>
  <c r="K99" i="7"/>
  <c r="K107" i="7"/>
  <c r="K115" i="7"/>
  <c r="K123" i="7"/>
  <c r="K131" i="7"/>
  <c r="K139" i="7"/>
  <c r="K147" i="7"/>
  <c r="K155" i="7"/>
  <c r="K163" i="7"/>
  <c r="K171" i="7"/>
  <c r="K179" i="7"/>
  <c r="K187" i="7"/>
  <c r="K195" i="7"/>
  <c r="K203" i="7"/>
  <c r="K211" i="7"/>
  <c r="K219" i="7"/>
  <c r="K227" i="7"/>
  <c r="K4" i="7"/>
  <c r="K12" i="7"/>
  <c r="K20" i="7"/>
  <c r="K28" i="7"/>
  <c r="K36" i="7"/>
  <c r="K44" i="7"/>
  <c r="K52" i="7"/>
  <c r="K68" i="7"/>
  <c r="K108" i="7"/>
  <c r="K124" i="7"/>
  <c r="K180" i="7"/>
  <c r="K220" i="7"/>
  <c r="T226" i="7" a="1"/>
  <c r="T226" i="7" s="1"/>
  <c r="T222" i="7" a="1"/>
  <c r="T222" i="7" s="1"/>
  <c r="M222" i="7" s="1"/>
  <c r="O222" i="7" s="1"/>
  <c r="R220" i="7"/>
  <c r="Q219" i="7"/>
  <c r="R217" i="7"/>
  <c r="S214" i="7" a="1"/>
  <c r="S214" i="7" s="1"/>
  <c r="Q212" i="7"/>
  <c r="S207" i="7" a="1"/>
  <c r="S207" i="7" s="1"/>
  <c r="S206" i="7" a="1"/>
  <c r="S206" i="7" s="1"/>
  <c r="R205" i="7"/>
  <c r="R200" i="7"/>
  <c r="S196" i="7" a="1"/>
  <c r="S196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T183" i="7" a="1"/>
  <c r="T183" i="7" s="1"/>
  <c r="Q180" i="7"/>
  <c r="T176" i="7" a="1"/>
  <c r="T176" i="7" s="1"/>
  <c r="M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Q137" i="7"/>
  <c r="S135" i="7" a="1"/>
  <c r="S135" i="7" s="1"/>
  <c r="T133" i="7" a="1"/>
  <c r="T133" i="7" s="1"/>
  <c r="M133" i="7" s="1"/>
  <c r="Q132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R97" i="7"/>
  <c r="T95" i="7" a="1"/>
  <c r="T95" i="7" s="1"/>
  <c r="S94" i="7" a="1"/>
  <c r="S94" i="7" s="1"/>
  <c r="T93" i="7" a="1"/>
  <c r="T93" i="7" s="1"/>
  <c r="R89" i="7"/>
  <c r="R86" i="7"/>
  <c r="Q84" i="7"/>
  <c r="Q81" i="7"/>
  <c r="T79" i="7" a="1"/>
  <c r="T79" i="7" s="1"/>
  <c r="S77" i="7" a="1"/>
  <c r="S77" i="7" s="1"/>
  <c r="T76" i="7" a="1"/>
  <c r="T76" i="7" s="1"/>
  <c r="T72" i="7" a="1"/>
  <c r="T72" i="7" s="1"/>
  <c r="T71" i="7" a="1"/>
  <c r="T71" i="7" s="1"/>
  <c r="R70" i="7"/>
  <c r="S69" i="7" a="1"/>
  <c r="S69" i="7" s="1"/>
  <c r="Q68" i="7"/>
  <c r="R64" i="7"/>
  <c r="T63" i="7" a="1"/>
  <c r="T63" i="7" s="1"/>
  <c r="S61" i="7" a="1"/>
  <c r="S61" i="7"/>
  <c r="Q60" i="7"/>
  <c r="T55" i="7" a="1"/>
  <c r="T55" i="7" s="1"/>
  <c r="S54" i="7" a="1"/>
  <c r="S54" i="7" s="1"/>
  <c r="Q52" i="7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M44" i="7" s="1"/>
  <c r="BM42" i="7"/>
  <c r="BS41" i="7"/>
  <c r="BX41" i="7"/>
  <c r="CA41" i="7" s="1"/>
  <c r="T41" i="7" a="1"/>
  <c r="T41" i="7" s="1"/>
  <c r="BS40" i="7"/>
  <c r="BX40" i="7"/>
  <c r="CA40" i="7"/>
  <c r="T37" i="7" a="1"/>
  <c r="T3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M12" i="7" s="1"/>
  <c r="S9" i="7" a="1"/>
  <c r="S9" i="7" s="1"/>
  <c r="Q4" i="7"/>
  <c r="C4" i="7"/>
  <c r="C5" i="7" s="1"/>
  <c r="C6" i="7" s="1"/>
  <c r="C7" i="7" s="1"/>
  <c r="C8" i="7" s="1"/>
  <c r="C9" i="7" s="1"/>
  <c r="C10" i="7" s="1"/>
  <c r="C11" i="7" s="1"/>
  <c r="C12" i="7" s="1"/>
  <c r="G11" i="10"/>
  <c r="C13" i="7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R222" i="7"/>
  <c r="BU40" i="7"/>
  <c r="T49" i="7" a="1"/>
  <c r="T49" i="7" s="1"/>
  <c r="S49" i="7" a="1"/>
  <c r="S49" i="7" s="1"/>
  <c r="M49" i="7" s="1"/>
  <c r="R94" i="7"/>
  <c r="S221" i="7" a="1"/>
  <c r="S221" i="7" s="1"/>
  <c r="R12" i="7"/>
  <c r="R138" i="7"/>
  <c r="R156" i="7"/>
  <c r="S12" i="7" a="1"/>
  <c r="S12" i="7" s="1"/>
  <c r="R133" i="7"/>
  <c r="R37" i="7"/>
  <c r="S142" i="7" a="1"/>
  <c r="S142" i="7"/>
  <c r="S222" i="7" a="1"/>
  <c r="S222" i="7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109" i="7"/>
  <c r="S158" i="7" a="1"/>
  <c r="S158" i="7" s="1"/>
  <c r="S41" i="7" a="1"/>
  <c r="S41" i="7"/>
  <c r="R42" i="7"/>
  <c r="R45" i="7"/>
  <c r="Q46" i="7"/>
  <c r="S86" i="7" a="1"/>
  <c r="S86" i="7" s="1"/>
  <c r="Q183" i="7"/>
  <c r="Q42" i="7"/>
  <c r="R46" i="7"/>
  <c r="Q127" i="7"/>
  <c r="S48" i="7" a="1"/>
  <c r="S48" i="7" s="1"/>
  <c r="R41" i="7"/>
  <c r="T31" i="7" a="1"/>
  <c r="T31" i="7" s="1"/>
  <c r="R31" i="7"/>
  <c r="Q31" i="7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/>
  <c r="R23" i="7"/>
  <c r="Q23" i="7"/>
  <c r="T181" i="7" a="1"/>
  <c r="T181" i="7" s="1"/>
  <c r="Q181" i="7"/>
  <c r="R213" i="7"/>
  <c r="T213" i="7" a="1"/>
  <c r="T213" i="7" s="1"/>
  <c r="S213" i="7" a="1"/>
  <c r="S213" i="7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M108" i="7" s="1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Q38" i="7"/>
  <c r="T38" i="7" a="1"/>
  <c r="T38" i="7"/>
  <c r="T92" i="7" a="1"/>
  <c r="T92" i="7"/>
  <c r="R92" i="7"/>
  <c r="Q92" i="7"/>
  <c r="T225" i="7" a="1"/>
  <c r="T225" i="7" s="1"/>
  <c r="S225" i="7" a="1"/>
  <c r="S225" i="7"/>
  <c r="R225" i="7"/>
  <c r="Q225" i="7"/>
  <c r="Q130" i="7"/>
  <c r="T130" i="7" a="1"/>
  <c r="T130" i="7" s="1"/>
  <c r="S130" i="7" a="1"/>
  <c r="S130" i="7" s="1"/>
  <c r="R130" i="7"/>
  <c r="T28" i="7" a="1"/>
  <c r="T28" i="7"/>
  <c r="S28" i="7" a="1"/>
  <c r="S28" i="7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/>
  <c r="Q1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M26" i="7" s="1"/>
  <c r="Q30" i="7"/>
  <c r="T30" i="7" a="1"/>
  <c r="T30" i="7" s="1"/>
  <c r="S30" i="7" a="1"/>
  <c r="S30" i="7"/>
  <c r="Q96" i="7"/>
  <c r="S96" i="7" a="1"/>
  <c r="S96" i="7" s="1"/>
  <c r="T96" i="7" a="1"/>
  <c r="T96" i="7" s="1"/>
  <c r="R96" i="7"/>
  <c r="Q25" i="7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/>
  <c r="S105" i="7" a="1"/>
  <c r="S105" i="7" s="1"/>
  <c r="R105" i="7"/>
  <c r="Q122" i="7"/>
  <c r="R122" i="7"/>
  <c r="M122" i="7" s="1"/>
  <c r="T122" i="7" a="1"/>
  <c r="T122" i="7" s="1"/>
  <c r="S122" i="7" a="1"/>
  <c r="S122" i="7" s="1"/>
  <c r="R53" i="7"/>
  <c r="Q53" i="7"/>
  <c r="T53" i="7" a="1"/>
  <c r="T53" i="7" s="1"/>
  <c r="Q80" i="7"/>
  <c r="S80" i="7" a="1"/>
  <c r="S80" i="7"/>
  <c r="R80" i="7"/>
  <c r="S24" i="7" a="1"/>
  <c r="S24" i="7" s="1"/>
  <c r="R24" i="7"/>
  <c r="Q24" i="7"/>
  <c r="M24" i="7" s="1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T29" i="7" a="1"/>
  <c r="T29" i="7"/>
  <c r="Q44" i="7"/>
  <c r="S44" i="7" a="1"/>
  <c r="S44" i="7" s="1"/>
  <c r="R44" i="7"/>
  <c r="T64" i="7" a="1"/>
  <c r="T64" i="7" s="1"/>
  <c r="M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M21" i="7" s="1"/>
  <c r="R21" i="7"/>
  <c r="Q21" i="7"/>
  <c r="S53" i="7" a="1"/>
  <c r="S53" i="7"/>
  <c r="Q88" i="7"/>
  <c r="S88" i="7" a="1"/>
  <c r="S88" i="7" s="1"/>
  <c r="T88" i="7" a="1"/>
  <c r="T88" i="7" s="1"/>
  <c r="R88" i="7"/>
  <c r="S4" i="7" a="1"/>
  <c r="S4" i="7"/>
  <c r="T4" i="7" a="1"/>
  <c r="T4" i="7"/>
  <c r="Q6" i="7"/>
  <c r="T6" i="7" a="1"/>
  <c r="T6" i="7" s="1"/>
  <c r="M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/>
  <c r="S39" i="7" a="1"/>
  <c r="S39" i="7" s="1"/>
  <c r="R39" i="7"/>
  <c r="R6" i="7"/>
  <c r="R4" i="7"/>
  <c r="Q9" i="7"/>
  <c r="Q14" i="7"/>
  <c r="M14" i="7" s="1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S13" i="7" a="1"/>
  <c r="S13" i="7" s="1"/>
  <c r="M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M17" i="7" s="1"/>
  <c r="R36" i="7"/>
  <c r="Q36" i="7"/>
  <c r="T36" i="7" a="1"/>
  <c r="T36" i="7"/>
  <c r="S36" i="7" a="1"/>
  <c r="S36" i="7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/>
  <c r="S81" i="7" a="1"/>
  <c r="S81" i="7"/>
  <c r="T100" i="7" a="1"/>
  <c r="T100" i="7" s="1"/>
  <c r="S100" i="7" a="1"/>
  <c r="S100" i="7" s="1"/>
  <c r="R100" i="7"/>
  <c r="T117" i="7" a="1"/>
  <c r="T117" i="7"/>
  <c r="S117" i="7" a="1"/>
  <c r="S117" i="7" s="1"/>
  <c r="R117" i="7"/>
  <c r="Q117" i="7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M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M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S95" i="7" a="1"/>
  <c r="S95" i="7" s="1"/>
  <c r="M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66" i="7" a="1"/>
  <c r="S66" i="7"/>
  <c r="R66" i="7"/>
  <c r="Q66" i="7"/>
  <c r="T66" i="7" a="1"/>
  <c r="T66" i="7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M7" i="7" s="1"/>
  <c r="S15" i="7" a="1"/>
  <c r="S15" i="7" s="1"/>
  <c r="S23" i="7" a="1"/>
  <c r="S23" i="7" s="1"/>
  <c r="M23" i="7" s="1"/>
  <c r="S31" i="7" a="1"/>
  <c r="S3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/>
  <c r="S71" i="7" a="1"/>
  <c r="S71" i="7" s="1"/>
  <c r="M71" i="7" s="1"/>
  <c r="R71" i="7"/>
  <c r="Q71" i="7"/>
  <c r="T77" i="7" a="1"/>
  <c r="T77" i="7" s="1"/>
  <c r="T84" i="7" a="1"/>
  <c r="T84" i="7" s="1"/>
  <c r="S84" i="7" a="1"/>
  <c r="S84" i="7" s="1"/>
  <c r="R84" i="7"/>
  <c r="T97" i="7" a="1"/>
  <c r="T97" i="7" s="1"/>
  <c r="S97" i="7" a="1"/>
  <c r="S97" i="7" s="1"/>
  <c r="S112" i="7" a="1"/>
  <c r="S112" i="7"/>
  <c r="R112" i="7"/>
  <c r="T112" i="7" a="1"/>
  <c r="T112" i="7" s="1"/>
  <c r="Q112" i="7"/>
  <c r="S125" i="7" a="1"/>
  <c r="S125" i="7" s="1"/>
  <c r="R125" i="7"/>
  <c r="Q125" i="7"/>
  <c r="T125" i="7" a="1"/>
  <c r="T125" i="7" s="1"/>
  <c r="Q100" i="7"/>
  <c r="R102" i="7"/>
  <c r="T102" i="7" a="1"/>
  <c r="T102" i="7" s="1"/>
  <c r="Q102" i="7"/>
  <c r="S38" i="7" a="1"/>
  <c r="S38" i="7"/>
  <c r="R38" i="7"/>
  <c r="R54" i="7"/>
  <c r="S63" i="7" a="1"/>
  <c r="S63" i="7"/>
  <c r="R63" i="7"/>
  <c r="Q63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S164" i="7" a="1"/>
  <c r="S164" i="7" s="1"/>
  <c r="R164" i="7"/>
  <c r="T164" i="7" a="1"/>
  <c r="T164" i="7" s="1"/>
  <c r="S50" i="7" a="1"/>
  <c r="S50" i="7" s="1"/>
  <c r="R50" i="7"/>
  <c r="Q50" i="7"/>
  <c r="S55" i="7" a="1"/>
  <c r="S55" i="7" s="1"/>
  <c r="R55" i="7"/>
  <c r="Q55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M124" i="7" s="1"/>
  <c r="O124" i="7" s="1"/>
  <c r="T54" i="7" a="1"/>
  <c r="T54" i="7" s="1"/>
  <c r="Q54" i="7"/>
  <c r="R81" i="7"/>
  <c r="T45" i="7" a="1"/>
  <c r="T45" i="7" s="1"/>
  <c r="S45" i="7" a="1"/>
  <c r="S45" i="7" s="1"/>
  <c r="T60" i="7" a="1"/>
  <c r="T60" i="7" s="1"/>
  <c r="S60" i="7" a="1"/>
  <c r="S60" i="7" s="1"/>
  <c r="R60" i="7"/>
  <c r="R72" i="7"/>
  <c r="T86" i="7" a="1"/>
  <c r="T86" i="7" s="1"/>
  <c r="Q86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/>
  <c r="T148" i="7" a="1"/>
  <c r="T148" i="7" s="1"/>
  <c r="R148" i="7"/>
  <c r="S156" i="7" a="1"/>
  <c r="S156" i="7" s="1"/>
  <c r="M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/>
  <c r="M216" i="7" s="1"/>
  <c r="Q106" i="7"/>
  <c r="T120" i="7" a="1"/>
  <c r="T120" i="7" s="1"/>
  <c r="M120" i="7" s="1"/>
  <c r="T132" i="7" a="1"/>
  <c r="T132" i="7" s="1"/>
  <c r="M132" i="7" s="1"/>
  <c r="S76" i="7" a="1"/>
  <c r="S76" i="7" s="1"/>
  <c r="M76" i="7" s="1"/>
  <c r="S92" i="7" a="1"/>
  <c r="S92" i="7" s="1"/>
  <c r="R106" i="7"/>
  <c r="T109" i="7" a="1"/>
  <c r="T109" i="7" s="1"/>
  <c r="M109" i="7" s="1"/>
  <c r="S109" i="7" a="1"/>
  <c r="S109" i="7" s="1"/>
  <c r="T111" i="7" a="1"/>
  <c r="T111" i="7"/>
  <c r="M111" i="7" s="1"/>
  <c r="Q111" i="7"/>
  <c r="R128" i="7"/>
  <c r="T128" i="7" a="1"/>
  <c r="T128" i="7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M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S165" i="7" a="1"/>
  <c r="S165" i="7" s="1"/>
  <c r="S167" i="7" a="1"/>
  <c r="S167" i="7" s="1"/>
  <c r="S176" i="7" a="1"/>
  <c r="S176" i="7"/>
  <c r="R176" i="7"/>
  <c r="Q176" i="7"/>
  <c r="Q184" i="7"/>
  <c r="S186" i="7" a="1"/>
  <c r="S186" i="7" s="1"/>
  <c r="R186" i="7"/>
  <c r="Q186" i="7"/>
  <c r="T186" i="7" a="1"/>
  <c r="T186" i="7" s="1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M188" i="7" s="1"/>
  <c r="Q188" i="7"/>
  <c r="R189" i="7"/>
  <c r="Q189" i="7"/>
  <c r="T189" i="7" a="1"/>
  <c r="T189" i="7" s="1"/>
  <c r="M189" i="7" s="1"/>
  <c r="Q190" i="7"/>
  <c r="S190" i="7" a="1"/>
  <c r="S190" i="7" s="1"/>
  <c r="R190" i="7"/>
  <c r="M190" i="7" s="1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M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M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S209" i="7" a="1"/>
  <c r="S209" i="7" s="1"/>
  <c r="R209" i="7"/>
  <c r="R207" i="7"/>
  <c r="T207" i="7" a="1"/>
  <c r="T207" i="7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M223" i="7" s="1"/>
  <c r="R223" i="7"/>
  <c r="R229" i="7"/>
  <c r="Q229" i="7"/>
  <c r="T220" i="7" a="1"/>
  <c r="T220" i="7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3" i="10"/>
  <c r="G12" i="10"/>
  <c r="Q5" i="7"/>
  <c r="M183" i="7"/>
  <c r="R5" i="7"/>
  <c r="M20" i="7"/>
  <c r="M63" i="7"/>
  <c r="S5" i="7" a="1"/>
  <c r="S5" i="7" s="1"/>
  <c r="M128" i="7"/>
  <c r="M8" i="7"/>
  <c r="M4" i="7"/>
  <c r="M33" i="7"/>
  <c r="M174" i="7"/>
  <c r="M5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/>
  <c r="G236" i="1"/>
  <c r="H236" i="1" s="1"/>
  <c r="G235" i="1"/>
  <c r="H235" i="1" s="1"/>
  <c r="G234" i="1"/>
  <c r="H234" i="1" s="1"/>
  <c r="G233" i="1"/>
  <c r="H233" i="1"/>
  <c r="G232" i="1"/>
  <c r="H232" i="1" s="1"/>
  <c r="G231" i="1"/>
  <c r="H231" i="1" s="1"/>
  <c r="G230" i="1"/>
  <c r="H230" i="1" s="1"/>
  <c r="G229" i="1"/>
  <c r="H229" i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/>
  <c r="G220" i="1"/>
  <c r="H220" i="1"/>
  <c r="G219" i="1"/>
  <c r="H219" i="1" s="1"/>
  <c r="G218" i="1"/>
  <c r="H218" i="1" s="1"/>
  <c r="G217" i="1"/>
  <c r="H217" i="1"/>
  <c r="G216" i="1"/>
  <c r="H216" i="1"/>
  <c r="G215" i="1"/>
  <c r="H215" i="1" s="1"/>
  <c r="G214" i="1"/>
  <c r="H214" i="1" s="1"/>
  <c r="G213" i="1"/>
  <c r="H213" i="1"/>
  <c r="G212" i="1"/>
  <c r="H212" i="1"/>
  <c r="G211" i="1"/>
  <c r="H211" i="1" s="1"/>
  <c r="G210" i="1"/>
  <c r="H210" i="1" s="1"/>
  <c r="G209" i="1"/>
  <c r="H209" i="1"/>
  <c r="G208" i="1"/>
  <c r="H208" i="1"/>
  <c r="G207" i="1"/>
  <c r="H207" i="1" s="1"/>
  <c r="G206" i="1"/>
  <c r="H206" i="1" s="1"/>
  <c r="G205" i="1"/>
  <c r="H205" i="1"/>
  <c r="G204" i="1"/>
  <c r="H204" i="1"/>
  <c r="G203" i="1"/>
  <c r="H203" i="1" s="1"/>
  <c r="G202" i="1"/>
  <c r="H202" i="1" s="1"/>
  <c r="G201" i="1"/>
  <c r="H201" i="1"/>
  <c r="G200" i="1"/>
  <c r="H200" i="1"/>
  <c r="G199" i="1"/>
  <c r="H199" i="1" s="1"/>
  <c r="G198" i="1"/>
  <c r="H198" i="1" s="1"/>
  <c r="G197" i="1"/>
  <c r="H197" i="1"/>
  <c r="G196" i="1"/>
  <c r="H196" i="1"/>
  <c r="G195" i="1"/>
  <c r="H195" i="1" s="1"/>
  <c r="G194" i="1"/>
  <c r="H194" i="1" s="1"/>
  <c r="G193" i="1"/>
  <c r="H193" i="1"/>
  <c r="G192" i="1"/>
  <c r="H192" i="1"/>
  <c r="G191" i="1"/>
  <c r="H191" i="1" s="1"/>
  <c r="G190" i="1"/>
  <c r="H190" i="1" s="1"/>
  <c r="G189" i="1"/>
  <c r="H189" i="1"/>
  <c r="G188" i="1"/>
  <c r="H188" i="1"/>
  <c r="G187" i="1"/>
  <c r="H187" i="1" s="1"/>
  <c r="G186" i="1"/>
  <c r="H186" i="1" s="1"/>
  <c r="G185" i="1"/>
  <c r="H185" i="1"/>
  <c r="G184" i="1"/>
  <c r="H184" i="1"/>
  <c r="G183" i="1"/>
  <c r="H183" i="1" s="1"/>
  <c r="G182" i="1"/>
  <c r="H182" i="1" s="1"/>
  <c r="G181" i="1"/>
  <c r="H181" i="1"/>
  <c r="G180" i="1"/>
  <c r="H180" i="1"/>
  <c r="G179" i="1"/>
  <c r="H179" i="1" s="1"/>
  <c r="G178" i="1"/>
  <c r="H178" i="1" s="1"/>
  <c r="G177" i="1"/>
  <c r="H177" i="1"/>
  <c r="G176" i="1"/>
  <c r="H176" i="1"/>
  <c r="G175" i="1"/>
  <c r="H175" i="1" s="1"/>
  <c r="G174" i="1"/>
  <c r="H174" i="1" s="1"/>
  <c r="G173" i="1"/>
  <c r="H173" i="1"/>
  <c r="G172" i="1"/>
  <c r="H172" i="1" s="1"/>
  <c r="G171" i="1"/>
  <c r="H171" i="1"/>
  <c r="G170" i="1"/>
  <c r="H170" i="1" s="1"/>
  <c r="G169" i="1"/>
  <c r="H169" i="1"/>
  <c r="G168" i="1"/>
  <c r="H168" i="1" s="1"/>
  <c r="G167" i="1"/>
  <c r="H167" i="1"/>
  <c r="G166" i="1"/>
  <c r="H166" i="1" s="1"/>
  <c r="G165" i="1"/>
  <c r="H165" i="1"/>
  <c r="G164" i="1"/>
  <c r="H164" i="1" s="1"/>
  <c r="G163" i="1"/>
  <c r="H163" i="1"/>
  <c r="G162" i="1"/>
  <c r="H162" i="1" s="1"/>
  <c r="G161" i="1"/>
  <c r="H161" i="1"/>
  <c r="G160" i="1"/>
  <c r="H160" i="1" s="1"/>
  <c r="G159" i="1"/>
  <c r="H159" i="1"/>
  <c r="G158" i="1"/>
  <c r="H158" i="1" s="1"/>
  <c r="G157" i="1"/>
  <c r="H157" i="1"/>
  <c r="G156" i="1"/>
  <c r="H156" i="1" s="1"/>
  <c r="G155" i="1"/>
  <c r="H155" i="1"/>
  <c r="G154" i="1"/>
  <c r="H154" i="1" s="1"/>
  <c r="G153" i="1"/>
  <c r="H153" i="1"/>
  <c r="G152" i="1"/>
  <c r="H152" i="1" s="1"/>
  <c r="G151" i="1"/>
  <c r="H151" i="1"/>
  <c r="G150" i="1"/>
  <c r="H150" i="1" s="1"/>
  <c r="G149" i="1"/>
  <c r="H149" i="1"/>
  <c r="G148" i="1"/>
  <c r="H148" i="1" s="1"/>
  <c r="G147" i="1"/>
  <c r="H147" i="1"/>
  <c r="G146" i="1"/>
  <c r="H146" i="1" s="1"/>
  <c r="G145" i="1"/>
  <c r="H145" i="1"/>
  <c r="G144" i="1"/>
  <c r="H144" i="1" s="1"/>
  <c r="G143" i="1"/>
  <c r="H143" i="1"/>
  <c r="G142" i="1"/>
  <c r="H142" i="1" s="1"/>
  <c r="G141" i="1"/>
  <c r="H141" i="1"/>
  <c r="G140" i="1"/>
  <c r="H140" i="1" s="1"/>
  <c r="G139" i="1"/>
  <c r="H139" i="1"/>
  <c r="G138" i="1"/>
  <c r="H138" i="1" s="1"/>
  <c r="G137" i="1"/>
  <c r="H137" i="1"/>
  <c r="G136" i="1"/>
  <c r="H136" i="1" s="1"/>
  <c r="G135" i="1"/>
  <c r="H135" i="1"/>
  <c r="G134" i="1"/>
  <c r="H134" i="1" s="1"/>
  <c r="G133" i="1"/>
  <c r="H133" i="1"/>
  <c r="G132" i="1"/>
  <c r="H132" i="1" s="1"/>
  <c r="G131" i="1"/>
  <c r="H131" i="1"/>
  <c r="G130" i="1"/>
  <c r="H130" i="1" s="1"/>
  <c r="G129" i="1"/>
  <c r="H129" i="1"/>
  <c r="G128" i="1"/>
  <c r="H128" i="1" s="1"/>
  <c r="G127" i="1"/>
  <c r="H127" i="1"/>
  <c r="G126" i="1"/>
  <c r="H126" i="1" s="1"/>
  <c r="G125" i="1"/>
  <c r="H125" i="1"/>
  <c r="G124" i="1"/>
  <c r="H124" i="1" s="1"/>
  <c r="G123" i="1"/>
  <c r="H123" i="1"/>
  <c r="G122" i="1"/>
  <c r="H122" i="1" s="1"/>
  <c r="G121" i="1"/>
  <c r="H121" i="1"/>
  <c r="G120" i="1"/>
  <c r="H120" i="1" s="1"/>
  <c r="G119" i="1"/>
  <c r="H119" i="1"/>
  <c r="G118" i="1"/>
  <c r="H118" i="1" s="1"/>
  <c r="G117" i="1"/>
  <c r="H117" i="1"/>
  <c r="G116" i="1"/>
  <c r="H116" i="1" s="1"/>
  <c r="G115" i="1"/>
  <c r="H115" i="1"/>
  <c r="G114" i="1"/>
  <c r="H114" i="1" s="1"/>
  <c r="G113" i="1"/>
  <c r="H113" i="1"/>
  <c r="G112" i="1"/>
  <c r="H112" i="1" s="1"/>
  <c r="G111" i="1"/>
  <c r="H111" i="1"/>
  <c r="G110" i="1"/>
  <c r="H110" i="1" s="1"/>
  <c r="G109" i="1"/>
  <c r="H109" i="1"/>
  <c r="G108" i="1"/>
  <c r="H108" i="1" s="1"/>
  <c r="G107" i="1"/>
  <c r="H107" i="1"/>
  <c r="G106" i="1"/>
  <c r="H106" i="1" s="1"/>
  <c r="G105" i="1"/>
  <c r="H105" i="1"/>
  <c r="G104" i="1"/>
  <c r="H104" i="1" s="1"/>
  <c r="G103" i="1"/>
  <c r="H103" i="1"/>
  <c r="G102" i="1"/>
  <c r="H102" i="1" s="1"/>
  <c r="G101" i="1"/>
  <c r="H101" i="1"/>
  <c r="G100" i="1"/>
  <c r="H100" i="1" s="1"/>
  <c r="G99" i="1"/>
  <c r="H99" i="1"/>
  <c r="G98" i="1"/>
  <c r="H98" i="1" s="1"/>
  <c r="G97" i="1"/>
  <c r="H97" i="1"/>
  <c r="G96" i="1"/>
  <c r="H96" i="1" s="1"/>
  <c r="G95" i="1"/>
  <c r="H95" i="1"/>
  <c r="G94" i="1"/>
  <c r="H94" i="1" s="1"/>
  <c r="G93" i="1"/>
  <c r="H93" i="1"/>
  <c r="G92" i="1"/>
  <c r="H92" i="1" s="1"/>
  <c r="G91" i="1"/>
  <c r="H91" i="1"/>
  <c r="G90" i="1"/>
  <c r="H90" i="1" s="1"/>
  <c r="G89" i="1"/>
  <c r="H89" i="1"/>
  <c r="G88" i="1"/>
  <c r="H88" i="1" s="1"/>
  <c r="G87" i="1"/>
  <c r="H87" i="1"/>
  <c r="G86" i="1"/>
  <c r="H86" i="1" s="1"/>
  <c r="G85" i="1"/>
  <c r="H85" i="1"/>
  <c r="G84" i="1"/>
  <c r="H84" i="1" s="1"/>
  <c r="G83" i="1"/>
  <c r="H83" i="1"/>
  <c r="G82" i="1"/>
  <c r="H82" i="1" s="1"/>
  <c r="G81" i="1"/>
  <c r="H81" i="1" s="1"/>
  <c r="G80" i="1"/>
  <c r="H80" i="1" s="1"/>
  <c r="G79" i="1"/>
  <c r="H79" i="1"/>
  <c r="G78" i="1"/>
  <c r="H78" i="1" s="1"/>
  <c r="G77" i="1"/>
  <c r="H77" i="1" s="1"/>
  <c r="G76" i="1"/>
  <c r="H76" i="1" s="1"/>
  <c r="G75" i="1"/>
  <c r="H75" i="1"/>
  <c r="G74" i="1"/>
  <c r="H74" i="1" s="1"/>
  <c r="G73" i="1"/>
  <c r="H73" i="1" s="1"/>
  <c r="G72" i="1"/>
  <c r="H72" i="1" s="1"/>
  <c r="G71" i="1"/>
  <c r="H71" i="1"/>
  <c r="G70" i="1"/>
  <c r="H70" i="1" s="1"/>
  <c r="G69" i="1"/>
  <c r="H69" i="1" s="1"/>
  <c r="G68" i="1"/>
  <c r="H68" i="1" s="1"/>
  <c r="G67" i="1"/>
  <c r="H67" i="1"/>
  <c r="G66" i="1"/>
  <c r="H66" i="1" s="1"/>
  <c r="G65" i="1"/>
  <c r="H65" i="1" s="1"/>
  <c r="G64" i="1"/>
  <c r="H64" i="1" s="1"/>
  <c r="G63" i="1"/>
  <c r="H63" i="1"/>
  <c r="G62" i="1"/>
  <c r="H62" i="1" s="1"/>
  <c r="G61" i="1"/>
  <c r="H61" i="1" s="1"/>
  <c r="G60" i="1"/>
  <c r="H60" i="1" s="1"/>
  <c r="G59" i="1"/>
  <c r="H59" i="1"/>
  <c r="G58" i="1"/>
  <c r="H58" i="1" s="1"/>
  <c r="G57" i="1"/>
  <c r="H57" i="1" s="1"/>
  <c r="G56" i="1"/>
  <c r="H56" i="1" s="1"/>
  <c r="G55" i="1"/>
  <c r="H55" i="1"/>
  <c r="G54" i="1"/>
  <c r="H54" i="1" s="1"/>
  <c r="G53" i="1"/>
  <c r="H53" i="1" s="1"/>
  <c r="G52" i="1"/>
  <c r="H52" i="1" s="1"/>
  <c r="G51" i="1"/>
  <c r="H51" i="1"/>
  <c r="G50" i="1"/>
  <c r="H50" i="1" s="1"/>
  <c r="G49" i="1"/>
  <c r="H49" i="1" s="1"/>
  <c r="G48" i="1"/>
  <c r="H48" i="1" s="1"/>
  <c r="G47" i="1"/>
  <c r="H47" i="1"/>
  <c r="G46" i="1"/>
  <c r="H46" i="1" s="1"/>
  <c r="G45" i="1"/>
  <c r="H45" i="1" s="1"/>
  <c r="G44" i="1"/>
  <c r="H44" i="1" s="1"/>
  <c r="G43" i="1"/>
  <c r="H43" i="1"/>
  <c r="G42" i="1"/>
  <c r="H42" i="1" s="1"/>
  <c r="G41" i="1"/>
  <c r="H41" i="1" s="1"/>
  <c r="G40" i="1"/>
  <c r="H40" i="1" s="1"/>
  <c r="G39" i="1"/>
  <c r="H39" i="1"/>
  <c r="G38" i="1"/>
  <c r="H38" i="1" s="1"/>
  <c r="G37" i="1"/>
  <c r="H37" i="1" s="1"/>
  <c r="G36" i="1"/>
  <c r="H36" i="1" s="1"/>
  <c r="G35" i="1"/>
  <c r="H35" i="1"/>
  <c r="G34" i="1"/>
  <c r="H34" i="1" s="1"/>
  <c r="G33" i="1"/>
  <c r="H33" i="1" s="1"/>
  <c r="G32" i="1"/>
  <c r="H32" i="1" s="1"/>
  <c r="G31" i="1"/>
  <c r="H31" i="1"/>
  <c r="G30" i="1"/>
  <c r="H30" i="1" s="1"/>
  <c r="G29" i="1"/>
  <c r="H29" i="1" s="1"/>
  <c r="G28" i="1"/>
  <c r="H28" i="1" s="1"/>
  <c r="G27" i="1"/>
  <c r="H27" i="1"/>
  <c r="G26" i="1"/>
  <c r="H26" i="1" s="1"/>
  <c r="G25" i="1"/>
  <c r="H25" i="1" s="1"/>
  <c r="G24" i="1"/>
  <c r="H24" i="1" s="1"/>
  <c r="G23" i="1"/>
  <c r="H23" i="1"/>
  <c r="G22" i="1"/>
  <c r="H22" i="1" s="1"/>
  <c r="G21" i="1"/>
  <c r="H21" i="1" s="1"/>
  <c r="G20" i="1"/>
  <c r="H20" i="1" s="1"/>
  <c r="G19" i="1"/>
  <c r="H19" i="1"/>
  <c r="G18" i="1"/>
  <c r="H18" i="1" s="1"/>
  <c r="G17" i="1"/>
  <c r="H17" i="1" s="1"/>
  <c r="G16" i="1"/>
  <c r="H16" i="1" s="1"/>
  <c r="G15" i="1"/>
  <c r="H15" i="1"/>
  <c r="G14" i="1"/>
  <c r="H14" i="1" s="1"/>
  <c r="G13" i="1"/>
  <c r="H13" i="1" s="1"/>
  <c r="G12" i="1"/>
  <c r="H12" i="1" s="1"/>
  <c r="G11" i="1"/>
  <c r="H11" i="1"/>
  <c r="G10" i="1"/>
  <c r="H10" i="1" s="1"/>
  <c r="G9" i="1"/>
  <c r="H9" i="1" s="1"/>
  <c r="G8" i="1"/>
  <c r="H8" i="1" s="1"/>
  <c r="G7" i="1"/>
  <c r="H7" i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4" i="10"/>
  <c r="G13" i="10"/>
  <c r="O63" i="7"/>
  <c r="O183" i="7"/>
  <c r="N183" i="7"/>
  <c r="P183" i="7"/>
  <c r="N24" i="7"/>
  <c r="O53" i="7"/>
  <c r="P8" i="7"/>
  <c r="N8" i="7"/>
  <c r="P4" i="7"/>
  <c r="N4" i="7"/>
  <c r="O4" i="7"/>
  <c r="N216" i="7"/>
  <c r="O216" i="7"/>
  <c r="P216" i="7"/>
  <c r="P188" i="7"/>
  <c r="N188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/>
  <c r="P133" i="1" a="1"/>
  <c r="P133" i="1" s="1"/>
  <c r="N133" i="1"/>
  <c r="O133" i="1"/>
  <c r="Q181" i="1" a="1"/>
  <c r="Q181" i="1" s="1"/>
  <c r="P181" i="1" a="1"/>
  <c r="P181" i="1"/>
  <c r="O181" i="1"/>
  <c r="N181" i="1"/>
  <c r="Q229" i="1" a="1"/>
  <c r="Q229" i="1" s="1"/>
  <c r="M229" i="1" s="1"/>
  <c r="O229" i="1"/>
  <c r="P229" i="1" a="1"/>
  <c r="P229" i="1" s="1"/>
  <c r="N229" i="1"/>
  <c r="P14" i="1" a="1"/>
  <c r="P14" i="1" s="1"/>
  <c r="M14" i="1" s="1"/>
  <c r="S14" i="1" s="1"/>
  <c r="L14" i="1" s="1"/>
  <c r="Q14" i="1" a="1"/>
  <c r="Q14" i="1" s="1"/>
  <c r="O14" i="1"/>
  <c r="N14" i="1"/>
  <c r="Q70" i="1" a="1"/>
  <c r="Q70" i="1"/>
  <c r="P70" i="1" a="1"/>
  <c r="P70" i="1" s="1"/>
  <c r="N70" i="1"/>
  <c r="O70" i="1"/>
  <c r="O190" i="1"/>
  <c r="P198" i="1" a="1"/>
  <c r="P198" i="1" s="1"/>
  <c r="Q198" i="1" a="1"/>
  <c r="Q198" i="1" s="1"/>
  <c r="M198" i="1" s="1"/>
  <c r="R198" i="1" s="1"/>
  <c r="K198" i="1" s="1"/>
  <c r="N198" i="1"/>
  <c r="O198" i="1"/>
  <c r="N7" i="1"/>
  <c r="Q7" i="1" a="1"/>
  <c r="Q7" i="1" s="1"/>
  <c r="M7" i="1" s="1"/>
  <c r="R7" i="1" s="1"/>
  <c r="K7" i="1" s="1"/>
  <c r="P7" i="1" a="1"/>
  <c r="P7" i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/>
  <c r="O31" i="1"/>
  <c r="P31" i="1" a="1"/>
  <c r="P31" i="1" s="1"/>
  <c r="M31" i="1" s="1"/>
  <c r="N39" i="1"/>
  <c r="Q39" i="1" a="1"/>
  <c r="Q39" i="1" s="1"/>
  <c r="P39" i="1" a="1"/>
  <c r="P39" i="1"/>
  <c r="O39" i="1"/>
  <c r="N47" i="1"/>
  <c r="Q47" i="1" a="1"/>
  <c r="Q47" i="1" s="1"/>
  <c r="P47" i="1" a="1"/>
  <c r="P47" i="1" s="1"/>
  <c r="M47" i="1" s="1"/>
  <c r="R47" i="1" s="1"/>
  <c r="K47" i="1" s="1"/>
  <c r="O47" i="1"/>
  <c r="N55" i="1"/>
  <c r="Q55" i="1" a="1"/>
  <c r="Q55" i="1"/>
  <c r="O55" i="1"/>
  <c r="P55" i="1" a="1"/>
  <c r="P55" i="1"/>
  <c r="N63" i="1"/>
  <c r="Q63" i="1" a="1"/>
  <c r="Q63" i="1"/>
  <c r="P63" i="1" a="1"/>
  <c r="P63" i="1"/>
  <c r="O63" i="1"/>
  <c r="P71" i="1" a="1"/>
  <c r="P71" i="1"/>
  <c r="N71" i="1"/>
  <c r="Q71" i="1" a="1"/>
  <c r="Q71" i="1" s="1"/>
  <c r="O71" i="1"/>
  <c r="N79" i="1"/>
  <c r="P79" i="1" a="1"/>
  <c r="P79" i="1" s="1"/>
  <c r="M79" i="1" s="1"/>
  <c r="R79" i="1" s="1"/>
  <c r="K79" i="1" s="1"/>
  <c r="Q79" i="1" a="1"/>
  <c r="Q79" i="1" s="1"/>
  <c r="O79" i="1"/>
  <c r="N87" i="1"/>
  <c r="P87" i="1" a="1"/>
  <c r="P87" i="1"/>
  <c r="Q87" i="1" a="1"/>
  <c r="Q87" i="1" s="1"/>
  <c r="O87" i="1"/>
  <c r="N95" i="1"/>
  <c r="P95" i="1" a="1"/>
  <c r="P95" i="1" s="1"/>
  <c r="Q95" i="1" a="1"/>
  <c r="Q95" i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/>
  <c r="O119" i="1"/>
  <c r="P119" i="1" a="1"/>
  <c r="P119" i="1"/>
  <c r="N127" i="1"/>
  <c r="Q127" i="1" a="1"/>
  <c r="Q127" i="1" s="1"/>
  <c r="P127" i="1" a="1"/>
  <c r="P127" i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/>
  <c r="M151" i="1" s="1"/>
  <c r="S151" i="1" s="1"/>
  <c r="L151" i="1" s="1"/>
  <c r="N159" i="1"/>
  <c r="Q159" i="1" a="1"/>
  <c r="Q159" i="1" s="1"/>
  <c r="O159" i="1"/>
  <c r="P159" i="1" a="1"/>
  <c r="P159" i="1" s="1"/>
  <c r="M159" i="1" s="1"/>
  <c r="P167" i="1" a="1"/>
  <c r="P167" i="1"/>
  <c r="N167" i="1"/>
  <c r="O167" i="1"/>
  <c r="Q167" i="1" a="1"/>
  <c r="Q167" i="1" s="1"/>
  <c r="P175" i="1" a="1"/>
  <c r="P175" i="1" s="1"/>
  <c r="O175" i="1"/>
  <c r="N175" i="1"/>
  <c r="M175" i="1" s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/>
  <c r="Q199" i="1" a="1"/>
  <c r="Q199" i="1" s="1"/>
  <c r="M199" i="1" s="1"/>
  <c r="R199" i="1" s="1"/>
  <c r="K199" i="1" s="1"/>
  <c r="O199" i="1"/>
  <c r="N199" i="1"/>
  <c r="O207" i="1"/>
  <c r="Q207" i="1" a="1"/>
  <c r="Q207" i="1" s="1"/>
  <c r="M207" i="1" s="1"/>
  <c r="R207" i="1" s="1"/>
  <c r="K207" i="1" s="1"/>
  <c r="P207" i="1" a="1"/>
  <c r="P207" i="1" s="1"/>
  <c r="N207" i="1"/>
  <c r="P215" i="1" a="1"/>
  <c r="P215" i="1" s="1"/>
  <c r="O215" i="1"/>
  <c r="N215" i="1"/>
  <c r="Q215" i="1" a="1"/>
  <c r="Q215" i="1"/>
  <c r="P223" i="1" a="1"/>
  <c r="P223" i="1" s="1"/>
  <c r="M223" i="1" s="1"/>
  <c r="R223" i="1" s="1"/>
  <c r="K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M239" i="1" s="1"/>
  <c r="R239" i="1" s="1"/>
  <c r="K239" i="1" s="1"/>
  <c r="O239" i="1"/>
  <c r="N239" i="1"/>
  <c r="Q239" i="1" a="1"/>
  <c r="Q239" i="1" s="1"/>
  <c r="O13" i="1"/>
  <c r="Q69" i="1" a="1"/>
  <c r="Q69" i="1" s="1"/>
  <c r="N69" i="1"/>
  <c r="O69" i="1"/>
  <c r="P69" i="1" a="1"/>
  <c r="P69" i="1" s="1"/>
  <c r="M69" i="1" s="1"/>
  <c r="R69" i="1" s="1"/>
  <c r="K69" i="1" s="1"/>
  <c r="P117" i="1" a="1"/>
  <c r="P117" i="1"/>
  <c r="Q117" i="1" a="1"/>
  <c r="Q117" i="1" s="1"/>
  <c r="N117" i="1"/>
  <c r="O117" i="1"/>
  <c r="Q157" i="1" a="1"/>
  <c r="Q157" i="1" s="1"/>
  <c r="N157" i="1"/>
  <c r="O157" i="1"/>
  <c r="M157" i="1" s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/>
  <c r="P54" i="1" a="1"/>
  <c r="P54" i="1" s="1"/>
  <c r="M54" i="1" s="1"/>
  <c r="R54" i="1" s="1"/>
  <c r="K54" i="1" s="1"/>
  <c r="N54" i="1"/>
  <c r="O54" i="1"/>
  <c r="P102" i="1" a="1"/>
  <c r="P102" i="1" s="1"/>
  <c r="Q102" i="1" a="1"/>
  <c r="Q102" i="1"/>
  <c r="N102" i="1"/>
  <c r="O102" i="1"/>
  <c r="Q150" i="1" a="1"/>
  <c r="Q150" i="1" s="1"/>
  <c r="M150" i="1" s="1"/>
  <c r="R150" i="1" s="1"/>
  <c r="K150" i="1" s="1"/>
  <c r="N150" i="1"/>
  <c r="P150" i="1" a="1"/>
  <c r="P150" i="1" s="1"/>
  <c r="O150" i="1"/>
  <c r="Q230" i="1" a="1"/>
  <c r="Q230" i="1" s="1"/>
  <c r="M230" i="1" s="1"/>
  <c r="S230" i="1" s="1"/>
  <c r="L230" i="1" s="1"/>
  <c r="N230" i="1"/>
  <c r="P230" i="1" a="1"/>
  <c r="P230" i="1"/>
  <c r="O230" i="1"/>
  <c r="P56" i="1" a="1"/>
  <c r="P56" i="1"/>
  <c r="N56" i="1"/>
  <c r="Q56" i="1" a="1"/>
  <c r="Q56" i="1"/>
  <c r="O56" i="1"/>
  <c r="N96" i="1"/>
  <c r="P96" i="1" a="1"/>
  <c r="P96" i="1" s="1"/>
  <c r="M96" i="1" s="1"/>
  <c r="Q96" i="1" a="1"/>
  <c r="Q96" i="1" s="1"/>
  <c r="O96" i="1"/>
  <c r="P232" i="1" a="1"/>
  <c r="P232" i="1" s="1"/>
  <c r="O232" i="1"/>
  <c r="N232" i="1"/>
  <c r="Q232" i="1" a="1"/>
  <c r="Q232" i="1"/>
  <c r="P240" i="1" a="1"/>
  <c r="P240" i="1" s="1"/>
  <c r="M240" i="1" s="1"/>
  <c r="Q240" i="1" a="1"/>
  <c r="Q240" i="1" s="1"/>
  <c r="O240" i="1"/>
  <c r="N240" i="1"/>
  <c r="Q37" i="1" a="1"/>
  <c r="Q37" i="1"/>
  <c r="P37" i="1" a="1"/>
  <c r="P37" i="1" s="1"/>
  <c r="N37" i="1"/>
  <c r="O3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/>
  <c r="P213" i="1" a="1"/>
  <c r="P213" i="1" s="1"/>
  <c r="M213" i="1" s="1"/>
  <c r="O213" i="1"/>
  <c r="N213" i="1"/>
  <c r="Q46" i="1" a="1"/>
  <c r="Q46" i="1" s="1"/>
  <c r="P46" i="1" a="1"/>
  <c r="P46" i="1"/>
  <c r="N46" i="1"/>
  <c r="O46" i="1"/>
  <c r="O94" i="1"/>
  <c r="N8" i="1"/>
  <c r="Q8" i="1" a="1"/>
  <c r="Q8" i="1"/>
  <c r="P8" i="1" a="1"/>
  <c r="P8" i="1" s="1"/>
  <c r="O8" i="1"/>
  <c r="N40" i="1"/>
  <c r="Q40" i="1" a="1"/>
  <c r="Q40" i="1"/>
  <c r="O40" i="1"/>
  <c r="P40" i="1" a="1"/>
  <c r="P40" i="1" s="1"/>
  <c r="M40" i="1" s="1"/>
  <c r="N80" i="1"/>
  <c r="P80" i="1" a="1"/>
  <c r="P80" i="1" s="1"/>
  <c r="Q80" i="1" a="1"/>
  <c r="Q80" i="1"/>
  <c r="O80" i="1"/>
  <c r="N120" i="1"/>
  <c r="Q120" i="1" a="1"/>
  <c r="Q120" i="1" s="1"/>
  <c r="O120" i="1"/>
  <c r="M120" i="1" s="1"/>
  <c r="P120" i="1" a="1"/>
  <c r="P120" i="1" s="1"/>
  <c r="P144" i="1" a="1"/>
  <c r="P144" i="1" s="1"/>
  <c r="O144" i="1"/>
  <c r="Q144" i="1" a="1"/>
  <c r="Q144" i="1" s="1"/>
  <c r="M144" i="1" s="1"/>
  <c r="R144" i="1" s="1"/>
  <c r="K144" i="1" s="1"/>
  <c r="N144" i="1"/>
  <c r="P184" i="1" a="1"/>
  <c r="P184" i="1" s="1"/>
  <c r="N184" i="1"/>
  <c r="Q184" i="1" a="1"/>
  <c r="Q184" i="1"/>
  <c r="O184" i="1"/>
  <c r="N216" i="1"/>
  <c r="O216" i="1"/>
  <c r="M216" i="1" s="1"/>
  <c r="R216" i="1" s="1"/>
  <c r="K216" i="1" s="1"/>
  <c r="P216" i="1" a="1"/>
  <c r="P216" i="1" s="1"/>
  <c r="Q216" i="1" a="1"/>
  <c r="Q216" i="1" s="1"/>
  <c r="N9" i="1"/>
  <c r="Q9" i="1" a="1"/>
  <c r="Q9" i="1" s="1"/>
  <c r="M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/>
  <c r="O41" i="1"/>
  <c r="P49" i="1" a="1"/>
  <c r="P49" i="1"/>
  <c r="N49" i="1"/>
  <c r="Q49" i="1" a="1"/>
  <c r="Q49" i="1"/>
  <c r="O49" i="1"/>
  <c r="P57" i="1" a="1"/>
  <c r="P57" i="1" s="1"/>
  <c r="N57" i="1"/>
  <c r="Q57" i="1" a="1"/>
  <c r="Q57" i="1" s="1"/>
  <c r="M57" i="1" s="1"/>
  <c r="R57" i="1" s="1"/>
  <c r="K57" i="1" s="1"/>
  <c r="O57" i="1"/>
  <c r="P65" i="1" a="1"/>
  <c r="P65" i="1" s="1"/>
  <c r="N65" i="1"/>
  <c r="Q65" i="1" a="1"/>
  <c r="Q65" i="1" s="1"/>
  <c r="M65" i="1" s="1"/>
  <c r="O65" i="1"/>
  <c r="P73" i="1" a="1"/>
  <c r="P73" i="1" s="1"/>
  <c r="N73" i="1"/>
  <c r="Q73" i="1" a="1"/>
  <c r="Q73" i="1"/>
  <c r="O73" i="1"/>
  <c r="N81" i="1"/>
  <c r="P81" i="1" a="1"/>
  <c r="P81" i="1" s="1"/>
  <c r="M81" i="1" s="1"/>
  <c r="Q81" i="1" a="1"/>
  <c r="Q81" i="1"/>
  <c r="O81" i="1"/>
  <c r="N89" i="1"/>
  <c r="P89" i="1" a="1"/>
  <c r="P89" i="1" s="1"/>
  <c r="Q89" i="1" a="1"/>
  <c r="Q89" i="1" s="1"/>
  <c r="O89" i="1"/>
  <c r="N97" i="1"/>
  <c r="P97" i="1" a="1"/>
  <c r="P97" i="1"/>
  <c r="Q97" i="1" a="1"/>
  <c r="Q97" i="1" s="1"/>
  <c r="O97" i="1"/>
  <c r="M97" i="1" s="1"/>
  <c r="R97" i="1" s="1"/>
  <c r="K97" i="1" s="1"/>
  <c r="N105" i="1"/>
  <c r="Q105" i="1" a="1"/>
  <c r="Q105" i="1"/>
  <c r="P105" i="1" a="1"/>
  <c r="P105" i="1"/>
  <c r="O105" i="1"/>
  <c r="N113" i="1"/>
  <c r="Q113" i="1" a="1"/>
  <c r="Q113" i="1" s="1"/>
  <c r="M113" i="1" s="1"/>
  <c r="P113" i="1" a="1"/>
  <c r="P113" i="1"/>
  <c r="O113" i="1"/>
  <c r="N121" i="1"/>
  <c r="Q121" i="1" a="1"/>
  <c r="Q121" i="1" s="1"/>
  <c r="P121" i="1" a="1"/>
  <c r="P121" i="1" s="1"/>
  <c r="O121" i="1"/>
  <c r="N129" i="1"/>
  <c r="Q129" i="1" a="1"/>
  <c r="Q129" i="1"/>
  <c r="P129" i="1" a="1"/>
  <c r="P129" i="1" s="1"/>
  <c r="O129" i="1"/>
  <c r="M129" i="1" s="1"/>
  <c r="N137" i="1"/>
  <c r="Q137" i="1" a="1"/>
  <c r="Q137" i="1"/>
  <c r="P137" i="1" a="1"/>
  <c r="P137" i="1"/>
  <c r="O137" i="1"/>
  <c r="P145" i="1" a="1"/>
  <c r="P145" i="1"/>
  <c r="M145" i="1" s="1"/>
  <c r="N145" i="1"/>
  <c r="Q145" i="1" a="1"/>
  <c r="Q145" i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M161" i="1" s="1"/>
  <c r="P169" i="1" a="1"/>
  <c r="P169" i="1" s="1"/>
  <c r="Q169" i="1" a="1"/>
  <c r="Q169" i="1" s="1"/>
  <c r="N169" i="1"/>
  <c r="O169" i="1"/>
  <c r="P177" i="1" a="1"/>
  <c r="P177" i="1"/>
  <c r="Q177" i="1" a="1"/>
  <c r="Q177" i="1" s="1"/>
  <c r="N177" i="1"/>
  <c r="O177" i="1"/>
  <c r="Q193" i="1" a="1"/>
  <c r="Q193" i="1" s="1"/>
  <c r="P193" i="1" a="1"/>
  <c r="P193" i="1" s="1"/>
  <c r="M193" i="1" s="1"/>
  <c r="R193" i="1" s="1"/>
  <c r="K193" i="1" s="1"/>
  <c r="D193" i="1" s="1"/>
  <c r="O193" i="1"/>
  <c r="N193" i="1"/>
  <c r="Q209" i="1" a="1"/>
  <c r="Q209" i="1"/>
  <c r="M209" i="1" s="1"/>
  <c r="R209" i="1" s="1"/>
  <c r="K209" i="1" s="1"/>
  <c r="P209" i="1" a="1"/>
  <c r="P209" i="1" s="1"/>
  <c r="N209" i="1"/>
  <c r="O209" i="1"/>
  <c r="P225" i="1" a="1"/>
  <c r="P225" i="1" s="1"/>
  <c r="Q225" i="1" a="1"/>
  <c r="Q225" i="1" s="1"/>
  <c r="O225" i="1"/>
  <c r="N225" i="1"/>
  <c r="M225" i="1" s="1"/>
  <c r="P233" i="1" a="1"/>
  <c r="P233" i="1" s="1"/>
  <c r="Q233" i="1" a="1"/>
  <c r="Q233" i="1" s="1"/>
  <c r="N233" i="1"/>
  <c r="O233" i="1"/>
  <c r="P241" i="1" a="1"/>
  <c r="P241" i="1"/>
  <c r="Q241" i="1" a="1"/>
  <c r="Q241" i="1" s="1"/>
  <c r="N241" i="1"/>
  <c r="O241" i="1"/>
  <c r="P21" i="1" a="1"/>
  <c r="P21" i="1" s="1"/>
  <c r="Q21" i="1" a="1"/>
  <c r="Q21" i="1"/>
  <c r="M21" i="1" s="1"/>
  <c r="N21" i="1"/>
  <c r="O21" i="1"/>
  <c r="Q61" i="1" a="1"/>
  <c r="Q61" i="1" s="1"/>
  <c r="N61" i="1"/>
  <c r="M61" i="1" s="1"/>
  <c r="O61" i="1"/>
  <c r="P61" i="1" a="1"/>
  <c r="P61" i="1"/>
  <c r="P109" i="1" a="1"/>
  <c r="P109" i="1" s="1"/>
  <c r="M109" i="1" s="1"/>
  <c r="Q109" i="1" a="1"/>
  <c r="Q109" i="1" s="1"/>
  <c r="N109" i="1"/>
  <c r="O109" i="1"/>
  <c r="Q165" i="1" a="1"/>
  <c r="Q165" i="1"/>
  <c r="N165" i="1"/>
  <c r="O165" i="1"/>
  <c r="P165" i="1" a="1"/>
  <c r="P165" i="1" s="1"/>
  <c r="M165" i="1" s="1"/>
  <c r="R165" i="1" s="1"/>
  <c r="K165" i="1" s="1"/>
  <c r="Q221" i="1" a="1"/>
  <c r="Q221" i="1" s="1"/>
  <c r="P221" i="1" a="1"/>
  <c r="P221" i="1"/>
  <c r="O221" i="1"/>
  <c r="N221" i="1"/>
  <c r="Q38" i="1" a="1"/>
  <c r="Q38" i="1" s="1"/>
  <c r="N38" i="1"/>
  <c r="P38" i="1" a="1"/>
  <c r="P38" i="1" s="1"/>
  <c r="M38" i="1" s="1"/>
  <c r="S38" i="1" s="1"/>
  <c r="L38" i="1" s="1"/>
  <c r="O38" i="1"/>
  <c r="Q78" i="1" a="1"/>
  <c r="Q78" i="1" s="1"/>
  <c r="P78" i="1" a="1"/>
  <c r="P78" i="1" s="1"/>
  <c r="O78" i="1"/>
  <c r="M78" i="1" s="1"/>
  <c r="R78" i="1" s="1"/>
  <c r="K78" i="1" s="1"/>
  <c r="N78" i="1"/>
  <c r="P118" i="1" a="1"/>
  <c r="P118" i="1"/>
  <c r="Q118" i="1" a="1"/>
  <c r="Q118" i="1" s="1"/>
  <c r="M118" i="1" s="1"/>
  <c r="N118" i="1"/>
  <c r="O118" i="1"/>
  <c r="Q166" i="1" a="1"/>
  <c r="Q166" i="1" s="1"/>
  <c r="P166" i="1" a="1"/>
  <c r="P166" i="1"/>
  <c r="N166" i="1"/>
  <c r="O166" i="1"/>
  <c r="Q238" i="1" a="1"/>
  <c r="Q238" i="1" s="1"/>
  <c r="M238" i="1" s="1"/>
  <c r="R238" i="1" s="1"/>
  <c r="K238" i="1" s="1"/>
  <c r="P238" i="1" a="1"/>
  <c r="P238" i="1" s="1"/>
  <c r="N238" i="1"/>
  <c r="O238" i="1"/>
  <c r="P72" i="1" a="1"/>
  <c r="P72" i="1"/>
  <c r="N72" i="1"/>
  <c r="Q72" i="1" a="1"/>
  <c r="Q72" i="1"/>
  <c r="O72" i="1"/>
  <c r="N104" i="1"/>
  <c r="P104" i="1" a="1"/>
  <c r="P104" i="1" s="1"/>
  <c r="M104" i="1" s="1"/>
  <c r="R104" i="1" s="1"/>
  <c r="K104" i="1" s="1"/>
  <c r="Q104" i="1" a="1"/>
  <c r="Q104" i="1" s="1"/>
  <c r="O104" i="1"/>
  <c r="P160" i="1" a="1"/>
  <c r="P160" i="1" s="1"/>
  <c r="Q160" i="1" a="1"/>
  <c r="Q160" i="1" s="1"/>
  <c r="M160" i="1" s="1"/>
  <c r="R160" i="1" s="1"/>
  <c r="K160" i="1" s="1"/>
  <c r="O160" i="1"/>
  <c r="N160" i="1"/>
  <c r="P192" i="1" a="1"/>
  <c r="P192" i="1" s="1"/>
  <c r="O192" i="1"/>
  <c r="N192" i="1"/>
  <c r="Q192" i="1" a="1"/>
  <c r="Q192" i="1" s="1"/>
  <c r="P208" i="1" a="1"/>
  <c r="P208" i="1"/>
  <c r="M208" i="1" s="1"/>
  <c r="O208" i="1"/>
  <c r="Q208" i="1" a="1"/>
  <c r="Q208" i="1"/>
  <c r="N208" i="1"/>
  <c r="N33" i="1"/>
  <c r="Q33" i="1" a="1"/>
  <c r="Q33" i="1" s="1"/>
  <c r="P33" i="1" a="1"/>
  <c r="P33" i="1" s="1"/>
  <c r="O33" i="1"/>
  <c r="N10" i="1"/>
  <c r="Q10" i="1" a="1"/>
  <c r="Q10" i="1"/>
  <c r="P10" i="1" a="1"/>
  <c r="P10" i="1" s="1"/>
  <c r="M10" i="1" s="1"/>
  <c r="R10" i="1" s="1"/>
  <c r="K10" i="1" s="1"/>
  <c r="O10" i="1"/>
  <c r="P18" i="1" a="1"/>
  <c r="P18" i="1" s="1"/>
  <c r="Q18" i="1" a="1"/>
  <c r="Q18" i="1" s="1"/>
  <c r="N18" i="1"/>
  <c r="M18" i="1" s="1"/>
  <c r="O18" i="1"/>
  <c r="P34" i="1" a="1"/>
  <c r="P34" i="1" s="1"/>
  <c r="N34" i="1"/>
  <c r="Q34" i="1" a="1"/>
  <c r="Q34" i="1" s="1"/>
  <c r="O34" i="1"/>
  <c r="P42" i="1" a="1"/>
  <c r="P42" i="1" s="1"/>
  <c r="N42" i="1"/>
  <c r="M42" i="1" s="1"/>
  <c r="R42" i="1" s="1"/>
  <c r="K42" i="1" s="1"/>
  <c r="Q42" i="1" a="1"/>
  <c r="Q42" i="1" s="1"/>
  <c r="O42" i="1"/>
  <c r="P50" i="1" a="1"/>
  <c r="P50" i="1" s="1"/>
  <c r="N50" i="1"/>
  <c r="O50" i="1"/>
  <c r="Q50" i="1" a="1"/>
  <c r="Q50" i="1" s="1"/>
  <c r="P66" i="1" a="1"/>
  <c r="P66" i="1" s="1"/>
  <c r="N66" i="1"/>
  <c r="Q66" i="1" a="1"/>
  <c r="Q66" i="1" s="1"/>
  <c r="O66" i="1"/>
  <c r="P74" i="1" a="1"/>
  <c r="P74" i="1" s="1"/>
  <c r="M74" i="1" s="1"/>
  <c r="N74" i="1"/>
  <c r="Q74" i="1" a="1"/>
  <c r="Q74" i="1" s="1"/>
  <c r="O74" i="1"/>
  <c r="N82" i="1"/>
  <c r="Q82" i="1" a="1"/>
  <c r="Q82" i="1"/>
  <c r="O82" i="1"/>
  <c r="P82" i="1" a="1"/>
  <c r="P82" i="1" s="1"/>
  <c r="M82" i="1" s="1"/>
  <c r="N90" i="1"/>
  <c r="P90" i="1" a="1"/>
  <c r="P90" i="1" s="1"/>
  <c r="Q90" i="1" a="1"/>
  <c r="Q90" i="1"/>
  <c r="O90" i="1"/>
  <c r="N98" i="1"/>
  <c r="P98" i="1" a="1"/>
  <c r="P98" i="1" s="1"/>
  <c r="Q98" i="1" a="1"/>
  <c r="Q98" i="1" s="1"/>
  <c r="M98" i="1" s="1"/>
  <c r="O98" i="1"/>
  <c r="N106" i="1"/>
  <c r="P106" i="1" a="1"/>
  <c r="P106" i="1"/>
  <c r="M106" i="1" s="1"/>
  <c r="Q106" i="1" a="1"/>
  <c r="Q106" i="1" s="1"/>
  <c r="O106" i="1"/>
  <c r="N114" i="1"/>
  <c r="P114" i="1" a="1"/>
  <c r="P114" i="1"/>
  <c r="O114" i="1"/>
  <c r="Q114" i="1" a="1"/>
  <c r="Q114" i="1" s="1"/>
  <c r="N122" i="1"/>
  <c r="Q122" i="1" a="1"/>
  <c r="Q122" i="1" s="1"/>
  <c r="P122" i="1" a="1"/>
  <c r="P122" i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M138" i="1" s="1"/>
  <c r="R138" i="1" s="1"/>
  <c r="K138" i="1" s="1"/>
  <c r="P146" i="1" a="1"/>
  <c r="P146" i="1" s="1"/>
  <c r="N146" i="1"/>
  <c r="O146" i="1"/>
  <c r="Q146" i="1" a="1"/>
  <c r="Q146" i="1" s="1"/>
  <c r="M146" i="1" s="1"/>
  <c r="P154" i="1" a="1"/>
  <c r="P154" i="1"/>
  <c r="N154" i="1"/>
  <c r="Q154" i="1" a="1"/>
  <c r="Q154" i="1"/>
  <c r="O154" i="1"/>
  <c r="P162" i="1" a="1"/>
  <c r="P162" i="1" s="1"/>
  <c r="Q162" i="1" a="1"/>
  <c r="Q162" i="1"/>
  <c r="O162" i="1"/>
  <c r="N162" i="1"/>
  <c r="P170" i="1" a="1"/>
  <c r="P170" i="1" s="1"/>
  <c r="M170" i="1" s="1"/>
  <c r="Q170" i="1" a="1"/>
  <c r="Q170" i="1" s="1"/>
  <c r="N170" i="1"/>
  <c r="O170" i="1"/>
  <c r="Q178" i="1" a="1"/>
  <c r="Q178" i="1" s="1"/>
  <c r="M178" i="1" s="1"/>
  <c r="P178" i="1" a="1"/>
  <c r="P178" i="1" s="1"/>
  <c r="N178" i="1"/>
  <c r="O178" i="1"/>
  <c r="P186" i="1" a="1"/>
  <c r="P186" i="1"/>
  <c r="Q186" i="1" a="1"/>
  <c r="Q186" i="1" s="1"/>
  <c r="N186" i="1"/>
  <c r="O186" i="1"/>
  <c r="N194" i="1"/>
  <c r="P194" i="1" a="1"/>
  <c r="P194" i="1" s="1"/>
  <c r="O194" i="1"/>
  <c r="Q194" i="1" a="1"/>
  <c r="Q194" i="1" s="1"/>
  <c r="M194" i="1" s="1"/>
  <c r="R194" i="1" s="1"/>
  <c r="K194" i="1" s="1"/>
  <c r="P202" i="1" a="1"/>
  <c r="P202" i="1" s="1"/>
  <c r="Q202" i="1" a="1"/>
  <c r="Q202" i="1" s="1"/>
  <c r="N202" i="1"/>
  <c r="O202" i="1"/>
  <c r="M202" i="1" s="1"/>
  <c r="P210" i="1" a="1"/>
  <c r="P210" i="1" s="1"/>
  <c r="N210" i="1"/>
  <c r="Q210" i="1" a="1"/>
  <c r="Q210" i="1"/>
  <c r="O210" i="1"/>
  <c r="P218" i="1" a="1"/>
  <c r="P218" i="1"/>
  <c r="Q218" i="1" a="1"/>
  <c r="Q218" i="1" s="1"/>
  <c r="N218" i="1"/>
  <c r="O218" i="1"/>
  <c r="P226" i="1" a="1"/>
  <c r="P226" i="1" s="1"/>
  <c r="Q226" i="1" a="1"/>
  <c r="Q226" i="1"/>
  <c r="N226" i="1"/>
  <c r="O226" i="1"/>
  <c r="P234" i="1" a="1"/>
  <c r="P234" i="1" s="1"/>
  <c r="M234" i="1" s="1"/>
  <c r="Q234" i="1" a="1"/>
  <c r="Q234" i="1" s="1"/>
  <c r="N234" i="1"/>
  <c r="O234" i="1"/>
  <c r="P242" i="1" a="1"/>
  <c r="P242" i="1" s="1"/>
  <c r="M242" i="1" s="1"/>
  <c r="Q242" i="1" a="1"/>
  <c r="Q242" i="1" s="1"/>
  <c r="N242" i="1"/>
  <c r="O242" i="1"/>
  <c r="Q5" i="1" a="1"/>
  <c r="Q5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/>
  <c r="Q149" i="1" a="1"/>
  <c r="Q149" i="1" s="1"/>
  <c r="N149" i="1"/>
  <c r="O149" i="1"/>
  <c r="P149" i="1" a="1"/>
  <c r="P149" i="1" s="1"/>
  <c r="Q237" i="1" a="1"/>
  <c r="Q237" i="1"/>
  <c r="O237" i="1"/>
  <c r="P237" i="1" a="1"/>
  <c r="P237" i="1"/>
  <c r="N237" i="1"/>
  <c r="Q30" i="1" a="1"/>
  <c r="Q30" i="1" s="1"/>
  <c r="M30" i="1" s="1"/>
  <c r="R30" i="1" s="1"/>
  <c r="K30" i="1" s="1"/>
  <c r="P30" i="1" a="1"/>
  <c r="P30" i="1"/>
  <c r="N30" i="1"/>
  <c r="O30" i="1"/>
  <c r="P86" i="1" a="1"/>
  <c r="P86" i="1" s="1"/>
  <c r="Q86" i="1" a="1"/>
  <c r="Q86" i="1" s="1"/>
  <c r="N86" i="1"/>
  <c r="O86" i="1"/>
  <c r="M86" i="1" s="1"/>
  <c r="R86" i="1" s="1"/>
  <c r="K86" i="1" s="1"/>
  <c r="Q134" i="1" a="1"/>
  <c r="Q134" i="1" s="1"/>
  <c r="P134" i="1" a="1"/>
  <c r="P134" i="1" s="1"/>
  <c r="N134" i="1"/>
  <c r="O134" i="1"/>
  <c r="P158" i="1" a="1"/>
  <c r="P158" i="1" s="1"/>
  <c r="N158" i="1"/>
  <c r="Q214" i="1" a="1"/>
  <c r="Q214" i="1" s="1"/>
  <c r="M214" i="1" s="1"/>
  <c r="N214" i="1"/>
  <c r="O214" i="1"/>
  <c r="P214" i="1" a="1"/>
  <c r="P214" i="1" s="1"/>
  <c r="N16" i="1"/>
  <c r="Q16" i="1" a="1"/>
  <c r="Q16" i="1"/>
  <c r="P16" i="1" a="1"/>
  <c r="P16" i="1" s="1"/>
  <c r="O16" i="1"/>
  <c r="M16" i="1" s="1"/>
  <c r="S16" i="1" s="1"/>
  <c r="L16" i="1" s="1"/>
  <c r="P48" i="1" a="1"/>
  <c r="P48" i="1" s="1"/>
  <c r="N48" i="1"/>
  <c r="Q48" i="1" a="1"/>
  <c r="Q48" i="1"/>
  <c r="M48" i="1" s="1"/>
  <c r="O48" i="1"/>
  <c r="N88" i="1"/>
  <c r="P88" i="1" a="1"/>
  <c r="P88" i="1"/>
  <c r="M88" i="1" s="1"/>
  <c r="Q88" i="1" a="1"/>
  <c r="Q88" i="1"/>
  <c r="O88" i="1"/>
  <c r="N128" i="1"/>
  <c r="M128" i="1" s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/>
  <c r="P176" i="1" a="1"/>
  <c r="P176" i="1" s="1"/>
  <c r="Q176" i="1" a="1"/>
  <c r="Q176" i="1" s="1"/>
  <c r="N176" i="1"/>
  <c r="M176" i="1" s="1"/>
  <c r="S176" i="1" s="1"/>
  <c r="L176" i="1" s="1"/>
  <c r="O176" i="1"/>
  <c r="Q224" i="1" a="1"/>
  <c r="Q224" i="1"/>
  <c r="P224" i="1" a="1"/>
  <c r="P224" i="1" s="1"/>
  <c r="M224" i="1" s="1"/>
  <c r="O224" i="1"/>
  <c r="N224" i="1"/>
  <c r="N17" i="1"/>
  <c r="Q17" i="1" a="1"/>
  <c r="Q17" i="1" s="1"/>
  <c r="M17" i="1" s="1"/>
  <c r="S17" i="1" s="1"/>
  <c r="L17" i="1" s="1"/>
  <c r="P17" i="1" a="1"/>
  <c r="P17" i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M19" i="1" s="1"/>
  <c r="P27" i="1" a="1"/>
  <c r="P27" i="1"/>
  <c r="Q27" i="1" a="1"/>
  <c r="Q27" i="1" s="1"/>
  <c r="N27" i="1"/>
  <c r="O27" i="1"/>
  <c r="P35" i="1" a="1"/>
  <c r="P35" i="1" s="1"/>
  <c r="M35" i="1" s="1"/>
  <c r="R35" i="1" s="1"/>
  <c r="K35" i="1" s="1"/>
  <c r="N35" i="1"/>
  <c r="O35" i="1"/>
  <c r="Q35" i="1" a="1"/>
  <c r="Q35" i="1" s="1"/>
  <c r="P43" i="1" a="1"/>
  <c r="P43" i="1" s="1"/>
  <c r="Q43" i="1" a="1"/>
  <c r="Q43" i="1" s="1"/>
  <c r="M43" i="1" s="1"/>
  <c r="O43" i="1"/>
  <c r="N43" i="1"/>
  <c r="Q51" i="1" a="1"/>
  <c r="Q51" i="1" s="1"/>
  <c r="M51" i="1" s="1"/>
  <c r="P51" i="1" a="1"/>
  <c r="P51" i="1" s="1"/>
  <c r="N51" i="1"/>
  <c r="O51" i="1"/>
  <c r="Q59" i="1" a="1"/>
  <c r="Q59" i="1"/>
  <c r="P59" i="1" a="1"/>
  <c r="P59" i="1" s="1"/>
  <c r="O59" i="1"/>
  <c r="N59" i="1"/>
  <c r="Q67" i="1" a="1"/>
  <c r="Q67" i="1" s="1"/>
  <c r="P67" i="1" a="1"/>
  <c r="P67" i="1"/>
  <c r="N67" i="1"/>
  <c r="O67" i="1"/>
  <c r="Q75" i="1" a="1"/>
  <c r="Q75" i="1" s="1"/>
  <c r="N75" i="1"/>
  <c r="M75" i="1" s="1"/>
  <c r="P75" i="1" a="1"/>
  <c r="P75" i="1" s="1"/>
  <c r="O75" i="1"/>
  <c r="Q83" i="1" a="1"/>
  <c r="Q83" i="1" s="1"/>
  <c r="P83" i="1" a="1"/>
  <c r="P83" i="1" s="1"/>
  <c r="M83" i="1" s="1"/>
  <c r="N83" i="1"/>
  <c r="O83" i="1"/>
  <c r="Q91" i="1" a="1"/>
  <c r="Q91" i="1"/>
  <c r="M91" i="1" s="1"/>
  <c r="N91" i="1"/>
  <c r="P91" i="1" a="1"/>
  <c r="P91" i="1"/>
  <c r="O91" i="1"/>
  <c r="Q99" i="1" a="1"/>
  <c r="Q99" i="1"/>
  <c r="N99" i="1"/>
  <c r="P99" i="1" a="1"/>
  <c r="P99" i="1" s="1"/>
  <c r="M99" i="1" s="1"/>
  <c r="R99" i="1" s="1"/>
  <c r="K99" i="1" s="1"/>
  <c r="O99" i="1"/>
  <c r="Q107" i="1" a="1"/>
  <c r="Q107" i="1" s="1"/>
  <c r="P107" i="1" a="1"/>
  <c r="P107" i="1" s="1"/>
  <c r="M107" i="1" s="1"/>
  <c r="R107" i="1" s="1"/>
  <c r="K107" i="1" s="1"/>
  <c r="N107" i="1"/>
  <c r="O107" i="1"/>
  <c r="Q115" i="1" a="1"/>
  <c r="Q115" i="1" s="1"/>
  <c r="N115" i="1"/>
  <c r="P115" i="1" a="1"/>
  <c r="P115" i="1"/>
  <c r="O115" i="1"/>
  <c r="Q123" i="1" a="1"/>
  <c r="Q123" i="1"/>
  <c r="P123" i="1" a="1"/>
  <c r="P123" i="1" s="1"/>
  <c r="N123" i="1"/>
  <c r="M123" i="1" s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/>
  <c r="Q187" i="1" a="1"/>
  <c r="Q187" i="1"/>
  <c r="P187" i="1" a="1"/>
  <c r="P187" i="1" s="1"/>
  <c r="N187" i="1"/>
  <c r="O187" i="1"/>
  <c r="M187" i="1" s="1"/>
  <c r="S187" i="1" s="1"/>
  <c r="L187" i="1" s="1"/>
  <c r="Q195" i="1" a="1"/>
  <c r="Q195" i="1"/>
  <c r="P195" i="1" a="1"/>
  <c r="P195" i="1"/>
  <c r="M195" i="1" s="1"/>
  <c r="N195" i="1"/>
  <c r="O195" i="1"/>
  <c r="Q203" i="1" a="1"/>
  <c r="Q203" i="1"/>
  <c r="P203" i="1" a="1"/>
  <c r="P203" i="1"/>
  <c r="O203" i="1"/>
  <c r="N203" i="1"/>
  <c r="Q211" i="1" a="1"/>
  <c r="Q211" i="1" s="1"/>
  <c r="P211" i="1" a="1"/>
  <c r="P211" i="1"/>
  <c r="N211" i="1"/>
  <c r="O211" i="1"/>
  <c r="Q219" i="1" a="1"/>
  <c r="Q219" i="1"/>
  <c r="P219" i="1" a="1"/>
  <c r="P219" i="1" s="1"/>
  <c r="O219" i="1"/>
  <c r="N219" i="1"/>
  <c r="Q227" i="1" a="1"/>
  <c r="Q227" i="1"/>
  <c r="P227" i="1" a="1"/>
  <c r="P227" i="1"/>
  <c r="N227" i="1"/>
  <c r="O227" i="1"/>
  <c r="Q235" i="1" a="1"/>
  <c r="Q235" i="1"/>
  <c r="P235" i="1" a="1"/>
  <c r="P235" i="1"/>
  <c r="N235" i="1"/>
  <c r="O235" i="1"/>
  <c r="M235" i="1" s="1"/>
  <c r="Q243" i="1" a="1"/>
  <c r="Q243" i="1" s="1"/>
  <c r="M243" i="1" s="1"/>
  <c r="S243" i="1" s="1"/>
  <c r="L243" i="1" s="1"/>
  <c r="P243" i="1" a="1"/>
  <c r="P243" i="1"/>
  <c r="O243" i="1"/>
  <c r="N243" i="1"/>
  <c r="Q45" i="1" a="1"/>
  <c r="Q45" i="1"/>
  <c r="N45" i="1"/>
  <c r="P45" i="1" a="1"/>
  <c r="P45" i="1" s="1"/>
  <c r="O45" i="1"/>
  <c r="Q93" i="1" a="1"/>
  <c r="Q93" i="1"/>
  <c r="N93" i="1"/>
  <c r="O93" i="1"/>
  <c r="M93" i="1" s="1"/>
  <c r="R93" i="1" s="1"/>
  <c r="K93" i="1" s="1"/>
  <c r="P93" i="1" a="1"/>
  <c r="P93" i="1" s="1"/>
  <c r="Q141" i="1" a="1"/>
  <c r="Q141" i="1"/>
  <c r="P141" i="1" a="1"/>
  <c r="P141" i="1"/>
  <c r="N141" i="1"/>
  <c r="O141" i="1"/>
  <c r="P189" i="1" a="1"/>
  <c r="P189" i="1" s="1"/>
  <c r="Q189" i="1" a="1"/>
  <c r="Q189" i="1"/>
  <c r="O189" i="1"/>
  <c r="N189" i="1"/>
  <c r="P197" i="1" a="1"/>
  <c r="P197" i="1"/>
  <c r="Q197" i="1" a="1"/>
  <c r="Q197" i="1" s="1"/>
  <c r="O197" i="1"/>
  <c r="N197" i="1"/>
  <c r="Q22" i="1" a="1"/>
  <c r="Q22" i="1"/>
  <c r="N22" i="1"/>
  <c r="O22" i="1"/>
  <c r="M22" i="1" s="1"/>
  <c r="R22" i="1" s="1"/>
  <c r="K22" i="1" s="1"/>
  <c r="P22" i="1" a="1"/>
  <c r="P22" i="1" s="1"/>
  <c r="Q62" i="1" a="1"/>
  <c r="Q62" i="1"/>
  <c r="M62" i="1" s="1"/>
  <c r="P62" i="1" a="1"/>
  <c r="P62" i="1"/>
  <c r="N62" i="1"/>
  <c r="O62" i="1"/>
  <c r="P110" i="1" a="1"/>
  <c r="P110" i="1" s="1"/>
  <c r="Q110" i="1" a="1"/>
  <c r="Q110" i="1"/>
  <c r="M110" i="1" s="1"/>
  <c r="N110" i="1"/>
  <c r="O110" i="1"/>
  <c r="P182" i="1" a="1"/>
  <c r="P182" i="1"/>
  <c r="Q182" i="1" a="1"/>
  <c r="Q182" i="1" s="1"/>
  <c r="N182" i="1"/>
  <c r="O182" i="1"/>
  <c r="Q206" i="1" a="1"/>
  <c r="Q206" i="1"/>
  <c r="P206" i="1" a="1"/>
  <c r="P206" i="1"/>
  <c r="M206" i="1" s="1"/>
  <c r="N206" i="1"/>
  <c r="O206" i="1"/>
  <c r="Q24" i="1" a="1"/>
  <c r="Q24" i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/>
  <c r="O112" i="1"/>
  <c r="Q136" i="1" a="1"/>
  <c r="Q136" i="1"/>
  <c r="P136" i="1" a="1"/>
  <c r="P136" i="1"/>
  <c r="N136" i="1"/>
  <c r="O136" i="1"/>
  <c r="P168" i="1" a="1"/>
  <c r="P168" i="1"/>
  <c r="O168" i="1"/>
  <c r="N168" i="1"/>
  <c r="Q168" i="1" a="1"/>
  <c r="Q168" i="1"/>
  <c r="Q200" i="1" a="1"/>
  <c r="Q200" i="1" s="1"/>
  <c r="M200" i="1" s="1"/>
  <c r="N200" i="1"/>
  <c r="O200" i="1"/>
  <c r="P200" i="1" a="1"/>
  <c r="P200" i="1"/>
  <c r="Q12" i="1" a="1"/>
  <c r="Q12" i="1"/>
  <c r="P12" i="1" a="1"/>
  <c r="P12" i="1" s="1"/>
  <c r="N12" i="1"/>
  <c r="O12" i="1"/>
  <c r="P20" i="1" a="1"/>
  <c r="P20" i="1" s="1"/>
  <c r="Q20" i="1" a="1"/>
  <c r="Q20" i="1"/>
  <c r="M20" i="1" s="1"/>
  <c r="N20" i="1"/>
  <c r="O20" i="1"/>
  <c r="P28" i="1" a="1"/>
  <c r="P28" i="1"/>
  <c r="Q28" i="1" a="1"/>
  <c r="Q28" i="1" s="1"/>
  <c r="N28" i="1"/>
  <c r="O28" i="1"/>
  <c r="Q36" i="1" a="1"/>
  <c r="Q36" i="1" s="1"/>
  <c r="M36" i="1" s="1"/>
  <c r="P36" i="1" a="1"/>
  <c r="P36" i="1"/>
  <c r="O36" i="1"/>
  <c r="N36" i="1"/>
  <c r="Q44" i="1" a="1"/>
  <c r="Q44" i="1"/>
  <c r="P44" i="1" a="1"/>
  <c r="P44" i="1" s="1"/>
  <c r="N44" i="1"/>
  <c r="O44" i="1"/>
  <c r="Q52" i="1" a="1"/>
  <c r="Q52" i="1" s="1"/>
  <c r="P52" i="1" a="1"/>
  <c r="P52" i="1"/>
  <c r="N52" i="1"/>
  <c r="M52" i="1" s="1"/>
  <c r="R52" i="1" s="1"/>
  <c r="K52" i="1" s="1"/>
  <c r="O52" i="1"/>
  <c r="Q60" i="1" a="1"/>
  <c r="Q60" i="1"/>
  <c r="P60" i="1" a="1"/>
  <c r="P60" i="1" s="1"/>
  <c r="N60" i="1"/>
  <c r="O60" i="1"/>
  <c r="Q68" i="1" a="1"/>
  <c r="Q68" i="1" s="1"/>
  <c r="M68" i="1" s="1"/>
  <c r="R68" i="1" s="1"/>
  <c r="K68" i="1" s="1"/>
  <c r="P68" i="1" a="1"/>
  <c r="P68" i="1"/>
  <c r="N68" i="1"/>
  <c r="O68" i="1"/>
  <c r="Q76" i="1" a="1"/>
  <c r="Q76" i="1"/>
  <c r="M76" i="1" s="1"/>
  <c r="R76" i="1" s="1"/>
  <c r="K76" i="1" s="1"/>
  <c r="N76" i="1"/>
  <c r="O76" i="1"/>
  <c r="P76" i="1" a="1"/>
  <c r="P76" i="1"/>
  <c r="Q84" i="1" a="1"/>
  <c r="Q84" i="1" s="1"/>
  <c r="P84" i="1" a="1"/>
  <c r="P84" i="1"/>
  <c r="N84" i="1"/>
  <c r="O84" i="1"/>
  <c r="Q92" i="1" a="1"/>
  <c r="Q92" i="1"/>
  <c r="P92" i="1" a="1"/>
  <c r="P92" i="1" s="1"/>
  <c r="N92" i="1"/>
  <c r="O92" i="1"/>
  <c r="Q100" i="1" a="1"/>
  <c r="Q100" i="1" s="1"/>
  <c r="P100" i="1" a="1"/>
  <c r="P100" i="1"/>
  <c r="N100" i="1"/>
  <c r="O100" i="1"/>
  <c r="Q108" i="1" a="1"/>
  <c r="Q108" i="1"/>
  <c r="N108" i="1"/>
  <c r="P108" i="1" a="1"/>
  <c r="P108" i="1"/>
  <c r="O108" i="1"/>
  <c r="P116" i="1" a="1"/>
  <c r="P116" i="1" s="1"/>
  <c r="Q116" i="1" a="1"/>
  <c r="Q116" i="1"/>
  <c r="N116" i="1"/>
  <c r="O116" i="1"/>
  <c r="Q124" i="1" a="1"/>
  <c r="Q124" i="1"/>
  <c r="P124" i="1" a="1"/>
  <c r="P124" i="1" s="1"/>
  <c r="N124" i="1"/>
  <c r="O124" i="1"/>
  <c r="M124" i="1" s="1"/>
  <c r="S124" i="1" s="1"/>
  <c r="L124" i="1" s="1"/>
  <c r="Q132" i="1" a="1"/>
  <c r="Q132" i="1" s="1"/>
  <c r="P132" i="1" a="1"/>
  <c r="P132" i="1"/>
  <c r="N132" i="1"/>
  <c r="O132" i="1"/>
  <c r="Q140" i="1" a="1"/>
  <c r="Q140" i="1"/>
  <c r="P140" i="1" a="1"/>
  <c r="P140" i="1" s="1"/>
  <c r="O140" i="1"/>
  <c r="N140" i="1"/>
  <c r="Q148" i="1" a="1"/>
  <c r="Q148" i="1" s="1"/>
  <c r="P148" i="1" a="1"/>
  <c r="P148" i="1"/>
  <c r="N148" i="1"/>
  <c r="O148" i="1"/>
  <c r="Q156" i="1" a="1"/>
  <c r="Q156" i="1"/>
  <c r="N156" i="1"/>
  <c r="O156" i="1"/>
  <c r="P156" i="1" a="1"/>
  <c r="P156" i="1"/>
  <c r="Q164" i="1" a="1"/>
  <c r="Q164" i="1" s="1"/>
  <c r="P164" i="1" a="1"/>
  <c r="P164" i="1"/>
  <c r="N164" i="1"/>
  <c r="O164" i="1"/>
  <c r="Q172" i="1" a="1"/>
  <c r="Q172" i="1"/>
  <c r="P172" i="1" a="1"/>
  <c r="P172" i="1" s="1"/>
  <c r="O172" i="1"/>
  <c r="N172" i="1"/>
  <c r="M172" i="1" s="1"/>
  <c r="R172" i="1" s="1"/>
  <c r="K172" i="1" s="1"/>
  <c r="Q180" i="1" a="1"/>
  <c r="Q180" i="1" s="1"/>
  <c r="P180" i="1" a="1"/>
  <c r="P180" i="1"/>
  <c r="N180" i="1"/>
  <c r="O180" i="1"/>
  <c r="Q188" i="1" a="1"/>
  <c r="Q188" i="1"/>
  <c r="N188" i="1"/>
  <c r="P188" i="1" a="1"/>
  <c r="P188" i="1"/>
  <c r="O188" i="1"/>
  <c r="M188" i="1" s="1"/>
  <c r="Q196" i="1" a="1"/>
  <c r="Q196" i="1" s="1"/>
  <c r="M196" i="1" s="1"/>
  <c r="N196" i="1"/>
  <c r="P196" i="1" a="1"/>
  <c r="P196" i="1" s="1"/>
  <c r="O196" i="1"/>
  <c r="Q204" i="1" a="1"/>
  <c r="Q204" i="1"/>
  <c r="P204" i="1" a="1"/>
  <c r="P204" i="1" s="1"/>
  <c r="N204" i="1"/>
  <c r="O204" i="1"/>
  <c r="Q212" i="1" a="1"/>
  <c r="Q212" i="1" s="1"/>
  <c r="P212" i="1" a="1"/>
  <c r="P212" i="1"/>
  <c r="N212" i="1"/>
  <c r="O212" i="1"/>
  <c r="Q220" i="1" a="1"/>
  <c r="Q220" i="1"/>
  <c r="P220" i="1" a="1"/>
  <c r="P220" i="1" s="1"/>
  <c r="N220" i="1"/>
  <c r="O220" i="1"/>
  <c r="Q228" i="1" a="1"/>
  <c r="Q228" i="1" s="1"/>
  <c r="P228" i="1" a="1"/>
  <c r="P228" i="1"/>
  <c r="N228" i="1"/>
  <c r="O228" i="1"/>
  <c r="Q236" i="1" a="1"/>
  <c r="Q236" i="1"/>
  <c r="N236" i="1"/>
  <c r="P236" i="1" a="1"/>
  <c r="P236" i="1"/>
  <c r="O236" i="1"/>
  <c r="M236" i="1" s="1"/>
  <c r="Q244" i="1" a="1"/>
  <c r="Q244" i="1" s="1"/>
  <c r="N244" i="1"/>
  <c r="P244" i="1" a="1"/>
  <c r="P244" i="1" s="1"/>
  <c r="O244" i="1"/>
  <c r="B15" i="10"/>
  <c r="G14" i="10"/>
  <c r="S207" i="1"/>
  <c r="L207" i="1" s="1"/>
  <c r="M12" i="1"/>
  <c r="R12" i="1" s="1"/>
  <c r="K12" i="1" s="1"/>
  <c r="M27" i="1"/>
  <c r="S27" i="1" s="1"/>
  <c r="L27" i="1" s="1"/>
  <c r="D27" i="1" s="1"/>
  <c r="M5" i="1"/>
  <c r="M218" i="1"/>
  <c r="M186" i="1"/>
  <c r="M154" i="1"/>
  <c r="M122" i="1"/>
  <c r="M90" i="1"/>
  <c r="M72" i="1"/>
  <c r="M241" i="1"/>
  <c r="M177" i="1"/>
  <c r="R177" i="1" s="1"/>
  <c r="K177" i="1" s="1"/>
  <c r="D177" i="1" s="1"/>
  <c r="M49" i="1"/>
  <c r="M25" i="1"/>
  <c r="M80" i="1"/>
  <c r="M8" i="1"/>
  <c r="M125" i="1"/>
  <c r="M37" i="1"/>
  <c r="M56" i="1"/>
  <c r="M117" i="1"/>
  <c r="M103" i="1"/>
  <c r="R103" i="1" s="1"/>
  <c r="K103" i="1" s="1"/>
  <c r="M87" i="1"/>
  <c r="M71" i="1"/>
  <c r="M39" i="1"/>
  <c r="M23" i="1"/>
  <c r="S23" i="1" s="1"/>
  <c r="L23" i="1" s="1"/>
  <c r="M70" i="1"/>
  <c r="M133" i="1"/>
  <c r="M29" i="1"/>
  <c r="M212" i="1"/>
  <c r="S212" i="1" s="1"/>
  <c r="L212" i="1" s="1"/>
  <c r="M148" i="1"/>
  <c r="M84" i="1"/>
  <c r="M136" i="1"/>
  <c r="M227" i="1"/>
  <c r="R227" i="1" s="1"/>
  <c r="K227" i="1" s="1"/>
  <c r="M147" i="1"/>
  <c r="M59" i="1"/>
  <c r="R59" i="1" s="1"/>
  <c r="K59" i="1" s="1"/>
  <c r="M152" i="1"/>
  <c r="M101" i="1"/>
  <c r="M205" i="1"/>
  <c r="M183" i="1"/>
  <c r="M167" i="1"/>
  <c r="M135" i="1"/>
  <c r="M119" i="1"/>
  <c r="M55" i="1"/>
  <c r="M237" i="1"/>
  <c r="M232" i="1"/>
  <c r="M215" i="1"/>
  <c r="M231" i="1"/>
  <c r="M134" i="1"/>
  <c r="M226" i="1"/>
  <c r="M210" i="1"/>
  <c r="M130" i="1"/>
  <c r="M66" i="1"/>
  <c r="M34" i="1"/>
  <c r="M33" i="1"/>
  <c r="M166" i="1"/>
  <c r="M233" i="1"/>
  <c r="M169" i="1"/>
  <c r="M153" i="1"/>
  <c r="M137" i="1"/>
  <c r="M121" i="1"/>
  <c r="M105" i="1"/>
  <c r="S105" i="1" s="1"/>
  <c r="L105" i="1" s="1"/>
  <c r="M89" i="1"/>
  <c r="R89" i="1" s="1"/>
  <c r="K89" i="1" s="1"/>
  <c r="M73" i="1"/>
  <c r="M41" i="1"/>
  <c r="M184" i="1"/>
  <c r="M46" i="1"/>
  <c r="R46" i="1" s="1"/>
  <c r="K46" i="1" s="1"/>
  <c r="M173" i="1"/>
  <c r="M102" i="1"/>
  <c r="M6" i="1"/>
  <c r="M127" i="1"/>
  <c r="R127" i="1" s="1"/>
  <c r="K127" i="1" s="1"/>
  <c r="M111" i="1"/>
  <c r="R111" i="1" s="1"/>
  <c r="K111" i="1" s="1"/>
  <c r="M95" i="1"/>
  <c r="M63" i="1"/>
  <c r="R63" i="1" s="1"/>
  <c r="K63" i="1" s="1"/>
  <c r="M149" i="1"/>
  <c r="M53" i="1"/>
  <c r="R53" i="1" s="1"/>
  <c r="K53" i="1" s="1"/>
  <c r="M162" i="1"/>
  <c r="M114" i="1"/>
  <c r="M50" i="1"/>
  <c r="M221" i="1"/>
  <c r="R221" i="1" s="1"/>
  <c r="K221" i="1" s="1"/>
  <c r="M143" i="1"/>
  <c r="R143" i="1" s="1"/>
  <c r="K143" i="1" s="1"/>
  <c r="M15" i="1"/>
  <c r="M181" i="1"/>
  <c r="M85" i="1"/>
  <c r="M179" i="1"/>
  <c r="R179" i="1" s="1"/>
  <c r="K179" i="1" s="1"/>
  <c r="M192" i="1"/>
  <c r="R192" i="1" s="1"/>
  <c r="K192" i="1" s="1"/>
  <c r="M191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/>
  <c r="BF40" i="1" s="1"/>
  <c r="AX41" i="1"/>
  <c r="BC41" i="1"/>
  <c r="BF41" i="1"/>
  <c r="AR42" i="1"/>
  <c r="B4" i="1"/>
  <c r="B5" i="1"/>
  <c r="B6" i="1"/>
  <c r="B7" i="1" s="1"/>
  <c r="B8" i="1" s="1"/>
  <c r="B9" i="1" s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/>
  <c r="C7" i="1" s="1"/>
  <c r="C8" i="1" s="1"/>
  <c r="C9" i="1" s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6" i="10"/>
  <c r="G15" i="10"/>
  <c r="R85" i="1"/>
  <c r="K85" i="1"/>
  <c r="S85" i="1"/>
  <c r="L85" i="1" s="1"/>
  <c r="S42" i="1"/>
  <c r="L42" i="1" s="1"/>
  <c r="R166" i="1"/>
  <c r="K166" i="1"/>
  <c r="S166" i="1"/>
  <c r="L166" i="1" s="1"/>
  <c r="R241" i="1"/>
  <c r="K241" i="1"/>
  <c r="S241" i="1"/>
  <c r="L241" i="1" s="1"/>
  <c r="S192" i="1"/>
  <c r="L192" i="1" s="1"/>
  <c r="S143" i="1"/>
  <c r="L143" i="1" s="1"/>
  <c r="S194" i="1"/>
  <c r="L194" i="1" s="1"/>
  <c r="S22" i="1"/>
  <c r="L22" i="1" s="1"/>
  <c r="S111" i="1"/>
  <c r="L111" i="1" s="1"/>
  <c r="S46" i="1"/>
  <c r="L46" i="1" s="1"/>
  <c r="S89" i="1"/>
  <c r="L89" i="1" s="1"/>
  <c r="R233" i="1"/>
  <c r="K233" i="1" s="1"/>
  <c r="D233" i="1" s="1"/>
  <c r="S233" i="1"/>
  <c r="L233" i="1" s="1"/>
  <c r="R34" i="1"/>
  <c r="K34" i="1" s="1"/>
  <c r="S34" i="1"/>
  <c r="L34" i="1" s="1"/>
  <c r="S30" i="1"/>
  <c r="L30" i="1" s="1"/>
  <c r="S160" i="1"/>
  <c r="L160" i="1" s="1"/>
  <c r="S7" i="1"/>
  <c r="L7" i="1" s="1"/>
  <c r="R25" i="1"/>
  <c r="K25" i="1" s="1"/>
  <c r="D25" i="1" s="1"/>
  <c r="S25" i="1"/>
  <c r="L25" i="1" s="1"/>
  <c r="S10" i="1"/>
  <c r="L10" i="1" s="1"/>
  <c r="S138" i="1"/>
  <c r="L138" i="1" s="1"/>
  <c r="D138" i="1" s="1"/>
  <c r="S86" i="1"/>
  <c r="L86" i="1" s="1"/>
  <c r="S107" i="1"/>
  <c r="L107" i="1" s="1"/>
  <c r="D107" i="1" s="1"/>
  <c r="S78" i="1"/>
  <c r="L78" i="1" s="1"/>
  <c r="R152" i="1"/>
  <c r="K152" i="1" s="1"/>
  <c r="D152" i="1" s="1"/>
  <c r="S152" i="1"/>
  <c r="L152" i="1" s="1"/>
  <c r="S221" i="1"/>
  <c r="L221" i="1" s="1"/>
  <c r="S127" i="1"/>
  <c r="L127" i="1" s="1"/>
  <c r="R105" i="1"/>
  <c r="K105" i="1" s="1"/>
  <c r="R66" i="1"/>
  <c r="K66" i="1" s="1"/>
  <c r="S66" i="1"/>
  <c r="L66" i="1" s="1"/>
  <c r="R134" i="1"/>
  <c r="K134" i="1" s="1"/>
  <c r="S134" i="1"/>
  <c r="L134" i="1"/>
  <c r="R231" i="1"/>
  <c r="K231" i="1" s="1"/>
  <c r="S231" i="1"/>
  <c r="L231" i="1" s="1"/>
  <c r="R237" i="1"/>
  <c r="K237" i="1" s="1"/>
  <c r="S237" i="1"/>
  <c r="L237" i="1"/>
  <c r="R101" i="1"/>
  <c r="K101" i="1" s="1"/>
  <c r="D101" i="1" s="1"/>
  <c r="S101" i="1"/>
  <c r="L101" i="1"/>
  <c r="R147" i="1"/>
  <c r="K147" i="1" s="1"/>
  <c r="D147" i="1" s="1"/>
  <c r="S147" i="1"/>
  <c r="L147" i="1" s="1"/>
  <c r="R136" i="1"/>
  <c r="K136" i="1" s="1"/>
  <c r="S136" i="1"/>
  <c r="L136" i="1" s="1"/>
  <c r="S150" i="1"/>
  <c r="L150" i="1" s="1"/>
  <c r="R49" i="1"/>
  <c r="K49" i="1" s="1"/>
  <c r="S49" i="1"/>
  <c r="L49" i="1" s="1"/>
  <c r="S177" i="1"/>
  <c r="L177" i="1" s="1"/>
  <c r="R154" i="1"/>
  <c r="K154" i="1" s="1"/>
  <c r="S154" i="1"/>
  <c r="L154" i="1" s="1"/>
  <c r="D154" i="1" s="1"/>
  <c r="R124" i="1"/>
  <c r="K124" i="1" s="1"/>
  <c r="S223" i="1"/>
  <c r="L223" i="1" s="1"/>
  <c r="D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/>
  <c r="R16" i="1"/>
  <c r="K16" i="1" s="1"/>
  <c r="D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S52" i="1"/>
  <c r="L52" i="1" s="1"/>
  <c r="D52" i="1" s="1"/>
  <c r="R14" i="1"/>
  <c r="K14" i="1" s="1"/>
  <c r="R82" i="1"/>
  <c r="K82" i="1" s="1"/>
  <c r="S82" i="1"/>
  <c r="L82" i="1" s="1"/>
  <c r="R230" i="1"/>
  <c r="K230" i="1" s="1"/>
  <c r="D230" i="1" s="1"/>
  <c r="R9" i="1"/>
  <c r="K9" i="1" s="1"/>
  <c r="S9" i="1"/>
  <c r="L9" i="1" s="1"/>
  <c r="D9" i="1" s="1"/>
  <c r="R153" i="1"/>
  <c r="K153" i="1" s="1"/>
  <c r="S153" i="1"/>
  <c r="L153" i="1" s="1"/>
  <c r="R178" i="1"/>
  <c r="K178" i="1" s="1"/>
  <c r="S178" i="1"/>
  <c r="L178" i="1"/>
  <c r="R176" i="1"/>
  <c r="K176" i="1" s="1"/>
  <c r="R215" i="1"/>
  <c r="K215" i="1" s="1"/>
  <c r="S215" i="1"/>
  <c r="L215" i="1" s="1"/>
  <c r="R119" i="1"/>
  <c r="K119" i="1" s="1"/>
  <c r="S119" i="1"/>
  <c r="L119" i="1" s="1"/>
  <c r="S193" i="1"/>
  <c r="L193" i="1" s="1"/>
  <c r="R43" i="1"/>
  <c r="K43" i="1" s="1"/>
  <c r="S43" i="1"/>
  <c r="L43" i="1" s="1"/>
  <c r="D43" i="1" s="1"/>
  <c r="R29" i="1"/>
  <c r="K29" i="1" s="1"/>
  <c r="S29" i="1"/>
  <c r="L29" i="1"/>
  <c r="R87" i="1"/>
  <c r="K87" i="1" s="1"/>
  <c r="S87" i="1"/>
  <c r="L87" i="1" s="1"/>
  <c r="R125" i="1"/>
  <c r="K125" i="1" s="1"/>
  <c r="S125" i="1"/>
  <c r="L125" i="1"/>
  <c r="S97" i="1"/>
  <c r="L97" i="1" s="1"/>
  <c r="R74" i="1"/>
  <c r="K74" i="1" s="1"/>
  <c r="S74" i="1"/>
  <c r="L74" i="1" s="1"/>
  <c r="R202" i="1"/>
  <c r="K202" i="1" s="1"/>
  <c r="S202" i="1"/>
  <c r="L202" i="1"/>
  <c r="R188" i="1"/>
  <c r="K188" i="1" s="1"/>
  <c r="S188" i="1"/>
  <c r="L188" i="1" s="1"/>
  <c r="R149" i="1"/>
  <c r="K149" i="1" s="1"/>
  <c r="S149" i="1"/>
  <c r="L149" i="1" s="1"/>
  <c r="D149" i="1" s="1"/>
  <c r="R98" i="1"/>
  <c r="K98" i="1" s="1"/>
  <c r="S98" i="1"/>
  <c r="L98" i="1" s="1"/>
  <c r="D98" i="1" s="1"/>
  <c r="R20" i="1"/>
  <c r="K20" i="1" s="1"/>
  <c r="S20" i="1"/>
  <c r="L20" i="1" s="1"/>
  <c r="D20" i="1" s="1"/>
  <c r="R65" i="1"/>
  <c r="K65" i="1" s="1"/>
  <c r="S65" i="1"/>
  <c r="L65" i="1"/>
  <c r="S69" i="1"/>
  <c r="L69" i="1" s="1"/>
  <c r="D69" i="1" s="1"/>
  <c r="R184" i="1"/>
  <c r="K184" i="1" s="1"/>
  <c r="S184" i="1"/>
  <c r="L184" i="1" s="1"/>
  <c r="R151" i="1"/>
  <c r="K151" i="1" s="1"/>
  <c r="D151" i="1" s="1"/>
  <c r="R195" i="1"/>
  <c r="K195" i="1" s="1"/>
  <c r="S195" i="1"/>
  <c r="L195" i="1"/>
  <c r="R71" i="1"/>
  <c r="K71" i="1" s="1"/>
  <c r="S71" i="1"/>
  <c r="L71" i="1"/>
  <c r="D71" i="1" s="1"/>
  <c r="R175" i="1"/>
  <c r="K175" i="1" s="1"/>
  <c r="S175" i="1"/>
  <c r="L175" i="1" s="1"/>
  <c r="D175" i="1" s="1"/>
  <c r="R114" i="1"/>
  <c r="K114" i="1" s="1"/>
  <c r="S114" i="1"/>
  <c r="L114" i="1" s="1"/>
  <c r="R243" i="1"/>
  <c r="K243" i="1" s="1"/>
  <c r="D243" i="1" s="1"/>
  <c r="R169" i="1"/>
  <c r="K169" i="1" s="1"/>
  <c r="S169" i="1"/>
  <c r="L169" i="1" s="1"/>
  <c r="S104" i="1"/>
  <c r="L104" i="1" s="1"/>
  <c r="R17" i="1"/>
  <c r="K17" i="1" s="1"/>
  <c r="D17" i="1" s="1"/>
  <c r="R232" i="1"/>
  <c r="K232" i="1" s="1"/>
  <c r="S232" i="1"/>
  <c r="L232" i="1"/>
  <c r="R135" i="1"/>
  <c r="K135" i="1" s="1"/>
  <c r="S135" i="1"/>
  <c r="L135" i="1"/>
  <c r="D135" i="1" s="1"/>
  <c r="R83" i="1"/>
  <c r="K83" i="1" s="1"/>
  <c r="S83" i="1"/>
  <c r="L83" i="1" s="1"/>
  <c r="S227" i="1"/>
  <c r="L227" i="1" s="1"/>
  <c r="D227" i="1" s="1"/>
  <c r="R84" i="1"/>
  <c r="K84" i="1" s="1"/>
  <c r="S84" i="1"/>
  <c r="L84" i="1"/>
  <c r="R212" i="1"/>
  <c r="K212" i="1" s="1"/>
  <c r="D212" i="1" s="1"/>
  <c r="R133" i="1"/>
  <c r="K133" i="1" s="1"/>
  <c r="D133" i="1" s="1"/>
  <c r="S133" i="1"/>
  <c r="L133" i="1"/>
  <c r="S103" i="1"/>
  <c r="L103" i="1"/>
  <c r="R118" i="1"/>
  <c r="K118" i="1" s="1"/>
  <c r="S118" i="1"/>
  <c r="L118" i="1" s="1"/>
  <c r="D118" i="1" s="1"/>
  <c r="R90" i="1"/>
  <c r="K90" i="1" s="1"/>
  <c r="S90" i="1"/>
  <c r="L90" i="1" s="1"/>
  <c r="R218" i="1"/>
  <c r="K218" i="1" s="1"/>
  <c r="S218" i="1"/>
  <c r="L218" i="1"/>
  <c r="R27" i="1"/>
  <c r="K27" i="1" s="1"/>
  <c r="R187" i="1"/>
  <c r="K187" i="1" s="1"/>
  <c r="D187" i="1" s="1"/>
  <c r="S12" i="1"/>
  <c r="L12" i="1"/>
  <c r="D12" i="1" s="1"/>
  <c r="R6" i="1"/>
  <c r="K6" i="1" s="1"/>
  <c r="S6" i="1"/>
  <c r="L6" i="1" s="1"/>
  <c r="R48" i="1"/>
  <c r="K48" i="1" s="1"/>
  <c r="S48" i="1"/>
  <c r="L48" i="1" s="1"/>
  <c r="R56" i="1"/>
  <c r="K56" i="1" s="1"/>
  <c r="S56" i="1"/>
  <c r="L56" i="1"/>
  <c r="R170" i="1"/>
  <c r="K170" i="1" s="1"/>
  <c r="S170" i="1"/>
  <c r="L170" i="1" s="1"/>
  <c r="R181" i="1"/>
  <c r="K181" i="1" s="1"/>
  <c r="D181" i="1" s="1"/>
  <c r="S181" i="1"/>
  <c r="L181" i="1"/>
  <c r="S198" i="1"/>
  <c r="L198" i="1"/>
  <c r="R128" i="1"/>
  <c r="K128" i="1" s="1"/>
  <c r="S128" i="1"/>
  <c r="L128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D15" i="1" s="1"/>
  <c r="S15" i="1"/>
  <c r="L15" i="1"/>
  <c r="R40" i="1"/>
  <c r="K40" i="1" s="1"/>
  <c r="S40" i="1"/>
  <c r="L40" i="1" s="1"/>
  <c r="D40" i="1" s="1"/>
  <c r="R146" i="1"/>
  <c r="K146" i="1" s="1"/>
  <c r="S146" i="1"/>
  <c r="L146" i="1"/>
  <c r="S93" i="1"/>
  <c r="L93" i="1" s="1"/>
  <c r="D93" i="1" s="1"/>
  <c r="S79" i="1"/>
  <c r="L79" i="1"/>
  <c r="S57" i="1"/>
  <c r="L57" i="1" s="1"/>
  <c r="D57" i="1" s="1"/>
  <c r="R33" i="1"/>
  <c r="K33" i="1" s="1"/>
  <c r="S33" i="1"/>
  <c r="L33" i="1" s="1"/>
  <c r="R226" i="1"/>
  <c r="K226" i="1" s="1"/>
  <c r="S226" i="1"/>
  <c r="L226" i="1" s="1"/>
  <c r="R19" i="1"/>
  <c r="K19" i="1" s="1"/>
  <c r="D19" i="1" s="1"/>
  <c r="S19" i="1"/>
  <c r="L19" i="1"/>
  <c r="R167" i="1"/>
  <c r="K167" i="1" s="1"/>
  <c r="D167" i="1" s="1"/>
  <c r="S167" i="1"/>
  <c r="L167" i="1"/>
  <c r="R61" i="1"/>
  <c r="K61" i="1" s="1"/>
  <c r="S61" i="1"/>
  <c r="L61" i="1" s="1"/>
  <c r="S99" i="1"/>
  <c r="L99" i="1" s="1"/>
  <c r="D99" i="1" s="1"/>
  <c r="R110" i="1"/>
  <c r="K110" i="1" s="1"/>
  <c r="D110" i="1" s="1"/>
  <c r="S110" i="1"/>
  <c r="L110" i="1"/>
  <c r="R70" i="1"/>
  <c r="K70" i="1" s="1"/>
  <c r="S70" i="1"/>
  <c r="L70" i="1" s="1"/>
  <c r="R8" i="1"/>
  <c r="K8" i="1" s="1"/>
  <c r="S8" i="1"/>
  <c r="L8" i="1" s="1"/>
  <c r="R129" i="1"/>
  <c r="K129" i="1" s="1"/>
  <c r="D129" i="1" s="1"/>
  <c r="S129" i="1"/>
  <c r="L129" i="1"/>
  <c r="S238" i="1"/>
  <c r="L238" i="1" s="1"/>
  <c r="R106" i="1"/>
  <c r="K106" i="1" s="1"/>
  <c r="D106" i="1" s="1"/>
  <c r="S106" i="1"/>
  <c r="L106" i="1"/>
  <c r="R234" i="1"/>
  <c r="K234" i="1" s="1"/>
  <c r="S234" i="1"/>
  <c r="L234" i="1" s="1"/>
  <c r="R75" i="1"/>
  <c r="K75" i="1" s="1"/>
  <c r="S75" i="1"/>
  <c r="L75" i="1"/>
  <c r="R235" i="1"/>
  <c r="K235" i="1" s="1"/>
  <c r="D235" i="1" s="1"/>
  <c r="S235" i="1"/>
  <c r="L235" i="1" s="1"/>
  <c r="R36" i="1"/>
  <c r="K36" i="1" s="1"/>
  <c r="S36" i="1"/>
  <c r="L36" i="1"/>
  <c r="R229" i="1"/>
  <c r="K229" i="1" s="1"/>
  <c r="S229" i="1"/>
  <c r="L229" i="1" s="1"/>
  <c r="R102" i="1"/>
  <c r="K102" i="1" s="1"/>
  <c r="S102" i="1"/>
  <c r="L102" i="1" s="1"/>
  <c r="R130" i="1"/>
  <c r="K130" i="1" s="1"/>
  <c r="S130" i="1"/>
  <c r="L130" i="1" s="1"/>
  <c r="R224" i="1"/>
  <c r="K224" i="1" s="1"/>
  <c r="D224" i="1" s="1"/>
  <c r="S224" i="1"/>
  <c r="L224" i="1"/>
  <c r="R37" i="1"/>
  <c r="K37" i="1" s="1"/>
  <c r="S37" i="1"/>
  <c r="L37" i="1" s="1"/>
  <c r="D37" i="1" s="1"/>
  <c r="S239" i="1"/>
  <c r="L239" i="1" s="1"/>
  <c r="D239" i="1" s="1"/>
  <c r="R31" i="1"/>
  <c r="K31" i="1" s="1"/>
  <c r="S31" i="1"/>
  <c r="L31" i="1"/>
  <c r="R120" i="1"/>
  <c r="K120" i="1" s="1"/>
  <c r="D120" i="1" s="1"/>
  <c r="S120" i="1"/>
  <c r="L120" i="1" s="1"/>
  <c r="R162" i="1"/>
  <c r="K162" i="1" s="1"/>
  <c r="S162" i="1"/>
  <c r="L162" i="1"/>
  <c r="R95" i="1"/>
  <c r="K95" i="1" s="1"/>
  <c r="S95" i="1"/>
  <c r="L95" i="1"/>
  <c r="R173" i="1"/>
  <c r="K173" i="1" s="1"/>
  <c r="S173" i="1"/>
  <c r="L173" i="1" s="1"/>
  <c r="R73" i="1"/>
  <c r="K73" i="1" s="1"/>
  <c r="S73" i="1"/>
  <c r="L73" i="1" s="1"/>
  <c r="R18" i="1"/>
  <c r="K18" i="1" s="1"/>
  <c r="S18" i="1"/>
  <c r="L18" i="1" s="1"/>
  <c r="R242" i="1"/>
  <c r="K242" i="1" s="1"/>
  <c r="S242" i="1"/>
  <c r="L242" i="1" s="1"/>
  <c r="R51" i="1"/>
  <c r="K51" i="1" s="1"/>
  <c r="D51" i="1" s="1"/>
  <c r="S51" i="1"/>
  <c r="L51" i="1"/>
  <c r="R183" i="1"/>
  <c r="K183" i="1" s="1"/>
  <c r="D183" i="1" s="1"/>
  <c r="S183" i="1"/>
  <c r="L183" i="1"/>
  <c r="S165" i="1"/>
  <c r="L165" i="1" s="1"/>
  <c r="D165" i="1" s="1"/>
  <c r="R206" i="1"/>
  <c r="K206" i="1" s="1"/>
  <c r="D206" i="1" s="1"/>
  <c r="S206" i="1"/>
  <c r="L206" i="1"/>
  <c r="R117" i="1"/>
  <c r="K117" i="1" s="1"/>
  <c r="S117" i="1"/>
  <c r="L117" i="1"/>
  <c r="R80" i="1"/>
  <c r="K80" i="1" s="1"/>
  <c r="S80" i="1"/>
  <c r="L80" i="1" s="1"/>
  <c r="R145" i="1"/>
  <c r="K145" i="1" s="1"/>
  <c r="S145" i="1"/>
  <c r="L145" i="1" s="1"/>
  <c r="D145" i="1" s="1"/>
  <c r="R72" i="1"/>
  <c r="K72" i="1" s="1"/>
  <c r="D72" i="1" s="1"/>
  <c r="S72" i="1"/>
  <c r="L72" i="1" s="1"/>
  <c r="R122" i="1"/>
  <c r="K122" i="1" s="1"/>
  <c r="D122" i="1" s="1"/>
  <c r="S122" i="1"/>
  <c r="L122" i="1"/>
  <c r="R5" i="1"/>
  <c r="K5" i="1" s="1"/>
  <c r="S5" i="1"/>
  <c r="L5" i="1" s="1"/>
  <c r="R91" i="1"/>
  <c r="K91" i="1" s="1"/>
  <c r="S91" i="1"/>
  <c r="L91" i="1"/>
  <c r="R236" i="1"/>
  <c r="K236" i="1" s="1"/>
  <c r="S236" i="1"/>
  <c r="L236" i="1" s="1"/>
  <c r="M4" i="1"/>
  <c r="R4" i="1" s="1"/>
  <c r="K4" i="1" s="1"/>
  <c r="AZ41" i="1"/>
  <c r="AZ40" i="1"/>
  <c r="B17" i="10"/>
  <c r="G16" i="10"/>
  <c r="D49" i="1"/>
  <c r="D136" i="1"/>
  <c r="D66" i="1"/>
  <c r="D10" i="1"/>
  <c r="D7" i="1"/>
  <c r="D31" i="1"/>
  <c r="D79" i="1"/>
  <c r="D6" i="1"/>
  <c r="D184" i="1"/>
  <c r="D89" i="1"/>
  <c r="D241" i="1"/>
  <c r="D117" i="1"/>
  <c r="D95" i="1"/>
  <c r="D229" i="1"/>
  <c r="D238" i="1"/>
  <c r="D70" i="1"/>
  <c r="D74" i="1"/>
  <c r="D87" i="1"/>
  <c r="D119" i="1"/>
  <c r="D14" i="1"/>
  <c r="D137" i="1"/>
  <c r="D213" i="1"/>
  <c r="D194" i="1"/>
  <c r="D191" i="1"/>
  <c r="D56" i="1"/>
  <c r="D218" i="1"/>
  <c r="D84" i="1"/>
  <c r="D29" i="1"/>
  <c r="D215" i="1"/>
  <c r="D50" i="1"/>
  <c r="D121" i="1"/>
  <c r="D150" i="1"/>
  <c r="D36" i="1"/>
  <c r="D90" i="1"/>
  <c r="D104" i="1"/>
  <c r="D195" i="1"/>
  <c r="D176" i="1"/>
  <c r="D231" i="1"/>
  <c r="D78" i="1"/>
  <c r="D34" i="1"/>
  <c r="D237" i="1"/>
  <c r="D30" i="1"/>
  <c r="D46" i="1"/>
  <c r="D42" i="1"/>
  <c r="D85" i="1"/>
  <c r="D80" i="1"/>
  <c r="D82" i="1"/>
  <c r="D86" i="1"/>
  <c r="D111" i="1"/>
  <c r="D143" i="1"/>
  <c r="D173" i="1"/>
  <c r="D8" i="1"/>
  <c r="D61" i="1"/>
  <c r="D81" i="1"/>
  <c r="D48" i="1"/>
  <c r="D83" i="1"/>
  <c r="D232" i="1"/>
  <c r="D169" i="1"/>
  <c r="D65" i="1"/>
  <c r="D202" i="1"/>
  <c r="D125" i="1"/>
  <c r="D178" i="1"/>
  <c r="D39" i="1"/>
  <c r="D124" i="1"/>
  <c r="D134" i="1"/>
  <c r="D221" i="1"/>
  <c r="D22" i="1"/>
  <c r="D192" i="1"/>
  <c r="D166" i="1"/>
  <c r="B18" i="10"/>
  <c r="B19" i="10" s="1"/>
  <c r="B20" i="10" s="1"/>
  <c r="G20" i="10" s="1"/>
  <c r="G17" i="10"/>
  <c r="B21" i="10"/>
  <c r="N53" i="7" l="1"/>
  <c r="P13" i="7"/>
  <c r="K209" i="7"/>
  <c r="W209" i="7" s="1"/>
  <c r="K145" i="7"/>
  <c r="K81" i="7"/>
  <c r="W81" i="7" s="1"/>
  <c r="K17" i="7"/>
  <c r="O17" i="7" s="1"/>
  <c r="K158" i="7"/>
  <c r="O158" i="7" s="1"/>
  <c r="K94" i="7"/>
  <c r="O94" i="7" s="1"/>
  <c r="K30" i="7"/>
  <c r="K165" i="7"/>
  <c r="K101" i="7"/>
  <c r="K45" i="7"/>
  <c r="J185" i="7"/>
  <c r="V185" i="7" s="1"/>
  <c r="J121" i="7"/>
  <c r="J57" i="7"/>
  <c r="J166" i="7"/>
  <c r="J102" i="7"/>
  <c r="J38" i="7"/>
  <c r="J181" i="7"/>
  <c r="J125" i="7"/>
  <c r="J61" i="7"/>
  <c r="J5" i="7"/>
  <c r="V5" i="7" s="1"/>
  <c r="X209" i="7"/>
  <c r="V177" i="7"/>
  <c r="V133" i="7"/>
  <c r="W173" i="7"/>
  <c r="K201" i="7"/>
  <c r="K137" i="7"/>
  <c r="W137" i="7" s="1"/>
  <c r="K73" i="7"/>
  <c r="K9" i="7"/>
  <c r="K150" i="7"/>
  <c r="O150" i="7" s="1"/>
  <c r="K86" i="7"/>
  <c r="K22" i="7"/>
  <c r="K157" i="7"/>
  <c r="K93" i="7"/>
  <c r="K37" i="7"/>
  <c r="W37" i="7" s="1"/>
  <c r="J177" i="7"/>
  <c r="J113" i="7"/>
  <c r="J49" i="7"/>
  <c r="N49" i="7" s="1"/>
  <c r="J158" i="7"/>
  <c r="J94" i="7"/>
  <c r="J30" i="7"/>
  <c r="J173" i="7"/>
  <c r="J117" i="7"/>
  <c r="V117" i="7" s="1"/>
  <c r="L182" i="7"/>
  <c r="P182" i="7" s="1"/>
  <c r="L118" i="7"/>
  <c r="L54" i="7"/>
  <c r="P54" i="7" s="1"/>
  <c r="K185" i="7"/>
  <c r="K121" i="7"/>
  <c r="K57" i="7"/>
  <c r="K190" i="7"/>
  <c r="W190" i="7" s="1"/>
  <c r="K134" i="7"/>
  <c r="O134" i="7" s="1"/>
  <c r="K70" i="7"/>
  <c r="O70" i="7" s="1"/>
  <c r="K6" i="7"/>
  <c r="J161" i="7"/>
  <c r="J97" i="7"/>
  <c r="J33" i="7"/>
  <c r="N33" i="7" s="1"/>
  <c r="J198" i="7"/>
  <c r="W152" i="7"/>
  <c r="W25" i="7"/>
  <c r="L190" i="7"/>
  <c r="L126" i="7"/>
  <c r="P126" i="7" s="1"/>
  <c r="L62" i="7"/>
  <c r="W109" i="7"/>
  <c r="K177" i="7"/>
  <c r="K113" i="7"/>
  <c r="K49" i="7"/>
  <c r="W49" i="7" s="1"/>
  <c r="K182" i="7"/>
  <c r="O182" i="7" s="1"/>
  <c r="K126" i="7"/>
  <c r="O126" i="7" s="1"/>
  <c r="K62" i="7"/>
  <c r="K197" i="7"/>
  <c r="K133" i="7"/>
  <c r="K77" i="7"/>
  <c r="W77" i="7" s="1"/>
  <c r="K13" i="7"/>
  <c r="J153" i="7"/>
  <c r="N153" i="7" s="1"/>
  <c r="J89" i="7"/>
  <c r="V89" i="7" s="1"/>
  <c r="J25" i="7"/>
  <c r="V25" i="7" s="1"/>
  <c r="J134" i="7"/>
  <c r="N134" i="7" s="1"/>
  <c r="J70" i="7"/>
  <c r="J6" i="7"/>
  <c r="J213" i="7"/>
  <c r="J93" i="7"/>
  <c r="V93" i="7" s="1"/>
  <c r="J37" i="7"/>
  <c r="V37" i="7" s="1"/>
  <c r="X182" i="7"/>
  <c r="V161" i="7"/>
  <c r="X97" i="7"/>
  <c r="K169" i="7"/>
  <c r="K105" i="7"/>
  <c r="K41" i="7"/>
  <c r="K118" i="7"/>
  <c r="K54" i="7"/>
  <c r="O54" i="7" s="1"/>
  <c r="K189" i="7"/>
  <c r="O189" i="7" s="1"/>
  <c r="K125" i="7"/>
  <c r="K69" i="7"/>
  <c r="O69" i="7" s="1"/>
  <c r="K5" i="7"/>
  <c r="J209" i="7"/>
  <c r="J145" i="7"/>
  <c r="J81" i="7"/>
  <c r="J17" i="7"/>
  <c r="N17" i="7" s="1"/>
  <c r="J205" i="7"/>
  <c r="V205" i="7" s="1"/>
  <c r="J149" i="7"/>
  <c r="V149" i="7" s="1"/>
  <c r="J85" i="7"/>
  <c r="V85" i="7" s="1"/>
  <c r="J29" i="7"/>
  <c r="O174" i="7"/>
  <c r="K161" i="7"/>
  <c r="K97" i="7"/>
  <c r="O97" i="7" s="1"/>
  <c r="K33" i="7"/>
  <c r="O33" i="7" s="1"/>
  <c r="K181" i="7"/>
  <c r="O181" i="7" s="1"/>
  <c r="K117" i="7"/>
  <c r="W117" i="7" s="1"/>
  <c r="K61" i="7"/>
  <c r="J201" i="7"/>
  <c r="J137" i="7"/>
  <c r="V137" i="7" s="1"/>
  <c r="J73" i="7"/>
  <c r="J9" i="7"/>
  <c r="N9" i="7" s="1"/>
  <c r="J197" i="7"/>
  <c r="J141" i="7"/>
  <c r="J77" i="7"/>
  <c r="V77" i="7" s="1"/>
  <c r="J21" i="7"/>
  <c r="V165" i="7"/>
  <c r="X184" i="7"/>
  <c r="X200" i="7"/>
  <c r="V200" i="7"/>
  <c r="W200" i="7"/>
  <c r="P128" i="7"/>
  <c r="N128" i="7"/>
  <c r="O21" i="7"/>
  <c r="N21" i="7"/>
  <c r="P133" i="7"/>
  <c r="O133" i="7"/>
  <c r="N133" i="7"/>
  <c r="X24" i="7"/>
  <c r="W24" i="7"/>
  <c r="Z203" i="7"/>
  <c r="AA203" i="7" a="1"/>
  <c r="AA203" i="7" s="1"/>
  <c r="Q203" i="7"/>
  <c r="T203" i="7" a="1"/>
  <c r="T203" i="7" s="1"/>
  <c r="S203" i="7" a="1"/>
  <c r="S203" i="7" s="1"/>
  <c r="Z187" i="7"/>
  <c r="T187" i="7" a="1"/>
  <c r="T187" i="7" s="1"/>
  <c r="S187" i="7" a="1"/>
  <c r="S187" i="7" s="1"/>
  <c r="R187" i="7"/>
  <c r="AA187" i="7" a="1"/>
  <c r="AA187" i="7" s="1"/>
  <c r="Q187" i="7"/>
  <c r="Y171" i="7"/>
  <c r="T171" i="7" a="1"/>
  <c r="T171" i="7" s="1"/>
  <c r="Q171" i="7"/>
  <c r="Z171" i="7"/>
  <c r="AB147" i="7" a="1"/>
  <c r="AB147" i="7" s="1"/>
  <c r="R147" i="7"/>
  <c r="Q147" i="7"/>
  <c r="AA147" i="7" a="1"/>
  <c r="AA147" i="7" s="1"/>
  <c r="S147" i="7" a="1"/>
  <c r="S147" i="7" s="1"/>
  <c r="T147" i="7" a="1"/>
  <c r="T147" i="7" s="1"/>
  <c r="AB131" i="7" a="1"/>
  <c r="AB131" i="7" s="1"/>
  <c r="R131" i="7"/>
  <c r="AA131" i="7" a="1"/>
  <c r="AA131" i="7" s="1"/>
  <c r="Q131" i="7"/>
  <c r="M131" i="7" s="1"/>
  <c r="S131" i="7" a="1"/>
  <c r="S131" i="7" s="1"/>
  <c r="T131" i="7" a="1"/>
  <c r="T131" i="7" s="1"/>
  <c r="Y123" i="7"/>
  <c r="Z123" i="7"/>
  <c r="Q123" i="7"/>
  <c r="AA123" i="7" a="1"/>
  <c r="AA123" i="7" s="1"/>
  <c r="S123" i="7" a="1"/>
  <c r="S123" i="7" s="1"/>
  <c r="AB123" i="7" a="1"/>
  <c r="AB123" i="7" s="1"/>
  <c r="U123" i="7" s="1"/>
  <c r="R123" i="7"/>
  <c r="AB99" i="7" a="1"/>
  <c r="AB99" i="7" s="1"/>
  <c r="AA99" i="7" a="1"/>
  <c r="AA99" i="7" s="1"/>
  <c r="S99" i="7" a="1"/>
  <c r="S99" i="7" s="1"/>
  <c r="T99" i="7" a="1"/>
  <c r="T99" i="7" s="1"/>
  <c r="AB83" i="7" a="1"/>
  <c r="AB83" i="7" s="1"/>
  <c r="T83" i="7" a="1"/>
  <c r="T83" i="7" s="1"/>
  <c r="AA83" i="7" a="1"/>
  <c r="AA83" i="7" s="1"/>
  <c r="Q83" i="7"/>
  <c r="R83" i="7"/>
  <c r="S83" i="7" a="1"/>
  <c r="S83" i="7" s="1"/>
  <c r="AB67" i="7" a="1"/>
  <c r="AB67" i="7" s="1"/>
  <c r="AA67" i="7" a="1"/>
  <c r="AA67" i="7" s="1"/>
  <c r="Q67" i="7"/>
  <c r="T67" i="7" a="1"/>
  <c r="T67" i="7" s="1"/>
  <c r="AB51" i="7" a="1"/>
  <c r="AB51" i="7" s="1"/>
  <c r="T51" i="7" a="1"/>
  <c r="T51" i="7" s="1"/>
  <c r="R51" i="7"/>
  <c r="Q51" i="7"/>
  <c r="AA51" i="7" a="1"/>
  <c r="AA51" i="7" s="1"/>
  <c r="S51" i="7" a="1"/>
  <c r="S51" i="7" s="1"/>
  <c r="AB35" i="7" a="1"/>
  <c r="AB35" i="7" s="1"/>
  <c r="AA35" i="7" a="1"/>
  <c r="AA35" i="7" s="1"/>
  <c r="Q35" i="7"/>
  <c r="M35" i="7" s="1"/>
  <c r="T35" i="7" a="1"/>
  <c r="T35" i="7" s="1"/>
  <c r="S35" i="7" a="1"/>
  <c r="S35" i="7" s="1"/>
  <c r="R35" i="7"/>
  <c r="AB19" i="7" a="1"/>
  <c r="AB19" i="7" s="1"/>
  <c r="R19" i="7"/>
  <c r="Q19" i="7"/>
  <c r="AA19" i="7" a="1"/>
  <c r="AA19" i="7" s="1"/>
  <c r="T19" i="7" a="1"/>
  <c r="T19" i="7" s="1"/>
  <c r="S19" i="7" a="1"/>
  <c r="S19" i="7" s="1"/>
  <c r="M204" i="7"/>
  <c r="O111" i="7"/>
  <c r="P111" i="7"/>
  <c r="O13" i="7"/>
  <c r="R67" i="7"/>
  <c r="U33" i="7"/>
  <c r="U189" i="7"/>
  <c r="N13" i="7"/>
  <c r="M90" i="7"/>
  <c r="N90" i="7" s="1"/>
  <c r="T123" i="7" a="1"/>
  <c r="T123" i="7" s="1"/>
  <c r="P122" i="7"/>
  <c r="O122" i="7"/>
  <c r="N122" i="7"/>
  <c r="W168" i="7"/>
  <c r="V214" i="7"/>
  <c r="V8" i="7"/>
  <c r="O20" i="7"/>
  <c r="N20" i="7"/>
  <c r="R203" i="7"/>
  <c r="R99" i="7"/>
  <c r="N14" i="7"/>
  <c r="P14" i="7"/>
  <c r="M73" i="7"/>
  <c r="P108" i="7"/>
  <c r="O108" i="7"/>
  <c r="M207" i="7"/>
  <c r="P207" i="7" s="1"/>
  <c r="R171" i="7"/>
  <c r="M171" i="7" s="1"/>
  <c r="O128" i="7"/>
  <c r="N124" i="7"/>
  <c r="N174" i="7"/>
  <c r="M110" i="7"/>
  <c r="N110" i="7" s="1"/>
  <c r="M145" i="7"/>
  <c r="M114" i="7"/>
  <c r="S67" i="7" a="1"/>
  <c r="S67" i="7" s="1"/>
  <c r="N6" i="7"/>
  <c r="O6" i="7"/>
  <c r="V125" i="7"/>
  <c r="P124" i="7"/>
  <c r="P174" i="7"/>
  <c r="O26" i="7"/>
  <c r="P26" i="7"/>
  <c r="N26" i="7"/>
  <c r="M41" i="7"/>
  <c r="O41" i="7" s="1"/>
  <c r="X152" i="7"/>
  <c r="U6" i="7"/>
  <c r="X6" i="7" s="1"/>
  <c r="AA171" i="7" a="1"/>
  <c r="AA171" i="7" s="1"/>
  <c r="X40" i="7"/>
  <c r="W40" i="7"/>
  <c r="O190" i="7"/>
  <c r="N190" i="7"/>
  <c r="P190" i="7"/>
  <c r="X168" i="7"/>
  <c r="V168" i="7"/>
  <c r="X72" i="7"/>
  <c r="W72" i="7"/>
  <c r="Z211" i="7"/>
  <c r="R211" i="7"/>
  <c r="AA211" i="7" a="1"/>
  <c r="AA211" i="7" s="1"/>
  <c r="Q211" i="7"/>
  <c r="T211" i="7" a="1"/>
  <c r="T211" i="7" s="1"/>
  <c r="M211" i="7" s="1"/>
  <c r="O211" i="7" s="1"/>
  <c r="S211" i="7" a="1"/>
  <c r="S211" i="7" s="1"/>
  <c r="Z195" i="7"/>
  <c r="R195" i="7"/>
  <c r="Q195" i="7"/>
  <c r="AA195" i="7" a="1"/>
  <c r="AA195" i="7" s="1"/>
  <c r="S195" i="7" a="1"/>
  <c r="S195" i="7" s="1"/>
  <c r="Y179" i="7"/>
  <c r="S179" i="7" a="1"/>
  <c r="S179" i="7" s="1"/>
  <c r="R179" i="7"/>
  <c r="M179" i="7" s="1"/>
  <c r="P179" i="7" s="1"/>
  <c r="Q179" i="7"/>
  <c r="AA179" i="7" a="1"/>
  <c r="AA179" i="7" s="1"/>
  <c r="AB163" i="7" a="1"/>
  <c r="AB163" i="7" s="1"/>
  <c r="AA163" i="7" a="1"/>
  <c r="AA163" i="7" s="1"/>
  <c r="Q163" i="7"/>
  <c r="T163" i="7" a="1"/>
  <c r="T163" i="7" s="1"/>
  <c r="S163" i="7" a="1"/>
  <c r="S163" i="7" s="1"/>
  <c r="Y155" i="7"/>
  <c r="U155" i="7" s="1"/>
  <c r="AA155" i="7" a="1"/>
  <c r="AA155" i="7" s="1"/>
  <c r="R155" i="7"/>
  <c r="AB155" i="7" a="1"/>
  <c r="AB155" i="7" s="1"/>
  <c r="Q155" i="7"/>
  <c r="Z155" i="7"/>
  <c r="S155" i="7" a="1"/>
  <c r="S155" i="7" s="1"/>
  <c r="T155" i="7" a="1"/>
  <c r="T155" i="7" s="1"/>
  <c r="M155" i="7" s="1"/>
  <c r="Y139" i="7"/>
  <c r="Q139" i="7"/>
  <c r="T139" i="7" a="1"/>
  <c r="T139" i="7" s="1"/>
  <c r="Z139" i="7"/>
  <c r="AA139" i="7" a="1"/>
  <c r="AA139" i="7" s="1"/>
  <c r="S139" i="7" a="1"/>
  <c r="S139" i="7" s="1"/>
  <c r="AB115" i="7" a="1"/>
  <c r="AB115" i="7" s="1"/>
  <c r="S115" i="7" a="1"/>
  <c r="S115" i="7" s="1"/>
  <c r="R115" i="7"/>
  <c r="M115" i="7" s="1"/>
  <c r="Q115" i="7"/>
  <c r="T115" i="7" a="1"/>
  <c r="T115" i="7" s="1"/>
  <c r="AA115" i="7" a="1"/>
  <c r="AA115" i="7" s="1"/>
  <c r="Y107" i="7"/>
  <c r="S107" i="7" a="1"/>
  <c r="S107" i="7" s="1"/>
  <c r="Q107" i="7"/>
  <c r="T107" i="7" a="1"/>
  <c r="T107" i="7" s="1"/>
  <c r="R107" i="7"/>
  <c r="M107" i="7" s="1"/>
  <c r="Z107" i="7"/>
  <c r="Y91" i="7"/>
  <c r="S91" i="7" a="1"/>
  <c r="S91" i="7" s="1"/>
  <c r="T91" i="7" a="1"/>
  <c r="T91" i="7" s="1"/>
  <c r="AB91" i="7" a="1"/>
  <c r="AB91" i="7" s="1"/>
  <c r="AA91" i="7" a="1"/>
  <c r="AA91" i="7" s="1"/>
  <c r="R91" i="7"/>
  <c r="M91" i="7" s="1"/>
  <c r="O91" i="7" s="1"/>
  <c r="Q91" i="7"/>
  <c r="Z91" i="7"/>
  <c r="Y75" i="7"/>
  <c r="R75" i="7"/>
  <c r="S75" i="7" a="1"/>
  <c r="S75" i="7" s="1"/>
  <c r="Z75" i="7"/>
  <c r="AA75" i="7" a="1"/>
  <c r="AA75" i="7" s="1"/>
  <c r="Y59" i="7"/>
  <c r="Z59" i="7"/>
  <c r="U59" i="7" s="1"/>
  <c r="T59" i="7" a="1"/>
  <c r="T59" i="7" s="1"/>
  <c r="R59" i="7"/>
  <c r="AB59" i="7" a="1"/>
  <c r="AB59" i="7" s="1"/>
  <c r="AA59" i="7" a="1"/>
  <c r="AA59" i="7" s="1"/>
  <c r="S59" i="7" a="1"/>
  <c r="S59" i="7" s="1"/>
  <c r="Q59" i="7"/>
  <c r="AB43" i="7" a="1"/>
  <c r="AB43" i="7" s="1"/>
  <c r="T43" i="7" a="1"/>
  <c r="T43" i="7" s="1"/>
  <c r="S43" i="7" a="1"/>
  <c r="S43" i="7" s="1"/>
  <c r="Z43" i="7"/>
  <c r="R43" i="7"/>
  <c r="AB27" i="7" a="1"/>
  <c r="AB27" i="7" s="1"/>
  <c r="AA27" i="7" a="1"/>
  <c r="AA27" i="7" s="1"/>
  <c r="Z27" i="7"/>
  <c r="R27" i="7"/>
  <c r="S27" i="7" a="1"/>
  <c r="S27" i="7" s="1"/>
  <c r="Q27" i="7"/>
  <c r="AB11" i="7" a="1"/>
  <c r="AB11" i="7" s="1"/>
  <c r="T11" i="7" a="1"/>
  <c r="T11" i="7" s="1"/>
  <c r="R11" i="7"/>
  <c r="Q11" i="7"/>
  <c r="Z11" i="7"/>
  <c r="AA11" i="7" a="1"/>
  <c r="AA11" i="7" s="1"/>
  <c r="S11" i="7" a="1"/>
  <c r="S11" i="7" s="1"/>
  <c r="Q43" i="7"/>
  <c r="X215" i="7"/>
  <c r="V215" i="7"/>
  <c r="M101" i="7"/>
  <c r="T195" i="7" a="1"/>
  <c r="T195" i="7" s="1"/>
  <c r="R139" i="7"/>
  <c r="M139" i="7" s="1"/>
  <c r="T75" i="7" a="1"/>
  <c r="T75" i="7" s="1"/>
  <c r="M75" i="7" s="1"/>
  <c r="M87" i="7"/>
  <c r="Q99" i="7"/>
  <c r="W215" i="7"/>
  <c r="W214" i="7"/>
  <c r="M221" i="7"/>
  <c r="M206" i="7"/>
  <c r="M127" i="7"/>
  <c r="P127" i="7" s="1"/>
  <c r="M172" i="7"/>
  <c r="O172" i="7" s="1"/>
  <c r="M136" i="7"/>
  <c r="M93" i="7"/>
  <c r="M22" i="7"/>
  <c r="M161" i="7"/>
  <c r="W5" i="7"/>
  <c r="V209" i="7"/>
  <c r="V33" i="7"/>
  <c r="V104" i="7"/>
  <c r="U105" i="7"/>
  <c r="W105" i="7" s="1"/>
  <c r="U41" i="7"/>
  <c r="U222" i="7"/>
  <c r="U181" i="7"/>
  <c r="U145" i="7"/>
  <c r="V145" i="7" s="1"/>
  <c r="M5" i="7"/>
  <c r="M162" i="7"/>
  <c r="M100" i="7"/>
  <c r="M113" i="7"/>
  <c r="M25" i="7"/>
  <c r="M129" i="7"/>
  <c r="N129" i="7" s="1"/>
  <c r="M197" i="7"/>
  <c r="M225" i="7"/>
  <c r="M104" i="7"/>
  <c r="W220" i="7"/>
  <c r="V109" i="7"/>
  <c r="U144" i="7"/>
  <c r="X144" i="7" s="1"/>
  <c r="M178" i="7"/>
  <c r="M102" i="7"/>
  <c r="M9" i="7"/>
  <c r="M10" i="7"/>
  <c r="M213" i="7"/>
  <c r="M15" i="7"/>
  <c r="V81" i="7"/>
  <c r="V72" i="7"/>
  <c r="V40" i="7"/>
  <c r="U141" i="7"/>
  <c r="W141" i="7" s="1"/>
  <c r="U45" i="7"/>
  <c r="X45" i="7" s="1"/>
  <c r="M220" i="7"/>
  <c r="M209" i="7"/>
  <c r="O209" i="7" s="1"/>
  <c r="M181" i="7"/>
  <c r="M118" i="7"/>
  <c r="M79" i="7"/>
  <c r="M141" i="7"/>
  <c r="M70" i="7"/>
  <c r="M37" i="7"/>
  <c r="M40" i="7"/>
  <c r="M65" i="7"/>
  <c r="W205" i="7"/>
  <c r="V112" i="7"/>
  <c r="U193" i="7"/>
  <c r="V193" i="7" s="1"/>
  <c r="U129" i="7"/>
  <c r="U65" i="7"/>
  <c r="U201" i="7"/>
  <c r="U101" i="7"/>
  <c r="V101" i="7" s="1"/>
  <c r="U89" i="7"/>
  <c r="U49" i="7"/>
  <c r="U57" i="7"/>
  <c r="W57" i="7" s="1"/>
  <c r="M170" i="7"/>
  <c r="N170" i="7" s="1"/>
  <c r="M202" i="7"/>
  <c r="M94" i="7"/>
  <c r="M85" i="7"/>
  <c r="M117" i="7"/>
  <c r="M62" i="7"/>
  <c r="M36" i="7"/>
  <c r="M78" i="7"/>
  <c r="M229" i="7"/>
  <c r="O229" i="7" s="1"/>
  <c r="W93" i="7"/>
  <c r="V129" i="7"/>
  <c r="V182" i="7"/>
  <c r="U197" i="7"/>
  <c r="V197" i="7" s="1"/>
  <c r="U80" i="7"/>
  <c r="W80" i="7" s="1"/>
  <c r="U176" i="7"/>
  <c r="X176" i="7" s="1"/>
  <c r="U125" i="7"/>
  <c r="U61" i="7"/>
  <c r="W61" i="7" s="1"/>
  <c r="U48" i="7"/>
  <c r="W48" i="7" s="1"/>
  <c r="M180" i="7"/>
  <c r="M54" i="7"/>
  <c r="M77" i="7"/>
  <c r="M105" i="7"/>
  <c r="M56" i="7"/>
  <c r="N56" i="7" s="1"/>
  <c r="M34" i="7"/>
  <c r="P34" i="7" s="1"/>
  <c r="M96" i="7"/>
  <c r="P96" i="7" s="1"/>
  <c r="M30" i="7"/>
  <c r="M130" i="7"/>
  <c r="U224" i="7"/>
  <c r="X224" i="7" s="1"/>
  <c r="U185" i="7"/>
  <c r="U110" i="7"/>
  <c r="U9" i="7"/>
  <c r="M143" i="7"/>
  <c r="M148" i="7"/>
  <c r="M74" i="7"/>
  <c r="M146" i="7"/>
  <c r="W16" i="7"/>
  <c r="W133" i="7"/>
  <c r="AN4" i="7"/>
  <c r="AV4" i="7" s="1"/>
  <c r="B4" i="7"/>
  <c r="AK4" i="7" s="1"/>
  <c r="C3" i="14"/>
  <c r="AD4" i="7"/>
  <c r="F4" i="10"/>
  <c r="A5" i="10"/>
  <c r="F3" i="10"/>
  <c r="F1" i="10" s="1"/>
  <c r="A1" i="10"/>
  <c r="B3" i="14"/>
  <c r="B22" i="10"/>
  <c r="G21" i="10"/>
  <c r="D186" i="1"/>
  <c r="D73" i="1"/>
  <c r="D127" i="1"/>
  <c r="R205" i="1"/>
  <c r="K205" i="1" s="1"/>
  <c r="D205" i="1" s="1"/>
  <c r="S205" i="1"/>
  <c r="L205" i="1" s="1"/>
  <c r="R123" i="1"/>
  <c r="K123" i="1" s="1"/>
  <c r="S123" i="1"/>
  <c r="L123" i="1" s="1"/>
  <c r="G19" i="10"/>
  <c r="D75" i="1"/>
  <c r="D146" i="1"/>
  <c r="D128" i="1"/>
  <c r="R23" i="1"/>
  <c r="K23" i="1" s="1"/>
  <c r="D23" i="1" s="1"/>
  <c r="S179" i="1"/>
  <c r="L179" i="1" s="1"/>
  <c r="D179" i="1" s="1"/>
  <c r="R210" i="1"/>
  <c r="K210" i="1" s="1"/>
  <c r="D210" i="1" s="1"/>
  <c r="S210" i="1"/>
  <c r="L210" i="1" s="1"/>
  <c r="R161" i="1"/>
  <c r="K161" i="1" s="1"/>
  <c r="S161" i="1"/>
  <c r="L161" i="1" s="1"/>
  <c r="D234" i="1"/>
  <c r="D114" i="1"/>
  <c r="D63" i="1"/>
  <c r="R62" i="1"/>
  <c r="K62" i="1" s="1"/>
  <c r="S62" i="1"/>
  <c r="L62" i="1" s="1"/>
  <c r="R88" i="1"/>
  <c r="K88" i="1" s="1"/>
  <c r="S88" i="1"/>
  <c r="L88" i="1" s="1"/>
  <c r="R214" i="1"/>
  <c r="K214" i="1" s="1"/>
  <c r="S214" i="1"/>
  <c r="L214" i="1" s="1"/>
  <c r="R225" i="1"/>
  <c r="K225" i="1" s="1"/>
  <c r="S225" i="1"/>
  <c r="L225" i="1" s="1"/>
  <c r="R240" i="1"/>
  <c r="K240" i="1" s="1"/>
  <c r="S240" i="1"/>
  <c r="L240" i="1" s="1"/>
  <c r="R96" i="1"/>
  <c r="K96" i="1" s="1"/>
  <c r="S96" i="1"/>
  <c r="L96" i="1" s="1"/>
  <c r="R113" i="1"/>
  <c r="K113" i="1" s="1"/>
  <c r="S113" i="1"/>
  <c r="L113" i="1" s="1"/>
  <c r="S4" i="1"/>
  <c r="L4" i="1" s="1"/>
  <c r="D4" i="1" s="1"/>
  <c r="D242" i="1"/>
  <c r="D162" i="1"/>
  <c r="D130" i="1"/>
  <c r="D226" i="1"/>
  <c r="R41" i="1"/>
  <c r="K41" i="1" s="1"/>
  <c r="S41" i="1"/>
  <c r="L41" i="1" s="1"/>
  <c r="D172" i="1"/>
  <c r="R200" i="1"/>
  <c r="K200" i="1" s="1"/>
  <c r="S200" i="1"/>
  <c r="L200" i="1" s="1"/>
  <c r="D97" i="1"/>
  <c r="G18" i="10"/>
  <c r="D236" i="1"/>
  <c r="D91" i="1"/>
  <c r="D188" i="1"/>
  <c r="R38" i="1"/>
  <c r="K38" i="1" s="1"/>
  <c r="D38" i="1" s="1"/>
  <c r="S35" i="1"/>
  <c r="L35" i="1" s="1"/>
  <c r="D35" i="1" s="1"/>
  <c r="D55" i="1"/>
  <c r="D105" i="1"/>
  <c r="R148" i="1"/>
  <c r="K148" i="1" s="1"/>
  <c r="S148" i="1"/>
  <c r="L148" i="1" s="1"/>
  <c r="D5" i="1"/>
  <c r="S216" i="1"/>
  <c r="L216" i="1" s="1"/>
  <c r="D216" i="1" s="1"/>
  <c r="D18" i="1"/>
  <c r="D102" i="1"/>
  <c r="S144" i="1"/>
  <c r="L144" i="1" s="1"/>
  <c r="D144" i="1" s="1"/>
  <c r="D33" i="1"/>
  <c r="S76" i="1"/>
  <c r="L76" i="1" s="1"/>
  <c r="D76" i="1" s="1"/>
  <c r="D103" i="1"/>
  <c r="R109" i="1"/>
  <c r="K109" i="1" s="1"/>
  <c r="S109" i="1"/>
  <c r="L109" i="1" s="1"/>
  <c r="R21" i="1"/>
  <c r="K21" i="1" s="1"/>
  <c r="D21" i="1" s="1"/>
  <c r="S21" i="1"/>
  <c r="L21" i="1" s="1"/>
  <c r="R157" i="1"/>
  <c r="K157" i="1" s="1"/>
  <c r="D157" i="1" s="1"/>
  <c r="S157" i="1"/>
  <c r="L157" i="1" s="1"/>
  <c r="D207" i="1"/>
  <c r="R159" i="1"/>
  <c r="K159" i="1" s="1"/>
  <c r="D159" i="1" s="1"/>
  <c r="S159" i="1"/>
  <c r="L159" i="1" s="1"/>
  <c r="D198" i="1"/>
  <c r="X222" i="7"/>
  <c r="W222" i="7"/>
  <c r="D170" i="1"/>
  <c r="S63" i="1"/>
  <c r="L63" i="1" s="1"/>
  <c r="D153" i="1"/>
  <c r="M204" i="1"/>
  <c r="R196" i="1"/>
  <c r="K196" i="1" s="1"/>
  <c r="S196" i="1"/>
  <c r="L196" i="1" s="1"/>
  <c r="M180" i="1"/>
  <c r="M92" i="1"/>
  <c r="R208" i="1"/>
  <c r="K208" i="1" s="1"/>
  <c r="S208" i="1"/>
  <c r="L208" i="1" s="1"/>
  <c r="D160" i="1"/>
  <c r="M141" i="1"/>
  <c r="M163" i="1"/>
  <c r="M131" i="1"/>
  <c r="M228" i="1"/>
  <c r="M164" i="1"/>
  <c r="M108" i="1"/>
  <c r="M60" i="1"/>
  <c r="M168" i="1"/>
  <c r="M182" i="1"/>
  <c r="M219" i="1"/>
  <c r="M171" i="1"/>
  <c r="M139" i="1"/>
  <c r="M11" i="1"/>
  <c r="S59" i="1"/>
  <c r="L59" i="1" s="1"/>
  <c r="D59" i="1" s="1"/>
  <c r="S172" i="1"/>
  <c r="L172" i="1" s="1"/>
  <c r="S53" i="1"/>
  <c r="L53" i="1" s="1"/>
  <c r="D53" i="1" s="1"/>
  <c r="S209" i="1"/>
  <c r="L209" i="1" s="1"/>
  <c r="D209" i="1" s="1"/>
  <c r="M220" i="1"/>
  <c r="M211" i="1"/>
  <c r="M155" i="1"/>
  <c r="M100" i="1"/>
  <c r="M44" i="1"/>
  <c r="M64" i="1"/>
  <c r="M45" i="1"/>
  <c r="M203" i="1"/>
  <c r="S68" i="1"/>
  <c r="L68" i="1" s="1"/>
  <c r="D68" i="1" s="1"/>
  <c r="S47" i="1"/>
  <c r="L47" i="1" s="1"/>
  <c r="D47" i="1" s="1"/>
  <c r="S199" i="1"/>
  <c r="L199" i="1" s="1"/>
  <c r="D199" i="1" s="1"/>
  <c r="M140" i="1"/>
  <c r="M116" i="1"/>
  <c r="M28" i="1"/>
  <c r="M112" i="1"/>
  <c r="M189" i="1"/>
  <c r="S54" i="1"/>
  <c r="L54" i="1" s="1"/>
  <c r="D54" i="1" s="1"/>
  <c r="M244" i="1"/>
  <c r="M156" i="1"/>
  <c r="M132" i="1"/>
  <c r="M24" i="1"/>
  <c r="M197" i="1"/>
  <c r="M115" i="1"/>
  <c r="M67" i="1"/>
  <c r="N13" i="1"/>
  <c r="M13" i="1" s="1"/>
  <c r="Q13" i="1" a="1"/>
  <c r="Q13" i="1" s="1"/>
  <c r="P13" i="1" a="1"/>
  <c r="P13" i="1" s="1"/>
  <c r="P26" i="1" a="1"/>
  <c r="P26" i="1" s="1"/>
  <c r="Q26" i="1" a="1"/>
  <c r="Q26" i="1" s="1"/>
  <c r="N26" i="1"/>
  <c r="O26" i="1"/>
  <c r="M26" i="1" s="1"/>
  <c r="O32" i="1"/>
  <c r="N32" i="1"/>
  <c r="Q32" i="1" a="1"/>
  <c r="Q32" i="1" s="1"/>
  <c r="P32" i="1" a="1"/>
  <c r="P32" i="1" s="1"/>
  <c r="P58" i="1" a="1"/>
  <c r="P58" i="1" s="1"/>
  <c r="N58" i="1"/>
  <c r="Q58" i="1" a="1"/>
  <c r="Q58" i="1" s="1"/>
  <c r="O58" i="1"/>
  <c r="M58" i="1" s="1"/>
  <c r="P77" i="1" a="1"/>
  <c r="P77" i="1" s="1"/>
  <c r="N77" i="1"/>
  <c r="O77" i="1"/>
  <c r="Q77" i="1" a="1"/>
  <c r="Q77" i="1" s="1"/>
  <c r="N94" i="1"/>
  <c r="P94" i="1" a="1"/>
  <c r="P94" i="1" s="1"/>
  <c r="Q94" i="1" a="1"/>
  <c r="Q94" i="1" s="1"/>
  <c r="O126" i="1"/>
  <c r="M126" i="1" s="1"/>
  <c r="Q126" i="1" a="1"/>
  <c r="Q126" i="1" s="1"/>
  <c r="P126" i="1" a="1"/>
  <c r="P126" i="1" s="1"/>
  <c r="N126" i="1"/>
  <c r="N142" i="1"/>
  <c r="P142" i="1" a="1"/>
  <c r="P142" i="1" s="1"/>
  <c r="Q142" i="1" a="1"/>
  <c r="Q142" i="1" s="1"/>
  <c r="Q158" i="1" a="1"/>
  <c r="Q158" i="1" s="1"/>
  <c r="O158" i="1"/>
  <c r="M158" i="1" s="1"/>
  <c r="Q174" i="1" a="1"/>
  <c r="Q174" i="1" s="1"/>
  <c r="N174" i="1"/>
  <c r="O174" i="1"/>
  <c r="P174" i="1" a="1"/>
  <c r="P174" i="1" s="1"/>
  <c r="P185" i="1" a="1"/>
  <c r="P185" i="1" s="1"/>
  <c r="O185" i="1"/>
  <c r="N185" i="1"/>
  <c r="Q185" i="1" a="1"/>
  <c r="Q185" i="1" s="1"/>
  <c r="N190" i="1"/>
  <c r="P190" i="1" a="1"/>
  <c r="P190" i="1" s="1"/>
  <c r="Q190" i="1" a="1"/>
  <c r="Q190" i="1" s="1"/>
  <c r="O201" i="1"/>
  <c r="Q201" i="1" a="1"/>
  <c r="Q201" i="1" s="1"/>
  <c r="P201" i="1" a="1"/>
  <c r="P201" i="1" s="1"/>
  <c r="N201" i="1"/>
  <c r="Q217" i="1" a="1"/>
  <c r="Q217" i="1" s="1"/>
  <c r="N217" i="1"/>
  <c r="O217" i="1"/>
  <c r="P217" i="1" a="1"/>
  <c r="P217" i="1" s="1"/>
  <c r="P222" i="1" a="1"/>
  <c r="P222" i="1" s="1"/>
  <c r="N222" i="1"/>
  <c r="O222" i="1"/>
  <c r="Q222" i="1" a="1"/>
  <c r="Q222" i="1" s="1"/>
  <c r="N44" i="7"/>
  <c r="O44" i="7"/>
  <c r="P44" i="7"/>
  <c r="N176" i="7"/>
  <c r="O176" i="7"/>
  <c r="P176" i="7"/>
  <c r="N127" i="7"/>
  <c r="O93" i="7"/>
  <c r="P93" i="7"/>
  <c r="N93" i="7"/>
  <c r="N161" i="7"/>
  <c r="P161" i="7"/>
  <c r="O161" i="7"/>
  <c r="O142" i="1"/>
  <c r="M142" i="1" s="1"/>
  <c r="P209" i="7"/>
  <c r="N209" i="7"/>
  <c r="N207" i="7"/>
  <c r="O207" i="7"/>
  <c r="N229" i="7"/>
  <c r="O64" i="7"/>
  <c r="P64" i="7"/>
  <c r="P110" i="7"/>
  <c r="O110" i="7"/>
  <c r="P90" i="7"/>
  <c r="O90" i="7"/>
  <c r="O34" i="7"/>
  <c r="N34" i="7"/>
  <c r="O96" i="7"/>
  <c r="N96" i="7"/>
  <c r="P12" i="7"/>
  <c r="N12" i="7"/>
  <c r="N66" i="7"/>
  <c r="M66" i="7"/>
  <c r="N222" i="7"/>
  <c r="P222" i="7"/>
  <c r="N109" i="7"/>
  <c r="P109" i="7"/>
  <c r="O109" i="7"/>
  <c r="N111" i="7"/>
  <c r="M69" i="7"/>
  <c r="M116" i="7"/>
  <c r="M88" i="7"/>
  <c r="M173" i="7"/>
  <c r="P173" i="7" s="1"/>
  <c r="M191" i="7"/>
  <c r="M168" i="7"/>
  <c r="M199" i="7"/>
  <c r="M45" i="7"/>
  <c r="M84" i="7"/>
  <c r="M58" i="7"/>
  <c r="O58" i="7" s="1"/>
  <c r="M140" i="7"/>
  <c r="M80" i="7"/>
  <c r="M32" i="7"/>
  <c r="M165" i="7"/>
  <c r="M149" i="7"/>
  <c r="M46" i="7"/>
  <c r="M42" i="7"/>
  <c r="M151" i="7"/>
  <c r="M72" i="7"/>
  <c r="M38" i="7"/>
  <c r="N38" i="7" s="1"/>
  <c r="M31" i="7"/>
  <c r="M201" i="7"/>
  <c r="M154" i="7"/>
  <c r="M138" i="7"/>
  <c r="M83" i="7"/>
  <c r="M98" i="7"/>
  <c r="M16" i="7"/>
  <c r="M39" i="7"/>
  <c r="W32" i="7"/>
  <c r="V157" i="7"/>
  <c r="X216" i="7"/>
  <c r="W216" i="7"/>
  <c r="V216" i="7"/>
  <c r="M182" i="7"/>
  <c r="M99" i="7"/>
  <c r="M18" i="7"/>
  <c r="M29" i="7"/>
  <c r="M167" i="7"/>
  <c r="O167" i="7" s="1"/>
  <c r="M28" i="7"/>
  <c r="M57" i="7"/>
  <c r="O57" i="7" s="1"/>
  <c r="M198" i="7"/>
  <c r="M81" i="7"/>
  <c r="M121" i="7"/>
  <c r="V120" i="7"/>
  <c r="W120" i="7"/>
  <c r="B4" i="14"/>
  <c r="D4" i="14" s="1"/>
  <c r="D4" i="13"/>
  <c r="M217" i="7"/>
  <c r="N217" i="7" s="1"/>
  <c r="M214" i="7"/>
  <c r="M193" i="7"/>
  <c r="M152" i="7"/>
  <c r="M137" i="7"/>
  <c r="M119" i="7"/>
  <c r="P119" i="7" s="1"/>
  <c r="M160" i="7"/>
  <c r="M123" i="7"/>
  <c r="P123" i="7" s="1"/>
  <c r="U206" i="7"/>
  <c r="V206" i="7" s="1"/>
  <c r="U78" i="7"/>
  <c r="X78" i="7" s="1"/>
  <c r="M205" i="7"/>
  <c r="N205" i="7" s="1"/>
  <c r="M196" i="7"/>
  <c r="N196" i="7" s="1"/>
  <c r="M142" i="7"/>
  <c r="M135" i="7"/>
  <c r="M126" i="7"/>
  <c r="M164" i="7"/>
  <c r="M112" i="7"/>
  <c r="M47" i="7"/>
  <c r="O47" i="7" s="1"/>
  <c r="W41" i="7"/>
  <c r="W88" i="7"/>
  <c r="V88" i="7"/>
  <c r="X226" i="7"/>
  <c r="W226" i="7"/>
  <c r="V226" i="7"/>
  <c r="M195" i="7"/>
  <c r="N195" i="7" s="1"/>
  <c r="M208" i="7"/>
  <c r="M175" i="7"/>
  <c r="M106" i="7"/>
  <c r="M92" i="7"/>
  <c r="M157" i="7"/>
  <c r="N157" i="7" s="1"/>
  <c r="M150" i="7"/>
  <c r="M86" i="7"/>
  <c r="M55" i="7"/>
  <c r="P55" i="7" s="1"/>
  <c r="M61" i="7"/>
  <c r="M52" i="7"/>
  <c r="W201" i="7"/>
  <c r="M159" i="7"/>
  <c r="M89" i="7"/>
  <c r="M67" i="7"/>
  <c r="M125" i="7"/>
  <c r="M97" i="7"/>
  <c r="O14" i="7"/>
  <c r="W157" i="7"/>
  <c r="V181" i="7"/>
  <c r="V220" i="7"/>
  <c r="U169" i="7"/>
  <c r="W169" i="7" s="1"/>
  <c r="M192" i="7"/>
  <c r="M226" i="7"/>
  <c r="M158" i="7"/>
  <c r="M60" i="7"/>
  <c r="P60" i="7" s="1"/>
  <c r="M68" i="7"/>
  <c r="M50" i="7"/>
  <c r="N50" i="7" s="1"/>
  <c r="M103" i="7"/>
  <c r="M163" i="7"/>
  <c r="M134" i="7"/>
  <c r="V65" i="7"/>
  <c r="V132" i="7"/>
  <c r="U142" i="7"/>
  <c r="X142" i="7" s="1"/>
  <c r="G10" i="10"/>
  <c r="W185" i="7"/>
  <c r="W160" i="7"/>
  <c r="W165" i="7"/>
  <c r="V222" i="7"/>
  <c r="V24" i="7"/>
  <c r="G8" i="10"/>
  <c r="U218" i="7"/>
  <c r="X218" i="7" s="1"/>
  <c r="U85" i="7"/>
  <c r="U73" i="7"/>
  <c r="U21" i="7"/>
  <c r="W21" i="7" s="1"/>
  <c r="W89" i="7"/>
  <c r="W208" i="7"/>
  <c r="O104" i="7"/>
  <c r="W104" i="7"/>
  <c r="V228" i="7"/>
  <c r="U227" i="7"/>
  <c r="W227" i="7" s="1"/>
  <c r="O8" i="7"/>
  <c r="W8" i="7"/>
  <c r="W110" i="7"/>
  <c r="V97" i="7"/>
  <c r="V110" i="7"/>
  <c r="N46" i="7"/>
  <c r="V152" i="7"/>
  <c r="V16" i="7"/>
  <c r="U221" i="7"/>
  <c r="X221" i="7" s="1"/>
  <c r="U121" i="7"/>
  <c r="U136" i="7"/>
  <c r="X136" i="7" s="1"/>
  <c r="W161" i="7"/>
  <c r="W136" i="7"/>
  <c r="W198" i="7"/>
  <c r="N39" i="7"/>
  <c r="V29" i="7"/>
  <c r="W184" i="7"/>
  <c r="O40" i="7"/>
  <c r="V169" i="7"/>
  <c r="U213" i="7"/>
  <c r="V213" i="7" s="1"/>
  <c r="U192" i="7"/>
  <c r="X192" i="7" s="1"/>
  <c r="U13" i="7"/>
  <c r="W13" i="7" s="1"/>
  <c r="W145" i="7"/>
  <c r="W64" i="7"/>
  <c r="V153" i="7"/>
  <c r="V173" i="7"/>
  <c r="V45" i="7"/>
  <c r="V144" i="7"/>
  <c r="U225" i="7"/>
  <c r="W225" i="7" s="1"/>
  <c r="U208" i="7"/>
  <c r="V208" i="7" s="1"/>
  <c r="U96" i="7"/>
  <c r="X96" i="7" s="1"/>
  <c r="U17" i="7"/>
  <c r="V17" i="7" s="1"/>
  <c r="W177" i="7"/>
  <c r="W181" i="7"/>
  <c r="W53" i="7"/>
  <c r="V184" i="7"/>
  <c r="V160" i="7"/>
  <c r="V68" i="7"/>
  <c r="U69" i="7"/>
  <c r="U56" i="7"/>
  <c r="W56" i="7" s="1"/>
  <c r="U29" i="7"/>
  <c r="U128" i="7"/>
  <c r="W128" i="7" s="1"/>
  <c r="U113" i="7"/>
  <c r="B8" i="12"/>
  <c r="G7" i="12"/>
  <c r="C5" i="13"/>
  <c r="C4" i="14"/>
  <c r="X177" i="7"/>
  <c r="X161" i="7"/>
  <c r="X153" i="7"/>
  <c r="P145" i="7"/>
  <c r="X137" i="7"/>
  <c r="P121" i="7"/>
  <c r="X105" i="7"/>
  <c r="X89" i="7"/>
  <c r="X81" i="7"/>
  <c r="X65" i="7"/>
  <c r="X33" i="7"/>
  <c r="X198" i="7"/>
  <c r="X112" i="7"/>
  <c r="X80" i="7"/>
  <c r="G6" i="12"/>
  <c r="X206" i="7"/>
  <c r="X174" i="7"/>
  <c r="X120" i="7"/>
  <c r="X110" i="7"/>
  <c r="X213" i="7"/>
  <c r="X205" i="7"/>
  <c r="P197" i="7"/>
  <c r="X189" i="7"/>
  <c r="X181" i="7"/>
  <c r="X173" i="7"/>
  <c r="X157" i="7"/>
  <c r="X149" i="7"/>
  <c r="X141" i="7"/>
  <c r="X133" i="7"/>
  <c r="X125" i="7"/>
  <c r="X117" i="7"/>
  <c r="X101" i="7"/>
  <c r="X85" i="7"/>
  <c r="X61" i="7"/>
  <c r="P53" i="7"/>
  <c r="X37" i="7"/>
  <c r="X5" i="7"/>
  <c r="X32" i="7"/>
  <c r="U223" i="7"/>
  <c r="U212" i="7"/>
  <c r="X212" i="7" s="1"/>
  <c r="U204" i="7"/>
  <c r="X204" i="7" s="1"/>
  <c r="U196" i="7"/>
  <c r="X196" i="7" s="1"/>
  <c r="U188" i="7"/>
  <c r="X188" i="7" s="1"/>
  <c r="U180" i="7"/>
  <c r="X180" i="7" s="1"/>
  <c r="U172" i="7"/>
  <c r="V172" i="7" s="1"/>
  <c r="U156" i="7"/>
  <c r="W156" i="7" s="1"/>
  <c r="U148" i="7"/>
  <c r="U140" i="7"/>
  <c r="X140" i="7" s="1"/>
  <c r="U132" i="7"/>
  <c r="X132" i="7" s="1"/>
  <c r="U124" i="7"/>
  <c r="X124" i="7" s="1"/>
  <c r="U116" i="7"/>
  <c r="X116" i="7" s="1"/>
  <c r="U108" i="7"/>
  <c r="X108" i="7" s="1"/>
  <c r="U100" i="7"/>
  <c r="X100" i="7" s="1"/>
  <c r="U92" i="7"/>
  <c r="X92" i="7" s="1"/>
  <c r="U84" i="7"/>
  <c r="X84" i="7" s="1"/>
  <c r="U76" i="7"/>
  <c r="X76" i="7" s="1"/>
  <c r="U68" i="7"/>
  <c r="X68" i="7" s="1"/>
  <c r="U60" i="7"/>
  <c r="U52" i="7"/>
  <c r="X52" i="7" s="1"/>
  <c r="U44" i="7"/>
  <c r="W44" i="7" s="1"/>
  <c r="U36" i="7"/>
  <c r="W36" i="7" s="1"/>
  <c r="U28" i="7"/>
  <c r="W28" i="7" s="1"/>
  <c r="U20" i="7"/>
  <c r="W20" i="7" s="1"/>
  <c r="U12" i="7"/>
  <c r="X190" i="7"/>
  <c r="W101" i="7"/>
  <c r="O101" i="7"/>
  <c r="V105" i="7"/>
  <c r="N105" i="7"/>
  <c r="V41" i="7"/>
  <c r="N41" i="7"/>
  <c r="V64" i="7"/>
  <c r="N64" i="7"/>
  <c r="V108" i="7"/>
  <c r="N108" i="7"/>
  <c r="X165" i="7"/>
  <c r="P165" i="7"/>
  <c r="X129" i="7"/>
  <c r="P129" i="7"/>
  <c r="X113" i="7"/>
  <c r="P113" i="7"/>
  <c r="X73" i="7"/>
  <c r="X57" i="7"/>
  <c r="P49" i="7"/>
  <c r="X49" i="7"/>
  <c r="X41" i="7"/>
  <c r="P41" i="7"/>
  <c r="P21" i="7"/>
  <c r="X21" i="7"/>
  <c r="X17" i="7"/>
  <c r="P17" i="7"/>
  <c r="W12" i="7"/>
  <c r="O12" i="7"/>
  <c r="W129" i="7"/>
  <c r="O129" i="7"/>
  <c r="W65" i="7"/>
  <c r="O65" i="7"/>
  <c r="W204" i="7"/>
  <c r="O204" i="7"/>
  <c r="V57" i="7"/>
  <c r="X185" i="7"/>
  <c r="O28" i="7"/>
  <c r="O81" i="7"/>
  <c r="W78" i="7"/>
  <c r="O78" i="7"/>
  <c r="W197" i="7"/>
  <c r="O197" i="7"/>
  <c r="V201" i="7"/>
  <c r="N201" i="7"/>
  <c r="O188" i="7"/>
  <c r="W213" i="7"/>
  <c r="O213" i="7"/>
  <c r="W149" i="7"/>
  <c r="O149" i="7"/>
  <c r="W85" i="7"/>
  <c r="O85" i="7"/>
  <c r="V198" i="7"/>
  <c r="N198" i="7"/>
  <c r="X145" i="7"/>
  <c r="X93" i="7"/>
  <c r="X197" i="7"/>
  <c r="X169" i="7"/>
  <c r="X25" i="7"/>
  <c r="X201" i="7"/>
  <c r="X109" i="7"/>
  <c r="X208" i="7"/>
  <c r="X77" i="7"/>
  <c r="M212" i="7"/>
  <c r="M228" i="7"/>
  <c r="O196" i="7"/>
  <c r="P192" i="7"/>
  <c r="O192" i="7"/>
  <c r="N192" i="7"/>
  <c r="P226" i="7"/>
  <c r="O226" i="7"/>
  <c r="N226" i="7"/>
  <c r="M215" i="7"/>
  <c r="M218" i="7"/>
  <c r="P158" i="7"/>
  <c r="N158" i="7"/>
  <c r="O142" i="7"/>
  <c r="P142" i="7"/>
  <c r="N142" i="7"/>
  <c r="P135" i="7"/>
  <c r="O135" i="7"/>
  <c r="N135" i="7"/>
  <c r="N126" i="7"/>
  <c r="O60" i="7"/>
  <c r="N68" i="7"/>
  <c r="P68" i="7"/>
  <c r="O68" i="7"/>
  <c r="P164" i="7"/>
  <c r="N164" i="7"/>
  <c r="O164" i="7"/>
  <c r="P112" i="7"/>
  <c r="N112" i="7"/>
  <c r="O112" i="7"/>
  <c r="P103" i="7"/>
  <c r="O103" i="7"/>
  <c r="N103" i="7"/>
  <c r="O163" i="7"/>
  <c r="N163" i="7"/>
  <c r="P163" i="7"/>
  <c r="P134" i="7"/>
  <c r="O5" i="7"/>
  <c r="P5" i="7"/>
  <c r="N181" i="7"/>
  <c r="P181" i="7"/>
  <c r="O210" i="7"/>
  <c r="P210" i="7"/>
  <c r="N210" i="7"/>
  <c r="P208" i="7"/>
  <c r="N208" i="7"/>
  <c r="O208" i="7"/>
  <c r="P189" i="7"/>
  <c r="N189" i="7"/>
  <c r="N175" i="7"/>
  <c r="O175" i="7"/>
  <c r="P175" i="7"/>
  <c r="O143" i="7"/>
  <c r="P143" i="7"/>
  <c r="N143" i="7"/>
  <c r="O180" i="7"/>
  <c r="P180" i="7"/>
  <c r="N180" i="7"/>
  <c r="P153" i="7"/>
  <c r="O153" i="7"/>
  <c r="N106" i="7"/>
  <c r="O106" i="7"/>
  <c r="P106" i="7"/>
  <c r="P178" i="7"/>
  <c r="N178" i="7"/>
  <c r="O178" i="7"/>
  <c r="P92" i="7"/>
  <c r="N92" i="7"/>
  <c r="O92" i="7"/>
  <c r="O120" i="7"/>
  <c r="P120" i="7"/>
  <c r="N120" i="7"/>
  <c r="N156" i="7"/>
  <c r="P156" i="7"/>
  <c r="O156" i="7"/>
  <c r="P150" i="7"/>
  <c r="N150" i="7"/>
  <c r="N86" i="7"/>
  <c r="O86" i="7"/>
  <c r="P86" i="7"/>
  <c r="N54" i="7"/>
  <c r="P94" i="7"/>
  <c r="N94" i="7"/>
  <c r="O55" i="7"/>
  <c r="O98" i="7"/>
  <c r="P98" i="7"/>
  <c r="N98" i="7"/>
  <c r="P102" i="7"/>
  <c r="N102" i="7"/>
  <c r="O102" i="7"/>
  <c r="P84" i="7"/>
  <c r="N84" i="7"/>
  <c r="O84" i="7"/>
  <c r="N77" i="7"/>
  <c r="O77" i="7"/>
  <c r="P77" i="7"/>
  <c r="N61" i="7"/>
  <c r="P61" i="7"/>
  <c r="O61" i="7"/>
  <c r="P52" i="7"/>
  <c r="N52" i="7"/>
  <c r="O52" i="7"/>
  <c r="P7" i="7"/>
  <c r="O7" i="7"/>
  <c r="N7" i="7"/>
  <c r="P69" i="7"/>
  <c r="N69" i="7"/>
  <c r="P116" i="7"/>
  <c r="N116" i="7"/>
  <c r="O116" i="7"/>
  <c r="P95" i="7"/>
  <c r="O95" i="7"/>
  <c r="N95" i="7"/>
  <c r="N48" i="7"/>
  <c r="O48" i="7"/>
  <c r="P48" i="7"/>
  <c r="O223" i="7"/>
  <c r="N223" i="7"/>
  <c r="P223" i="7"/>
  <c r="N221" i="7"/>
  <c r="P221" i="7"/>
  <c r="O221" i="7"/>
  <c r="O173" i="7"/>
  <c r="P206" i="7"/>
  <c r="O206" i="7"/>
  <c r="N206" i="7"/>
  <c r="P170" i="7"/>
  <c r="M224" i="7"/>
  <c r="M219" i="7"/>
  <c r="P191" i="7"/>
  <c r="O191" i="7"/>
  <c r="N191" i="7"/>
  <c r="N168" i="7"/>
  <c r="O168" i="7"/>
  <c r="P168" i="7"/>
  <c r="M186" i="7"/>
  <c r="O199" i="7"/>
  <c r="N199" i="7"/>
  <c r="P199" i="7"/>
  <c r="M185" i="7"/>
  <c r="M177" i="7"/>
  <c r="N182" i="7"/>
  <c r="N202" i="7"/>
  <c r="O202" i="7"/>
  <c r="P202" i="7"/>
  <c r="P151" i="7"/>
  <c r="O151" i="7"/>
  <c r="N151" i="7"/>
  <c r="N76" i="7"/>
  <c r="P76" i="7"/>
  <c r="O76" i="7"/>
  <c r="O155" i="7"/>
  <c r="N155" i="7"/>
  <c r="P155" i="7"/>
  <c r="P148" i="7"/>
  <c r="O148" i="7"/>
  <c r="N148" i="7"/>
  <c r="O45" i="7"/>
  <c r="N45" i="7"/>
  <c r="P45" i="7"/>
  <c r="P136" i="7"/>
  <c r="N136" i="7"/>
  <c r="O136" i="7"/>
  <c r="N71" i="7"/>
  <c r="P71" i="7"/>
  <c r="O71" i="7"/>
  <c r="N23" i="7"/>
  <c r="O23" i="7"/>
  <c r="P23" i="7"/>
  <c r="N141" i="7"/>
  <c r="P141" i="7"/>
  <c r="O141" i="7"/>
  <c r="P70" i="7"/>
  <c r="N70" i="7"/>
  <c r="O169" i="7"/>
  <c r="N169" i="7"/>
  <c r="P169" i="7"/>
  <c r="O194" i="7"/>
  <c r="P194" i="7"/>
  <c r="N194" i="7"/>
  <c r="M227" i="7"/>
  <c r="N214" i="7"/>
  <c r="P214" i="7"/>
  <c r="O214" i="7"/>
  <c r="O193" i="7"/>
  <c r="N193" i="7"/>
  <c r="P193" i="7"/>
  <c r="M200" i="7"/>
  <c r="M184" i="7"/>
  <c r="M166" i="7"/>
  <c r="N152" i="7"/>
  <c r="P152" i="7"/>
  <c r="O152" i="7"/>
  <c r="N159" i="7"/>
  <c r="P159" i="7"/>
  <c r="O159" i="7"/>
  <c r="M144" i="7"/>
  <c r="P132" i="7"/>
  <c r="O132" i="7"/>
  <c r="N132" i="7"/>
  <c r="N137" i="7"/>
  <c r="O137" i="7"/>
  <c r="P137" i="7"/>
  <c r="N119" i="7"/>
  <c r="O89" i="7"/>
  <c r="P89" i="7"/>
  <c r="P67" i="7"/>
  <c r="O67" i="7"/>
  <c r="N67" i="7"/>
  <c r="N125" i="7"/>
  <c r="P97" i="7"/>
  <c r="N97" i="7"/>
  <c r="N160" i="7"/>
  <c r="P160" i="7"/>
  <c r="O160" i="7"/>
  <c r="M82" i="7"/>
  <c r="V227" i="7"/>
  <c r="X227" i="7"/>
  <c r="U91" i="7"/>
  <c r="V212" i="7"/>
  <c r="V196" i="7"/>
  <c r="V180" i="7"/>
  <c r="V148" i="7"/>
  <c r="U164" i="7"/>
  <c r="X48" i="7"/>
  <c r="V48" i="7"/>
  <c r="U4" i="7"/>
  <c r="V44" i="7"/>
  <c r="X44" i="7"/>
  <c r="V28" i="7"/>
  <c r="X20" i="7"/>
  <c r="V20" i="7"/>
  <c r="V12" i="7"/>
  <c r="X12" i="7"/>
  <c r="U219" i="7"/>
  <c r="AB178" i="7" a="1"/>
  <c r="AB178" i="7" s="1"/>
  <c r="Z178" i="7"/>
  <c r="AB170" i="7" a="1"/>
  <c r="AB170" i="7" s="1"/>
  <c r="Z170" i="7"/>
  <c r="AB166" i="7" a="1"/>
  <c r="AB166" i="7" s="1"/>
  <c r="Z166" i="7"/>
  <c r="U166" i="7" s="1"/>
  <c r="AB154" i="7" a="1"/>
  <c r="AB154" i="7" s="1"/>
  <c r="Z154" i="7"/>
  <c r="AB150" i="7" a="1"/>
  <c r="AB150" i="7" s="1"/>
  <c r="Z150" i="7"/>
  <c r="U150" i="7" s="1"/>
  <c r="AB138" i="7" a="1"/>
  <c r="AB138" i="7" s="1"/>
  <c r="Z138" i="7"/>
  <c r="AB134" i="7" a="1"/>
  <c r="AB134" i="7" s="1"/>
  <c r="Z134" i="7"/>
  <c r="U134" i="7" s="1"/>
  <c r="AB122" i="7" a="1"/>
  <c r="AB122" i="7" s="1"/>
  <c r="Z122" i="7"/>
  <c r="AB118" i="7" a="1"/>
  <c r="AB118" i="7" s="1"/>
  <c r="Z118" i="7"/>
  <c r="U118" i="7" s="1"/>
  <c r="AB106" i="7" a="1"/>
  <c r="AB106" i="7" s="1"/>
  <c r="Z106" i="7"/>
  <c r="AB102" i="7" a="1"/>
  <c r="AB102" i="7" s="1"/>
  <c r="Z102" i="7"/>
  <c r="U102" i="7" s="1"/>
  <c r="AB90" i="7" a="1"/>
  <c r="AB90" i="7" s="1"/>
  <c r="Z90" i="7"/>
  <c r="AB86" i="7" a="1"/>
  <c r="AB86" i="7" s="1"/>
  <c r="Z86" i="7"/>
  <c r="U86" i="7" s="1"/>
  <c r="AB74" i="7" a="1"/>
  <c r="AB74" i="7" s="1"/>
  <c r="Z74" i="7"/>
  <c r="AB70" i="7" a="1"/>
  <c r="AB70" i="7" s="1"/>
  <c r="Z70" i="7"/>
  <c r="U70" i="7" s="1"/>
  <c r="AB58" i="7" a="1"/>
  <c r="AB58" i="7" s="1"/>
  <c r="Z58" i="7"/>
  <c r="AB54" i="7" a="1"/>
  <c r="AB54" i="7" s="1"/>
  <c r="Z54" i="7"/>
  <c r="U54" i="7" s="1"/>
  <c r="AB46" i="7" a="1"/>
  <c r="AB46" i="7" s="1"/>
  <c r="Z46" i="7"/>
  <c r="AB34" i="7" a="1"/>
  <c r="AB34" i="7" s="1"/>
  <c r="Z34" i="7"/>
  <c r="AB30" i="7" a="1"/>
  <c r="AB30" i="7" s="1"/>
  <c r="Z30" i="7"/>
  <c r="AB26" i="7" a="1"/>
  <c r="AB26" i="7" s="1"/>
  <c r="Z26" i="7"/>
  <c r="AB22" i="7" a="1"/>
  <c r="AB22" i="7" s="1"/>
  <c r="Z22" i="7"/>
  <c r="AB14" i="7" a="1"/>
  <c r="AB14" i="7" s="1"/>
  <c r="Z14" i="7"/>
  <c r="U14" i="7" s="1"/>
  <c r="Z179" i="7"/>
  <c r="Z163" i="7"/>
  <c r="Z147" i="7"/>
  <c r="Z131" i="7"/>
  <c r="Z115" i="7"/>
  <c r="Z99" i="7"/>
  <c r="Z83" i="7"/>
  <c r="Z67" i="7"/>
  <c r="Z51" i="7"/>
  <c r="Z35" i="7"/>
  <c r="Z19" i="7"/>
  <c r="AB211" i="7" a="1"/>
  <c r="AB211" i="7" s="1"/>
  <c r="AB203" i="7" a="1"/>
  <c r="AB203" i="7" s="1"/>
  <c r="AB195" i="7" a="1"/>
  <c r="AB195" i="7" s="1"/>
  <c r="AB187" i="7" a="1"/>
  <c r="AB187" i="7" s="1"/>
  <c r="AB179" i="7" a="1"/>
  <c r="AB179" i="7" s="1"/>
  <c r="AB171" i="7" a="1"/>
  <c r="AB171" i="7" s="1"/>
  <c r="U171" i="7" s="1"/>
  <c r="AB146" i="7" a="1"/>
  <c r="AB146" i="7" s="1"/>
  <c r="AB139" i="7" a="1"/>
  <c r="AB139" i="7" s="1"/>
  <c r="AB114" i="7" a="1"/>
  <c r="AB114" i="7" s="1"/>
  <c r="AB107" i="7" a="1"/>
  <c r="AB107" i="7" s="1"/>
  <c r="U107" i="7" s="1"/>
  <c r="AB82" i="7" a="1"/>
  <c r="AB82" i="7" s="1"/>
  <c r="AB75" i="7" a="1"/>
  <c r="AB75" i="7" s="1"/>
  <c r="U75" i="7" s="1"/>
  <c r="AB50" i="7" a="1"/>
  <c r="AB50" i="7" s="1"/>
  <c r="AB42" i="7" a="1"/>
  <c r="AB42" i="7" s="1"/>
  <c r="Y211" i="7"/>
  <c r="Y207" i="7"/>
  <c r="Y203" i="7"/>
  <c r="Y199" i="7"/>
  <c r="Y195" i="7"/>
  <c r="U195" i="7" s="1"/>
  <c r="Y191" i="7"/>
  <c r="Y187" i="7"/>
  <c r="U187" i="7" s="1"/>
  <c r="Y183" i="7"/>
  <c r="Y175" i="7"/>
  <c r="Y167" i="7"/>
  <c r="Y163" i="7"/>
  <c r="Y159" i="7"/>
  <c r="Y151" i="7"/>
  <c r="Y147" i="7"/>
  <c r="Y143" i="7"/>
  <c r="U143" i="7" s="1"/>
  <c r="Y135" i="7"/>
  <c r="Y131" i="7"/>
  <c r="Y127" i="7"/>
  <c r="Y119" i="7"/>
  <c r="Y115" i="7"/>
  <c r="Y111" i="7"/>
  <c r="Y103" i="7"/>
  <c r="Y99" i="7"/>
  <c r="Y95" i="7"/>
  <c r="Y87" i="7"/>
  <c r="Y83" i="7"/>
  <c r="Y79" i="7"/>
  <c r="Y71" i="7"/>
  <c r="Y67" i="7"/>
  <c r="Y63" i="7"/>
  <c r="Y55" i="7"/>
  <c r="Y51" i="7"/>
  <c r="Y47" i="7"/>
  <c r="Y43" i="7"/>
  <c r="U43" i="7" s="1"/>
  <c r="Y39" i="7"/>
  <c r="Y35" i="7"/>
  <c r="Y31" i="7"/>
  <c r="Y27" i="7"/>
  <c r="U27" i="7" s="1"/>
  <c r="Y23" i="7"/>
  <c r="Y19" i="7"/>
  <c r="Y15" i="7"/>
  <c r="Y11" i="7"/>
  <c r="U11" i="7" s="1"/>
  <c r="Y7" i="7"/>
  <c r="AA210" i="7" a="1"/>
  <c r="AA210" i="7" s="1"/>
  <c r="U210" i="7" s="1"/>
  <c r="AA207" i="7" a="1"/>
  <c r="AA207" i="7" s="1"/>
  <c r="AA202" i="7" a="1"/>
  <c r="AA202" i="7" s="1"/>
  <c r="U202" i="7" s="1"/>
  <c r="AA199" i="7" a="1"/>
  <c r="AA199" i="7" s="1"/>
  <c r="AA194" i="7" a="1"/>
  <c r="AA194" i="7" s="1"/>
  <c r="U194" i="7" s="1"/>
  <c r="AA191" i="7" a="1"/>
  <c r="AA191" i="7" s="1"/>
  <c r="AA186" i="7" a="1"/>
  <c r="AA186" i="7" s="1"/>
  <c r="U186" i="7" s="1"/>
  <c r="AA183" i="7" a="1"/>
  <c r="AA183" i="7" s="1"/>
  <c r="AA178" i="7" a="1"/>
  <c r="AA178" i="7" s="1"/>
  <c r="AA175" i="7" a="1"/>
  <c r="AA175" i="7" s="1"/>
  <c r="AA170" i="7" a="1"/>
  <c r="AA170" i="7" s="1"/>
  <c r="AA167" i="7" a="1"/>
  <c r="AA167" i="7" s="1"/>
  <c r="AA162" i="7" a="1"/>
  <c r="AA162" i="7" s="1"/>
  <c r="U162" i="7" s="1"/>
  <c r="AA159" i="7" a="1"/>
  <c r="AA159" i="7" s="1"/>
  <c r="U159" i="7" s="1"/>
  <c r="AA154" i="7" a="1"/>
  <c r="AA154" i="7" s="1"/>
  <c r="AA151" i="7" a="1"/>
  <c r="AA151" i="7" s="1"/>
  <c r="AA146" i="7" a="1"/>
  <c r="AA146" i="7" s="1"/>
  <c r="AA143" i="7" a="1"/>
  <c r="AA143" i="7" s="1"/>
  <c r="AA138" i="7" a="1"/>
  <c r="AA138" i="7" s="1"/>
  <c r="AA135" i="7" a="1"/>
  <c r="AA135" i="7" s="1"/>
  <c r="AA130" i="7" a="1"/>
  <c r="AA130" i="7" s="1"/>
  <c r="U130" i="7" s="1"/>
  <c r="AA127" i="7" a="1"/>
  <c r="AA127" i="7" s="1"/>
  <c r="AA122" i="7" a="1"/>
  <c r="AA122" i="7" s="1"/>
  <c r="AA119" i="7" a="1"/>
  <c r="AA119" i="7" s="1"/>
  <c r="AA114" i="7" a="1"/>
  <c r="AA114" i="7" s="1"/>
  <c r="AA111" i="7" a="1"/>
  <c r="AA111" i="7" s="1"/>
  <c r="AA106" i="7" a="1"/>
  <c r="AA106" i="7" s="1"/>
  <c r="AA103" i="7" a="1"/>
  <c r="AA103" i="7" s="1"/>
  <c r="AA98" i="7" a="1"/>
  <c r="AA98" i="7" s="1"/>
  <c r="U98" i="7" s="1"/>
  <c r="AA95" i="7" a="1"/>
  <c r="AA95" i="7" s="1"/>
  <c r="U95" i="7" s="1"/>
  <c r="AA90" i="7" a="1"/>
  <c r="AA90" i="7" s="1"/>
  <c r="AA87" i="7" a="1"/>
  <c r="AA87" i="7" s="1"/>
  <c r="AA82" i="7" a="1"/>
  <c r="AA82" i="7" s="1"/>
  <c r="AA79" i="7" a="1"/>
  <c r="AA79" i="7" s="1"/>
  <c r="AA74" i="7" a="1"/>
  <c r="AA74" i="7" s="1"/>
  <c r="AA71" i="7" a="1"/>
  <c r="AA71" i="7" s="1"/>
  <c r="AA66" i="7" a="1"/>
  <c r="AA66" i="7" s="1"/>
  <c r="U66" i="7" s="1"/>
  <c r="AA63" i="7" a="1"/>
  <c r="AA63" i="7" s="1"/>
  <c r="AA58" i="7" a="1"/>
  <c r="AA58" i="7" s="1"/>
  <c r="AA55" i="7" a="1"/>
  <c r="AA55" i="7" s="1"/>
  <c r="AA50" i="7" a="1"/>
  <c r="AA50" i="7" s="1"/>
  <c r="AA47" i="7" a="1"/>
  <c r="AA47" i="7" s="1"/>
  <c r="AA42" i="7" a="1"/>
  <c r="AA42" i="7" s="1"/>
  <c r="AA39" i="7" a="1"/>
  <c r="AA39" i="7" s="1"/>
  <c r="AA34" i="7" a="1"/>
  <c r="AA34" i="7" s="1"/>
  <c r="AA31" i="7" a="1"/>
  <c r="AA31" i="7" s="1"/>
  <c r="AA26" i="7" a="1"/>
  <c r="AA26" i="7" s="1"/>
  <c r="AA23" i="7" a="1"/>
  <c r="AA23" i="7" s="1"/>
  <c r="AA18" i="7" a="1"/>
  <c r="AA18" i="7" s="1"/>
  <c r="U18" i="7" s="1"/>
  <c r="AA15" i="7" a="1"/>
  <c r="AA15" i="7" s="1"/>
  <c r="AA10" i="7" a="1"/>
  <c r="AA10" i="7" s="1"/>
  <c r="U10" i="7" s="1"/>
  <c r="AA7" i="7" a="1"/>
  <c r="AA7" i="7" s="1"/>
  <c r="Z207" i="7"/>
  <c r="Z199" i="7"/>
  <c r="Z191" i="7"/>
  <c r="Z183" i="7"/>
  <c r="U183" i="7" s="1"/>
  <c r="Z167" i="7"/>
  <c r="Z151" i="7"/>
  <c r="Z135" i="7"/>
  <c r="Z119" i="7"/>
  <c r="Z103" i="7"/>
  <c r="Z87" i="7"/>
  <c r="Z71" i="7"/>
  <c r="Z55" i="7"/>
  <c r="Z39" i="7"/>
  <c r="Z23" i="7"/>
  <c r="Z7" i="7"/>
  <c r="AB158" i="7" a="1"/>
  <c r="AB158" i="7" s="1"/>
  <c r="U158" i="7" s="1"/>
  <c r="AB126" i="7" a="1"/>
  <c r="AB126" i="7" s="1"/>
  <c r="U126" i="7" s="1"/>
  <c r="AB94" i="7" a="1"/>
  <c r="AB94" i="7" s="1"/>
  <c r="U94" i="7" s="1"/>
  <c r="AB62" i="7" a="1"/>
  <c r="AB62" i="7" s="1"/>
  <c r="U62" i="7" s="1"/>
  <c r="AB38" i="7" a="1"/>
  <c r="AB38" i="7" s="1"/>
  <c r="U38" i="7" s="1"/>
  <c r="A1" i="12"/>
  <c r="A4" i="12"/>
  <c r="F3" i="12"/>
  <c r="I1" i="8"/>
  <c r="H17" i="8"/>
  <c r="B5" i="13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AT4" i="7" l="1"/>
  <c r="W69" i="7"/>
  <c r="O117" i="7"/>
  <c r="V121" i="7"/>
  <c r="N89" i="7"/>
  <c r="W182" i="7"/>
  <c r="O9" i="7"/>
  <c r="N197" i="7"/>
  <c r="V113" i="7"/>
  <c r="W73" i="7"/>
  <c r="W97" i="7"/>
  <c r="O73" i="7"/>
  <c r="W189" i="7"/>
  <c r="O125" i="7"/>
  <c r="N5" i="7"/>
  <c r="V9" i="7"/>
  <c r="O49" i="7"/>
  <c r="W33" i="7"/>
  <c r="V49" i="7"/>
  <c r="W125" i="7"/>
  <c r="P35" i="7"/>
  <c r="O35" i="7"/>
  <c r="N35" i="7"/>
  <c r="P107" i="7"/>
  <c r="N107" i="7"/>
  <c r="N75" i="7"/>
  <c r="P75" i="7"/>
  <c r="O75" i="7"/>
  <c r="P139" i="7"/>
  <c r="N139" i="7"/>
  <c r="O139" i="7"/>
  <c r="X28" i="7"/>
  <c r="P125" i="7"/>
  <c r="O119" i="7"/>
  <c r="N173" i="7"/>
  <c r="N47" i="7"/>
  <c r="N60" i="7"/>
  <c r="P196" i="7"/>
  <c r="P57" i="7"/>
  <c r="X193" i="7"/>
  <c r="P9" i="7"/>
  <c r="P229" i="7"/>
  <c r="O127" i="7"/>
  <c r="P40" i="7"/>
  <c r="N40" i="7"/>
  <c r="O220" i="7"/>
  <c r="P220" i="7"/>
  <c r="N220" i="7"/>
  <c r="P213" i="7"/>
  <c r="N213" i="7"/>
  <c r="W193" i="7"/>
  <c r="O100" i="7"/>
  <c r="P100" i="7"/>
  <c r="N100" i="7"/>
  <c r="P87" i="7"/>
  <c r="N87" i="7"/>
  <c r="O87" i="7"/>
  <c r="M59" i="7"/>
  <c r="W224" i="7"/>
  <c r="P172" i="7"/>
  <c r="O170" i="7"/>
  <c r="N55" i="7"/>
  <c r="P73" i="7"/>
  <c r="W221" i="7"/>
  <c r="P146" i="7"/>
  <c r="O146" i="7"/>
  <c r="N146" i="7"/>
  <c r="V189" i="7"/>
  <c r="O105" i="7"/>
  <c r="P105" i="7"/>
  <c r="N78" i="7"/>
  <c r="P78" i="7"/>
  <c r="N104" i="7"/>
  <c r="P104" i="7"/>
  <c r="M27" i="7"/>
  <c r="P162" i="7"/>
  <c r="N162" i="7"/>
  <c r="O162" i="7"/>
  <c r="U139" i="7"/>
  <c r="U211" i="7"/>
  <c r="U146" i="7"/>
  <c r="W146" i="7" s="1"/>
  <c r="U35" i="7"/>
  <c r="U30" i="7"/>
  <c r="N172" i="7"/>
  <c r="V76" i="7"/>
  <c r="P74" i="7"/>
  <c r="O74" i="7"/>
  <c r="N74" i="7"/>
  <c r="P36" i="7"/>
  <c r="N36" i="7"/>
  <c r="O36" i="7"/>
  <c r="W45" i="7"/>
  <c r="O225" i="7"/>
  <c r="P225" i="7"/>
  <c r="N225" i="7"/>
  <c r="V224" i="7"/>
  <c r="M187" i="7"/>
  <c r="V142" i="7"/>
  <c r="N37" i="7"/>
  <c r="P37" i="7"/>
  <c r="O37" i="7"/>
  <c r="X69" i="7"/>
  <c r="N57" i="7"/>
  <c r="W142" i="7"/>
  <c r="O179" i="7"/>
  <c r="V141" i="7"/>
  <c r="O62" i="7"/>
  <c r="N62" i="7"/>
  <c r="P62" i="7"/>
  <c r="P79" i="7"/>
  <c r="N79" i="7"/>
  <c r="O79" i="7"/>
  <c r="V61" i="7"/>
  <c r="O171" i="7"/>
  <c r="N171" i="7"/>
  <c r="P171" i="7"/>
  <c r="M19" i="7"/>
  <c r="M51" i="7"/>
  <c r="O10" i="7"/>
  <c r="P10" i="7"/>
  <c r="U119" i="7"/>
  <c r="U50" i="7"/>
  <c r="U34" i="7"/>
  <c r="O195" i="7"/>
  <c r="N10" i="7"/>
  <c r="W176" i="7"/>
  <c r="W76" i="7"/>
  <c r="V80" i="7"/>
  <c r="N179" i="7"/>
  <c r="P130" i="7"/>
  <c r="N130" i="7"/>
  <c r="O130" i="7"/>
  <c r="P117" i="7"/>
  <c r="N117" i="7"/>
  <c r="W6" i="7"/>
  <c r="P118" i="7"/>
  <c r="O118" i="7"/>
  <c r="N118" i="7"/>
  <c r="P101" i="7"/>
  <c r="N101" i="7"/>
  <c r="M11" i="7"/>
  <c r="N114" i="7"/>
  <c r="P114" i="7"/>
  <c r="O114" i="7"/>
  <c r="P195" i="7"/>
  <c r="P47" i="7"/>
  <c r="V6" i="7"/>
  <c r="V218" i="7"/>
  <c r="N73" i="7"/>
  <c r="O56" i="7"/>
  <c r="V176" i="7"/>
  <c r="X9" i="7"/>
  <c r="W9" i="7"/>
  <c r="O30" i="7"/>
  <c r="P30" i="7"/>
  <c r="N30" i="7"/>
  <c r="N85" i="7"/>
  <c r="P85" i="7"/>
  <c r="W144" i="7"/>
  <c r="N25" i="7"/>
  <c r="O25" i="7"/>
  <c r="P25" i="7"/>
  <c r="N22" i="7"/>
  <c r="O22" i="7"/>
  <c r="P22" i="7"/>
  <c r="M43" i="7"/>
  <c r="N145" i="7"/>
  <c r="O145" i="7"/>
  <c r="M147" i="7"/>
  <c r="M203" i="7"/>
  <c r="U22" i="7"/>
  <c r="U46" i="7"/>
  <c r="X46" i="7" s="1"/>
  <c r="V69" i="7"/>
  <c r="P56" i="7"/>
  <c r="N65" i="7"/>
  <c r="P65" i="7"/>
  <c r="P15" i="7"/>
  <c r="N15" i="7"/>
  <c r="O15" i="7"/>
  <c r="O113" i="7"/>
  <c r="N113" i="7"/>
  <c r="N204" i="7"/>
  <c r="P204" i="7"/>
  <c r="AI4" i="7"/>
  <c r="B5" i="7"/>
  <c r="AJ4" i="7"/>
  <c r="AF4" i="7"/>
  <c r="AC4" i="7"/>
  <c r="AE4" i="7"/>
  <c r="AG4" i="7"/>
  <c r="AH4" i="7"/>
  <c r="AM4" i="7"/>
  <c r="AL4" i="7"/>
  <c r="D3" i="14"/>
  <c r="B1" i="14"/>
  <c r="F5" i="10"/>
  <c r="A6" i="10"/>
  <c r="R13" i="1"/>
  <c r="K13" i="1" s="1"/>
  <c r="D13" i="1" s="1"/>
  <c r="S13" i="1"/>
  <c r="L13" i="1" s="1"/>
  <c r="N123" i="7"/>
  <c r="O107" i="7"/>
  <c r="X13" i="7"/>
  <c r="V116" i="7"/>
  <c r="V124" i="7"/>
  <c r="V100" i="7"/>
  <c r="P91" i="7"/>
  <c r="N91" i="7"/>
  <c r="O29" i="7"/>
  <c r="N29" i="7"/>
  <c r="P29" i="7"/>
  <c r="W206" i="7"/>
  <c r="N140" i="7"/>
  <c r="O140" i="7"/>
  <c r="P140" i="7"/>
  <c r="V21" i="7"/>
  <c r="M190" i="1"/>
  <c r="M32" i="1"/>
  <c r="R67" i="1"/>
  <c r="K67" i="1" s="1"/>
  <c r="S67" i="1"/>
  <c r="L67" i="1" s="1"/>
  <c r="R189" i="1"/>
  <c r="K189" i="1" s="1"/>
  <c r="S189" i="1"/>
  <c r="L189" i="1" s="1"/>
  <c r="R203" i="1"/>
  <c r="K203" i="1" s="1"/>
  <c r="D203" i="1" s="1"/>
  <c r="S203" i="1"/>
  <c r="L203" i="1" s="1"/>
  <c r="R182" i="1"/>
  <c r="K182" i="1" s="1"/>
  <c r="S182" i="1"/>
  <c r="L182" i="1" s="1"/>
  <c r="R163" i="1"/>
  <c r="K163" i="1" s="1"/>
  <c r="S163" i="1"/>
  <c r="L163" i="1" s="1"/>
  <c r="D196" i="1"/>
  <c r="D109" i="1"/>
  <c r="D200" i="1"/>
  <c r="D225" i="1"/>
  <c r="P138" i="7"/>
  <c r="O138" i="7"/>
  <c r="R58" i="1"/>
  <c r="K58" i="1" s="1"/>
  <c r="S58" i="1"/>
  <c r="L58" i="1" s="1"/>
  <c r="R112" i="1"/>
  <c r="K112" i="1" s="1"/>
  <c r="S112" i="1"/>
  <c r="L112" i="1" s="1"/>
  <c r="R168" i="1"/>
  <c r="K168" i="1" s="1"/>
  <c r="D168" i="1" s="1"/>
  <c r="S168" i="1"/>
  <c r="L168" i="1" s="1"/>
  <c r="R204" i="1"/>
  <c r="K204" i="1" s="1"/>
  <c r="S204" i="1"/>
  <c r="L204" i="1" s="1"/>
  <c r="X60" i="7"/>
  <c r="W60" i="7"/>
  <c r="W96" i="7"/>
  <c r="W132" i="7"/>
  <c r="V188" i="7"/>
  <c r="W108" i="7"/>
  <c r="V60" i="7"/>
  <c r="O99" i="7"/>
  <c r="N99" i="7"/>
  <c r="P99" i="7"/>
  <c r="W84" i="7"/>
  <c r="P211" i="7"/>
  <c r="N211" i="7"/>
  <c r="N42" i="7"/>
  <c r="P42" i="7"/>
  <c r="O42" i="7"/>
  <c r="R142" i="1"/>
  <c r="K142" i="1" s="1"/>
  <c r="S142" i="1"/>
  <c r="L142" i="1" s="1"/>
  <c r="R197" i="1"/>
  <c r="K197" i="1" s="1"/>
  <c r="S197" i="1"/>
  <c r="L197" i="1" s="1"/>
  <c r="R28" i="1"/>
  <c r="K28" i="1" s="1"/>
  <c r="D28" i="1" s="1"/>
  <c r="S28" i="1"/>
  <c r="L28" i="1" s="1"/>
  <c r="R64" i="1"/>
  <c r="K64" i="1" s="1"/>
  <c r="S64" i="1"/>
  <c r="L64" i="1" s="1"/>
  <c r="R60" i="1"/>
  <c r="K60" i="1" s="1"/>
  <c r="S60" i="1"/>
  <c r="L60" i="1" s="1"/>
  <c r="D148" i="1"/>
  <c r="D113" i="1"/>
  <c r="D214" i="1"/>
  <c r="R141" i="1"/>
  <c r="K141" i="1" s="1"/>
  <c r="D141" i="1" s="1"/>
  <c r="S141" i="1"/>
  <c r="L141" i="1" s="1"/>
  <c r="U82" i="7"/>
  <c r="X82" i="7" s="1"/>
  <c r="P50" i="7"/>
  <c r="X56" i="7"/>
  <c r="B9" i="12"/>
  <c r="G8" i="12"/>
  <c r="V84" i="7"/>
  <c r="V52" i="7"/>
  <c r="V13" i="7"/>
  <c r="W180" i="7"/>
  <c r="W140" i="7"/>
  <c r="P81" i="7"/>
  <c r="N81" i="7"/>
  <c r="P39" i="7"/>
  <c r="O39" i="7"/>
  <c r="O154" i="7"/>
  <c r="N154" i="7"/>
  <c r="P154" i="7"/>
  <c r="O46" i="7"/>
  <c r="P46" i="7"/>
  <c r="W52" i="7"/>
  <c r="M222" i="1"/>
  <c r="M185" i="1"/>
  <c r="R24" i="1"/>
  <c r="K24" i="1" s="1"/>
  <c r="D24" i="1" s="1"/>
  <c r="S24" i="1"/>
  <c r="L24" i="1" s="1"/>
  <c r="S116" i="1"/>
  <c r="L116" i="1" s="1"/>
  <c r="R116" i="1"/>
  <c r="K116" i="1" s="1"/>
  <c r="D116" i="1" s="1"/>
  <c r="R44" i="1"/>
  <c r="K44" i="1" s="1"/>
  <c r="D44" i="1" s="1"/>
  <c r="S44" i="1"/>
  <c r="L44" i="1" s="1"/>
  <c r="R108" i="1"/>
  <c r="K108" i="1" s="1"/>
  <c r="D108" i="1" s="1"/>
  <c r="S108" i="1"/>
  <c r="L108" i="1" s="1"/>
  <c r="D41" i="1"/>
  <c r="D161" i="1"/>
  <c r="R158" i="1"/>
  <c r="K158" i="1" s="1"/>
  <c r="S158" i="1"/>
  <c r="L158" i="1" s="1"/>
  <c r="P217" i="7"/>
  <c r="O50" i="7"/>
  <c r="P205" i="7"/>
  <c r="W188" i="7"/>
  <c r="V140" i="7"/>
  <c r="V204" i="7"/>
  <c r="W100" i="7"/>
  <c r="W192" i="7"/>
  <c r="V136" i="7"/>
  <c r="W218" i="7"/>
  <c r="O198" i="7"/>
  <c r="P198" i="7"/>
  <c r="O16" i="7"/>
  <c r="N16" i="7"/>
  <c r="P16" i="7"/>
  <c r="P201" i="7"/>
  <c r="O201" i="7"/>
  <c r="N149" i="7"/>
  <c r="P149" i="7"/>
  <c r="M94" i="1"/>
  <c r="R132" i="1"/>
  <c r="K132" i="1" s="1"/>
  <c r="D132" i="1" s="1"/>
  <c r="S132" i="1"/>
  <c r="L132" i="1" s="1"/>
  <c r="R140" i="1"/>
  <c r="K140" i="1" s="1"/>
  <c r="S140" i="1"/>
  <c r="L140" i="1" s="1"/>
  <c r="R100" i="1"/>
  <c r="K100" i="1" s="1"/>
  <c r="D100" i="1" s="1"/>
  <c r="S100" i="1"/>
  <c r="L100" i="1" s="1"/>
  <c r="S11" i="1"/>
  <c r="L11" i="1" s="1"/>
  <c r="R11" i="1"/>
  <c r="K11" i="1" s="1"/>
  <c r="R164" i="1"/>
  <c r="K164" i="1" s="1"/>
  <c r="D164" i="1" s="1"/>
  <c r="S164" i="1"/>
  <c r="L164" i="1" s="1"/>
  <c r="D208" i="1"/>
  <c r="D96" i="1"/>
  <c r="D88" i="1"/>
  <c r="C5" i="14"/>
  <c r="C6" i="13"/>
  <c r="R115" i="1"/>
  <c r="K115" i="1" s="1"/>
  <c r="D115" i="1" s="1"/>
  <c r="S115" i="1"/>
  <c r="L115" i="1" s="1"/>
  <c r="U55" i="7"/>
  <c r="U79" i="7"/>
  <c r="X79" i="7" s="1"/>
  <c r="U203" i="7"/>
  <c r="U114" i="7"/>
  <c r="U178" i="7"/>
  <c r="W178" i="7" s="1"/>
  <c r="O217" i="7"/>
  <c r="P157" i="7"/>
  <c r="O205" i="7"/>
  <c r="X148" i="7"/>
  <c r="W148" i="7"/>
  <c r="X223" i="7"/>
  <c r="V223" i="7"/>
  <c r="X128" i="7"/>
  <c r="V128" i="7"/>
  <c r="W68" i="7"/>
  <c r="V192" i="7"/>
  <c r="W113" i="7"/>
  <c r="W116" i="7"/>
  <c r="V221" i="7"/>
  <c r="P31" i="7"/>
  <c r="N31" i="7"/>
  <c r="O31" i="7"/>
  <c r="N165" i="7"/>
  <c r="O165" i="7"/>
  <c r="M201" i="1"/>
  <c r="R156" i="1"/>
  <c r="K156" i="1" s="1"/>
  <c r="S156" i="1"/>
  <c r="L156" i="1" s="1"/>
  <c r="R155" i="1"/>
  <c r="K155" i="1" s="1"/>
  <c r="D155" i="1" s="1"/>
  <c r="S155" i="1"/>
  <c r="L155" i="1" s="1"/>
  <c r="R139" i="1"/>
  <c r="K139" i="1" s="1"/>
  <c r="D139" i="1" s="1"/>
  <c r="S139" i="1"/>
  <c r="L139" i="1" s="1"/>
  <c r="R228" i="1"/>
  <c r="K228" i="1" s="1"/>
  <c r="D228" i="1" s="1"/>
  <c r="S228" i="1"/>
  <c r="L228" i="1" s="1"/>
  <c r="R92" i="1"/>
  <c r="K92" i="1" s="1"/>
  <c r="S92" i="1"/>
  <c r="L92" i="1" s="1"/>
  <c r="D123" i="1"/>
  <c r="N88" i="7"/>
  <c r="O88" i="7"/>
  <c r="P88" i="7"/>
  <c r="R126" i="1"/>
  <c r="K126" i="1" s="1"/>
  <c r="D126" i="1" s="1"/>
  <c r="S126" i="1"/>
  <c r="L126" i="1" s="1"/>
  <c r="U191" i="7"/>
  <c r="V191" i="7" s="1"/>
  <c r="U19" i="7"/>
  <c r="O123" i="7"/>
  <c r="O157" i="7"/>
  <c r="X156" i="7"/>
  <c r="V156" i="7"/>
  <c r="W29" i="7"/>
  <c r="X29" i="7"/>
  <c r="W17" i="7"/>
  <c r="N138" i="7"/>
  <c r="V92" i="7"/>
  <c r="W124" i="7"/>
  <c r="W196" i="7"/>
  <c r="W92" i="7"/>
  <c r="V78" i="7"/>
  <c r="W223" i="7"/>
  <c r="N28" i="7"/>
  <c r="P28" i="7"/>
  <c r="N83" i="7"/>
  <c r="O83" i="7"/>
  <c r="P83" i="7"/>
  <c r="O38" i="7"/>
  <c r="P38" i="7"/>
  <c r="N32" i="7"/>
  <c r="O32" i="7"/>
  <c r="P32" i="7"/>
  <c r="V73" i="7"/>
  <c r="P66" i="7"/>
  <c r="O66" i="7"/>
  <c r="M174" i="1"/>
  <c r="M77" i="1"/>
  <c r="S244" i="1"/>
  <c r="L244" i="1" s="1"/>
  <c r="R244" i="1"/>
  <c r="K244" i="1" s="1"/>
  <c r="D244" i="1" s="1"/>
  <c r="S211" i="1"/>
  <c r="L211" i="1" s="1"/>
  <c r="R211" i="1"/>
  <c r="K211" i="1" s="1"/>
  <c r="D211" i="1" s="1"/>
  <c r="R171" i="1"/>
  <c r="K171" i="1" s="1"/>
  <c r="S171" i="1"/>
  <c r="L171" i="1" s="1"/>
  <c r="R180" i="1"/>
  <c r="K180" i="1" s="1"/>
  <c r="D180" i="1" s="1"/>
  <c r="S180" i="1"/>
  <c r="L180" i="1" s="1"/>
  <c r="D240" i="1"/>
  <c r="D62" i="1"/>
  <c r="X225" i="7"/>
  <c r="V225" i="7"/>
  <c r="O18" i="7"/>
  <c r="P18" i="7"/>
  <c r="N18" i="7"/>
  <c r="P58" i="7"/>
  <c r="N58" i="7"/>
  <c r="R26" i="1"/>
  <c r="K26" i="1" s="1"/>
  <c r="D26" i="1" s="1"/>
  <c r="S26" i="1"/>
  <c r="L26" i="1" s="1"/>
  <c r="R45" i="1"/>
  <c r="K45" i="1" s="1"/>
  <c r="D45" i="1" s="1"/>
  <c r="S45" i="1"/>
  <c r="L45" i="1" s="1"/>
  <c r="X36" i="7"/>
  <c r="V36" i="7"/>
  <c r="X172" i="7"/>
  <c r="W172" i="7"/>
  <c r="V56" i="7"/>
  <c r="X121" i="7"/>
  <c r="W121" i="7"/>
  <c r="V96" i="7"/>
  <c r="W212" i="7"/>
  <c r="N121" i="7"/>
  <c r="O121" i="7"/>
  <c r="N167" i="7"/>
  <c r="P167" i="7"/>
  <c r="N72" i="7"/>
  <c r="O72" i="7"/>
  <c r="P72" i="7"/>
  <c r="O80" i="7"/>
  <c r="N80" i="7"/>
  <c r="P80" i="7"/>
  <c r="M217" i="1"/>
  <c r="R220" i="1"/>
  <c r="K220" i="1" s="1"/>
  <c r="D220" i="1" s="1"/>
  <c r="S220" i="1"/>
  <c r="L220" i="1" s="1"/>
  <c r="R219" i="1"/>
  <c r="K219" i="1" s="1"/>
  <c r="D219" i="1" s="1"/>
  <c r="S219" i="1"/>
  <c r="L219" i="1" s="1"/>
  <c r="R131" i="1"/>
  <c r="K131" i="1" s="1"/>
  <c r="D131" i="1" s="1"/>
  <c r="S131" i="1"/>
  <c r="L131" i="1" s="1"/>
  <c r="B23" i="10"/>
  <c r="G22" i="10"/>
  <c r="X75" i="7"/>
  <c r="V75" i="7"/>
  <c r="W75" i="7"/>
  <c r="X139" i="7"/>
  <c r="V139" i="7"/>
  <c r="W139" i="7"/>
  <c r="X95" i="7"/>
  <c r="V95" i="7"/>
  <c r="W95" i="7"/>
  <c r="X159" i="7"/>
  <c r="V159" i="7"/>
  <c r="W159" i="7"/>
  <c r="X195" i="7"/>
  <c r="V195" i="7"/>
  <c r="W195" i="7"/>
  <c r="V211" i="7"/>
  <c r="X211" i="7"/>
  <c r="W211" i="7"/>
  <c r="X107" i="7"/>
  <c r="V107" i="7"/>
  <c r="W107" i="7"/>
  <c r="X171" i="7"/>
  <c r="V171" i="7"/>
  <c r="W171" i="7"/>
  <c r="X158" i="7"/>
  <c r="V158" i="7"/>
  <c r="W158" i="7"/>
  <c r="X187" i="7"/>
  <c r="V187" i="7"/>
  <c r="W187" i="7"/>
  <c r="X203" i="7"/>
  <c r="V203" i="7"/>
  <c r="W203" i="7"/>
  <c r="U7" i="7"/>
  <c r="U135" i="7"/>
  <c r="U23" i="7"/>
  <c r="U151" i="7"/>
  <c r="U15" i="7"/>
  <c r="U47" i="7"/>
  <c r="U111" i="7"/>
  <c r="U175" i="7"/>
  <c r="W82" i="7"/>
  <c r="X146" i="7"/>
  <c r="V35" i="7"/>
  <c r="X35" i="7"/>
  <c r="W35" i="7"/>
  <c r="X22" i="7"/>
  <c r="W22" i="7"/>
  <c r="V22" i="7"/>
  <c r="X126" i="7"/>
  <c r="V126" i="7"/>
  <c r="W126" i="7"/>
  <c r="U39" i="7"/>
  <c r="U103" i="7"/>
  <c r="U167" i="7"/>
  <c r="U207" i="7"/>
  <c r="X18" i="7"/>
  <c r="V18" i="7"/>
  <c r="W18" i="7"/>
  <c r="X66" i="7"/>
  <c r="V66" i="7"/>
  <c r="W66" i="7"/>
  <c r="X98" i="7"/>
  <c r="V98" i="7"/>
  <c r="W98" i="7"/>
  <c r="X130" i="7"/>
  <c r="W130" i="7"/>
  <c r="V130" i="7"/>
  <c r="X162" i="7"/>
  <c r="V162" i="7"/>
  <c r="W162" i="7"/>
  <c r="X194" i="7"/>
  <c r="V194" i="7"/>
  <c r="W194" i="7"/>
  <c r="X210" i="7"/>
  <c r="V210" i="7"/>
  <c r="W210" i="7"/>
  <c r="U42" i="7"/>
  <c r="U51" i="7"/>
  <c r="U115" i="7"/>
  <c r="U179" i="7"/>
  <c r="X164" i="7"/>
  <c r="W164" i="7"/>
  <c r="V164" i="7"/>
  <c r="P82" i="7"/>
  <c r="O82" i="7"/>
  <c r="N82" i="7"/>
  <c r="N200" i="7"/>
  <c r="O200" i="7"/>
  <c r="P200" i="7"/>
  <c r="N115" i="7"/>
  <c r="O115" i="7"/>
  <c r="P115" i="7"/>
  <c r="N177" i="7"/>
  <c r="P177" i="7"/>
  <c r="O177" i="7"/>
  <c r="N219" i="7"/>
  <c r="P219" i="7"/>
  <c r="O219" i="7"/>
  <c r="N218" i="7"/>
  <c r="P218" i="7"/>
  <c r="O218" i="7"/>
  <c r="X55" i="7"/>
  <c r="V55" i="7"/>
  <c r="W55" i="7"/>
  <c r="X143" i="7"/>
  <c r="V143" i="7"/>
  <c r="W143" i="7"/>
  <c r="X50" i="7"/>
  <c r="V50" i="7"/>
  <c r="W50" i="7"/>
  <c r="X114" i="7"/>
  <c r="V114" i="7"/>
  <c r="W114" i="7"/>
  <c r="U67" i="7"/>
  <c r="U131" i="7"/>
  <c r="X14" i="7"/>
  <c r="V14" i="7"/>
  <c r="W14" i="7"/>
  <c r="U26" i="7"/>
  <c r="X34" i="7"/>
  <c r="V34" i="7"/>
  <c r="W34" i="7"/>
  <c r="X54" i="7"/>
  <c r="W54" i="7"/>
  <c r="V54" i="7"/>
  <c r="X70" i="7"/>
  <c r="W70" i="7"/>
  <c r="V70" i="7"/>
  <c r="X86" i="7"/>
  <c r="W86" i="7"/>
  <c r="V86" i="7"/>
  <c r="X102" i="7"/>
  <c r="W102" i="7"/>
  <c r="V102" i="7"/>
  <c r="X118" i="7"/>
  <c r="W118" i="7"/>
  <c r="V118" i="7"/>
  <c r="X134" i="7"/>
  <c r="W134" i="7"/>
  <c r="V134" i="7"/>
  <c r="X150" i="7"/>
  <c r="W150" i="7"/>
  <c r="V150" i="7"/>
  <c r="X166" i="7"/>
  <c r="W166" i="7"/>
  <c r="V166" i="7"/>
  <c r="V178" i="7"/>
  <c r="X4" i="7"/>
  <c r="V4" i="7"/>
  <c r="W4" i="7"/>
  <c r="X59" i="7"/>
  <c r="V59" i="7"/>
  <c r="W59" i="7"/>
  <c r="X123" i="7"/>
  <c r="V123" i="7"/>
  <c r="W123" i="7"/>
  <c r="P185" i="7"/>
  <c r="O185" i="7"/>
  <c r="N185" i="7"/>
  <c r="N186" i="7"/>
  <c r="P186" i="7"/>
  <c r="O186" i="7"/>
  <c r="N224" i="7"/>
  <c r="O224" i="7"/>
  <c r="P224" i="7"/>
  <c r="O215" i="7"/>
  <c r="N215" i="7"/>
  <c r="P215" i="7"/>
  <c r="X38" i="7"/>
  <c r="W38" i="7"/>
  <c r="V38" i="7"/>
  <c r="X183" i="7"/>
  <c r="V183" i="7"/>
  <c r="W183" i="7"/>
  <c r="X62" i="7"/>
  <c r="V62" i="7"/>
  <c r="W62" i="7"/>
  <c r="X191" i="7"/>
  <c r="X186" i="7"/>
  <c r="V186" i="7"/>
  <c r="W186" i="7"/>
  <c r="V202" i="7"/>
  <c r="X202" i="7"/>
  <c r="W202" i="7"/>
  <c r="X11" i="7"/>
  <c r="V11" i="7"/>
  <c r="W11" i="7"/>
  <c r="X27" i="7"/>
  <c r="V27" i="7"/>
  <c r="W27" i="7"/>
  <c r="X43" i="7"/>
  <c r="V43" i="7"/>
  <c r="W43" i="7"/>
  <c r="U63" i="7"/>
  <c r="U127" i="7"/>
  <c r="X19" i="7"/>
  <c r="V19" i="7"/>
  <c r="W19" i="7"/>
  <c r="U83" i="7"/>
  <c r="U147" i="7"/>
  <c r="P166" i="7"/>
  <c r="O166" i="7"/>
  <c r="N166" i="7"/>
  <c r="P131" i="7"/>
  <c r="O131" i="7"/>
  <c r="N131" i="7"/>
  <c r="N228" i="7"/>
  <c r="O228" i="7"/>
  <c r="P228" i="7"/>
  <c r="X119" i="7"/>
  <c r="V119" i="7"/>
  <c r="W119" i="7"/>
  <c r="U71" i="7"/>
  <c r="X10" i="7"/>
  <c r="V10" i="7"/>
  <c r="W10" i="7"/>
  <c r="X94" i="7"/>
  <c r="V94" i="7"/>
  <c r="W94" i="7"/>
  <c r="U87" i="7"/>
  <c r="U199" i="7"/>
  <c r="U31" i="7"/>
  <c r="U99" i="7"/>
  <c r="U163" i="7"/>
  <c r="X30" i="7"/>
  <c r="V30" i="7"/>
  <c r="W30" i="7"/>
  <c r="V46" i="7"/>
  <c r="U58" i="7"/>
  <c r="U74" i="7"/>
  <c r="U90" i="7"/>
  <c r="U106" i="7"/>
  <c r="U122" i="7"/>
  <c r="U138" i="7"/>
  <c r="U154" i="7"/>
  <c r="U170" i="7"/>
  <c r="X219" i="7"/>
  <c r="V219" i="7"/>
  <c r="W219" i="7"/>
  <c r="X91" i="7"/>
  <c r="V91" i="7"/>
  <c r="W91" i="7"/>
  <c r="X155" i="7"/>
  <c r="V155" i="7"/>
  <c r="W155" i="7"/>
  <c r="N144" i="7"/>
  <c r="P144" i="7"/>
  <c r="O144" i="7"/>
  <c r="O184" i="7"/>
  <c r="P184" i="7"/>
  <c r="N184" i="7"/>
  <c r="N227" i="7"/>
  <c r="P227" i="7"/>
  <c r="O227" i="7"/>
  <c r="N212" i="7"/>
  <c r="O212" i="7"/>
  <c r="P212" i="7"/>
  <c r="B5" i="14"/>
  <c r="D5" i="14" s="1"/>
  <c r="D5" i="13"/>
  <c r="B6" i="13"/>
  <c r="F1" i="12"/>
  <c r="J1" i="8"/>
  <c r="I17" i="8"/>
  <c r="A5" i="12"/>
  <c r="F4" i="12"/>
  <c r="X178" i="7" l="1"/>
  <c r="V82" i="7"/>
  <c r="N27" i="7"/>
  <c r="P27" i="7"/>
  <c r="O27" i="7"/>
  <c r="W46" i="7"/>
  <c r="N203" i="7"/>
  <c r="P203" i="7"/>
  <c r="O203" i="7"/>
  <c r="P59" i="7"/>
  <c r="N59" i="7"/>
  <c r="O59" i="7"/>
  <c r="O147" i="7"/>
  <c r="N147" i="7"/>
  <c r="P147" i="7"/>
  <c r="O187" i="7"/>
  <c r="P187" i="7"/>
  <c r="N187" i="7"/>
  <c r="W79" i="7"/>
  <c r="V79" i="7"/>
  <c r="V146" i="7"/>
  <c r="W191" i="7"/>
  <c r="N43" i="7"/>
  <c r="P43" i="7"/>
  <c r="O43" i="7"/>
  <c r="P51" i="7"/>
  <c r="N51" i="7"/>
  <c r="O51" i="7"/>
  <c r="N11" i="7"/>
  <c r="P11" i="7"/>
  <c r="O11" i="7"/>
  <c r="N19" i="7"/>
  <c r="O19" i="7"/>
  <c r="P19" i="7"/>
  <c r="AO4" i="7"/>
  <c r="AQ4" i="7"/>
  <c r="AS4" i="7"/>
  <c r="AU4" i="7"/>
  <c r="F4" i="7" s="1"/>
  <c r="B6" i="7"/>
  <c r="AI5" i="7"/>
  <c r="AL5" i="7"/>
  <c r="AM5" i="7"/>
  <c r="AH5" i="7"/>
  <c r="AE5" i="7"/>
  <c r="AC5" i="7"/>
  <c r="AJ5" i="7"/>
  <c r="AK5" i="7"/>
  <c r="AN5" i="7"/>
  <c r="AF5" i="7"/>
  <c r="AD5" i="7"/>
  <c r="AG5" i="7"/>
  <c r="AP4" i="7"/>
  <c r="F6" i="10"/>
  <c r="A7" i="10"/>
  <c r="C7" i="13"/>
  <c r="C6" i="14"/>
  <c r="R222" i="1"/>
  <c r="K222" i="1" s="1"/>
  <c r="D222" i="1" s="1"/>
  <c r="S222" i="1"/>
  <c r="L222" i="1" s="1"/>
  <c r="D171" i="1"/>
  <c r="B10" i="12"/>
  <c r="G9" i="12"/>
  <c r="D197" i="1"/>
  <c r="D112" i="1"/>
  <c r="D189" i="1"/>
  <c r="D60" i="1"/>
  <c r="D142" i="1"/>
  <c r="D58" i="1"/>
  <c r="D163" i="1"/>
  <c r="D67" i="1"/>
  <c r="D92" i="1"/>
  <c r="D156" i="1"/>
  <c r="D140" i="1"/>
  <c r="D158" i="1"/>
  <c r="S32" i="1"/>
  <c r="L32" i="1" s="1"/>
  <c r="R32" i="1"/>
  <c r="K32" i="1" s="1"/>
  <c r="D32" i="1" s="1"/>
  <c r="R217" i="1"/>
  <c r="K217" i="1" s="1"/>
  <c r="D217" i="1" s="1"/>
  <c r="S217" i="1"/>
  <c r="L217" i="1" s="1"/>
  <c r="R201" i="1"/>
  <c r="K201" i="1" s="1"/>
  <c r="S201" i="1"/>
  <c r="L201" i="1" s="1"/>
  <c r="D64" i="1"/>
  <c r="D204" i="1"/>
  <c r="D182" i="1"/>
  <c r="S190" i="1"/>
  <c r="L190" i="1" s="1"/>
  <c r="R190" i="1"/>
  <c r="K190" i="1" s="1"/>
  <c r="D190" i="1" s="1"/>
  <c r="B24" i="10"/>
  <c r="G23" i="10"/>
  <c r="R77" i="1"/>
  <c r="K77" i="1" s="1"/>
  <c r="D77" i="1" s="1"/>
  <c r="S77" i="1"/>
  <c r="L77" i="1" s="1"/>
  <c r="R174" i="1"/>
  <c r="K174" i="1" s="1"/>
  <c r="S174" i="1"/>
  <c r="L174" i="1" s="1"/>
  <c r="D11" i="1"/>
  <c r="R94" i="1"/>
  <c r="K94" i="1" s="1"/>
  <c r="S94" i="1"/>
  <c r="L94" i="1" s="1"/>
  <c r="R185" i="1"/>
  <c r="K185" i="1" s="1"/>
  <c r="S185" i="1"/>
  <c r="L185" i="1" s="1"/>
  <c r="X106" i="7"/>
  <c r="V106" i="7"/>
  <c r="W106" i="7"/>
  <c r="X31" i="7"/>
  <c r="V31" i="7"/>
  <c r="W31" i="7"/>
  <c r="X154" i="7"/>
  <c r="V154" i="7"/>
  <c r="W154" i="7"/>
  <c r="X90" i="7"/>
  <c r="V90" i="7"/>
  <c r="W90" i="7"/>
  <c r="X199" i="7"/>
  <c r="V199" i="7"/>
  <c r="W199" i="7"/>
  <c r="X71" i="7"/>
  <c r="V71" i="7"/>
  <c r="W71" i="7"/>
  <c r="X51" i="7"/>
  <c r="V51" i="7"/>
  <c r="W51" i="7"/>
  <c r="X167" i="7"/>
  <c r="V167" i="7"/>
  <c r="W167" i="7"/>
  <c r="X47" i="7"/>
  <c r="V47" i="7"/>
  <c r="W47" i="7"/>
  <c r="X138" i="7"/>
  <c r="W138" i="7"/>
  <c r="V138" i="7"/>
  <c r="V74" i="7"/>
  <c r="X74" i="7"/>
  <c r="W74" i="7"/>
  <c r="V163" i="7"/>
  <c r="X163" i="7"/>
  <c r="W163" i="7"/>
  <c r="X87" i="7"/>
  <c r="V87" i="7"/>
  <c r="W87" i="7"/>
  <c r="V147" i="7"/>
  <c r="X147" i="7"/>
  <c r="W147" i="7"/>
  <c r="X42" i="7"/>
  <c r="V42" i="7"/>
  <c r="W42" i="7"/>
  <c r="X103" i="7"/>
  <c r="V103" i="7"/>
  <c r="W103" i="7"/>
  <c r="X15" i="7"/>
  <c r="V15" i="7"/>
  <c r="W15" i="7"/>
  <c r="X135" i="7"/>
  <c r="V135" i="7"/>
  <c r="W135" i="7"/>
  <c r="X122" i="7"/>
  <c r="V122" i="7"/>
  <c r="W122" i="7"/>
  <c r="X58" i="7"/>
  <c r="W58" i="7"/>
  <c r="V58" i="7"/>
  <c r="V99" i="7"/>
  <c r="X99" i="7"/>
  <c r="W99" i="7"/>
  <c r="X83" i="7"/>
  <c r="V83" i="7"/>
  <c r="W83" i="7"/>
  <c r="X127" i="7"/>
  <c r="V127" i="7"/>
  <c r="W127" i="7"/>
  <c r="AR4" i="7"/>
  <c r="X26" i="7"/>
  <c r="V26" i="7"/>
  <c r="W26" i="7"/>
  <c r="V131" i="7"/>
  <c r="X131" i="7"/>
  <c r="W131" i="7"/>
  <c r="X179" i="7"/>
  <c r="V179" i="7"/>
  <c r="W179" i="7"/>
  <c r="X39" i="7"/>
  <c r="V39" i="7"/>
  <c r="W39" i="7"/>
  <c r="X175" i="7"/>
  <c r="V175" i="7"/>
  <c r="W175" i="7"/>
  <c r="X151" i="7"/>
  <c r="V151" i="7"/>
  <c r="W151" i="7"/>
  <c r="X7" i="7"/>
  <c r="V7" i="7"/>
  <c r="W7" i="7"/>
  <c r="X170" i="7"/>
  <c r="V170" i="7"/>
  <c r="W170" i="7"/>
  <c r="X63" i="7"/>
  <c r="V63" i="7"/>
  <c r="W63" i="7"/>
  <c r="X67" i="7"/>
  <c r="V67" i="7"/>
  <c r="W67" i="7"/>
  <c r="X115" i="7"/>
  <c r="V115" i="7"/>
  <c r="W115" i="7"/>
  <c r="X207" i="7"/>
  <c r="V207" i="7"/>
  <c r="W207" i="7"/>
  <c r="X111" i="7"/>
  <c r="V111" i="7"/>
  <c r="W111" i="7"/>
  <c r="X23" i="7"/>
  <c r="V23" i="7"/>
  <c r="W23" i="7"/>
  <c r="B7" i="13"/>
  <c r="D6" i="13"/>
  <c r="B6" i="14"/>
  <c r="D6" i="14" s="1"/>
  <c r="F5" i="12"/>
  <c r="A6" i="12"/>
  <c r="K1" i="8"/>
  <c r="J17" i="8"/>
  <c r="AS5" i="7" l="1"/>
  <c r="AU5" i="7"/>
  <c r="AT5" i="7"/>
  <c r="AV5" i="7"/>
  <c r="AP5" i="7"/>
  <c r="AR5" i="7"/>
  <c r="B7" i="7"/>
  <c r="AM6" i="7"/>
  <c r="AK6" i="7"/>
  <c r="AE6" i="7"/>
  <c r="AI6" i="7"/>
  <c r="AJ6" i="7"/>
  <c r="AH6" i="7"/>
  <c r="AC6" i="7"/>
  <c r="AL6" i="7"/>
  <c r="AG6" i="7"/>
  <c r="AF6" i="7"/>
  <c r="AN6" i="7"/>
  <c r="AD6" i="7"/>
  <c r="E4" i="7"/>
  <c r="D4" i="7" s="1"/>
  <c r="AQ5" i="7"/>
  <c r="AO5" i="7"/>
  <c r="A8" i="10"/>
  <c r="F7" i="10"/>
  <c r="D185" i="1"/>
  <c r="G10" i="12"/>
  <c r="B11" i="12"/>
  <c r="B25" i="10"/>
  <c r="G24" i="10"/>
  <c r="D94" i="1"/>
  <c r="D201" i="1"/>
  <c r="D174" i="1"/>
  <c r="C7" i="14"/>
  <c r="C8" i="13"/>
  <c r="A7" i="12"/>
  <c r="F6" i="12"/>
  <c r="D7" i="13"/>
  <c r="B8" i="13"/>
  <c r="B7" i="14"/>
  <c r="D7" i="14" s="1"/>
  <c r="L1" i="8"/>
  <c r="K17" i="8"/>
  <c r="E5" i="7" l="1"/>
  <c r="B8" i="7"/>
  <c r="AD7" i="7"/>
  <c r="AE7" i="7"/>
  <c r="AK7" i="7"/>
  <c r="AI7" i="7"/>
  <c r="AH7" i="7"/>
  <c r="AJ7" i="7"/>
  <c r="AG7" i="7"/>
  <c r="AL7" i="7"/>
  <c r="AN7" i="7"/>
  <c r="AF7" i="7"/>
  <c r="AM7" i="7"/>
  <c r="AC7" i="7"/>
  <c r="AQ6" i="7"/>
  <c r="AO6" i="7"/>
  <c r="AP6" i="7"/>
  <c r="AR6" i="7"/>
  <c r="AT6" i="7"/>
  <c r="AV6" i="7"/>
  <c r="F5" i="7"/>
  <c r="D5" i="7" s="1"/>
  <c r="AU6" i="7"/>
  <c r="AS6" i="7"/>
  <c r="A9" i="10"/>
  <c r="F8" i="10"/>
  <c r="B26" i="10"/>
  <c r="G25" i="10"/>
  <c r="G11" i="12"/>
  <c r="B12" i="12"/>
  <c r="C8" i="14"/>
  <c r="C9" i="13"/>
  <c r="D8" i="13"/>
  <c r="B9" i="13"/>
  <c r="B8" i="14"/>
  <c r="D8" i="14" s="1"/>
  <c r="M1" i="8"/>
  <c r="L17" i="8"/>
  <c r="F7" i="12"/>
  <c r="A8" i="12"/>
  <c r="AV7" i="7" l="1"/>
  <c r="AT7" i="7"/>
  <c r="B9" i="7"/>
  <c r="AN8" i="7"/>
  <c r="AK8" i="7"/>
  <c r="AG8" i="7"/>
  <c r="AM8" i="7"/>
  <c r="AC8" i="7"/>
  <c r="AI8" i="7"/>
  <c r="AF8" i="7"/>
  <c r="AH8" i="7"/>
  <c r="AL8" i="7"/>
  <c r="AD8" i="7"/>
  <c r="AE8" i="7"/>
  <c r="AJ8" i="7"/>
  <c r="E6" i="7"/>
  <c r="F6" i="7"/>
  <c r="AQ7" i="7"/>
  <c r="AO7" i="7"/>
  <c r="AP7" i="7"/>
  <c r="AR7" i="7"/>
  <c r="AS7" i="7"/>
  <c r="AU7" i="7"/>
  <c r="F9" i="10"/>
  <c r="A10" i="10"/>
  <c r="C10" i="13"/>
  <c r="C9" i="14"/>
  <c r="B13" i="12"/>
  <c r="G12" i="12"/>
  <c r="B27" i="10"/>
  <c r="G26" i="10"/>
  <c r="A9" i="12"/>
  <c r="F8" i="12"/>
  <c r="N1" i="8"/>
  <c r="M17" i="8"/>
  <c r="D9" i="13"/>
  <c r="B10" i="13"/>
  <c r="B9" i="14"/>
  <c r="D9" i="14" s="1"/>
  <c r="E7" i="7" l="1"/>
  <c r="F7" i="7"/>
  <c r="D6" i="7"/>
  <c r="AO8" i="7"/>
  <c r="AQ8" i="7"/>
  <c r="AR8" i="7"/>
  <c r="AP8" i="7"/>
  <c r="AV8" i="7"/>
  <c r="AT8" i="7"/>
  <c r="AU8" i="7"/>
  <c r="AS8" i="7"/>
  <c r="B10" i="7"/>
  <c r="AM9" i="7"/>
  <c r="AG9" i="7"/>
  <c r="AN9" i="7"/>
  <c r="AH9" i="7"/>
  <c r="AJ9" i="7"/>
  <c r="AC9" i="7"/>
  <c r="AE9" i="7"/>
  <c r="AL9" i="7"/>
  <c r="AI9" i="7"/>
  <c r="AF9" i="7"/>
  <c r="AK9" i="7"/>
  <c r="AD9" i="7"/>
  <c r="F10" i="10"/>
  <c r="A11" i="10"/>
  <c r="B28" i="10"/>
  <c r="G27" i="10"/>
  <c r="G13" i="12"/>
  <c r="B14" i="12"/>
  <c r="C10" i="14"/>
  <c r="C11" i="13"/>
  <c r="B11" i="13"/>
  <c r="D10" i="13"/>
  <c r="B10" i="14"/>
  <c r="D10" i="14" s="1"/>
  <c r="O1" i="8"/>
  <c r="N17" i="8"/>
  <c r="F9" i="12"/>
  <c r="A10" i="12"/>
  <c r="E8" i="7" l="1"/>
  <c r="F8" i="7"/>
  <c r="D7" i="7"/>
  <c r="AO9" i="7"/>
  <c r="AQ9" i="7"/>
  <c r="AR9" i="7"/>
  <c r="AT9" i="7"/>
  <c r="AV9" i="7"/>
  <c r="AS9" i="7"/>
  <c r="AU9" i="7"/>
  <c r="AP9" i="7"/>
  <c r="B11" i="7"/>
  <c r="AF10" i="7"/>
  <c r="AN10" i="7"/>
  <c r="AD10" i="7"/>
  <c r="AM10" i="7"/>
  <c r="AC10" i="7"/>
  <c r="AK10" i="7"/>
  <c r="AG10" i="7"/>
  <c r="AH10" i="7"/>
  <c r="AE10" i="7"/>
  <c r="AI10" i="7"/>
  <c r="AL10" i="7"/>
  <c r="AJ10" i="7"/>
  <c r="A12" i="10"/>
  <c r="F11" i="10"/>
  <c r="C12" i="13"/>
  <c r="C11" i="14"/>
  <c r="G14" i="12"/>
  <c r="B15" i="12"/>
  <c r="B29" i="10"/>
  <c r="G28" i="10"/>
  <c r="P1" i="8"/>
  <c r="O17" i="8"/>
  <c r="F10" i="12"/>
  <c r="A11" i="12"/>
  <c r="B11" i="14"/>
  <c r="D11" i="14" s="1"/>
  <c r="B12" i="13"/>
  <c r="D11" i="13"/>
  <c r="D8" i="7" l="1"/>
  <c r="F9" i="7"/>
  <c r="AU10" i="7"/>
  <c r="E9" i="7"/>
  <c r="AQ10" i="7"/>
  <c r="AO10" i="7"/>
  <c r="B12" i="7"/>
  <c r="AM11" i="7"/>
  <c r="AF11" i="7"/>
  <c r="AN11" i="7"/>
  <c r="AI11" i="7"/>
  <c r="AD11" i="7"/>
  <c r="AH11" i="7"/>
  <c r="AK11" i="7"/>
  <c r="AG11" i="7"/>
  <c r="AL11" i="7"/>
  <c r="AE11" i="7"/>
  <c r="AC11" i="7"/>
  <c r="AJ11" i="7"/>
  <c r="AR10" i="7"/>
  <c r="AP10" i="7"/>
  <c r="AV10" i="7"/>
  <c r="AT10" i="7"/>
  <c r="AS10" i="7"/>
  <c r="F12" i="10"/>
  <c r="A13" i="10"/>
  <c r="B30" i="10"/>
  <c r="G29" i="10"/>
  <c r="B16" i="12"/>
  <c r="G15" i="12"/>
  <c r="C12" i="14"/>
  <c r="C13" i="13"/>
  <c r="F11" i="12"/>
  <c r="A12" i="12"/>
  <c r="Q1" i="8"/>
  <c r="P17" i="8"/>
  <c r="B13" i="13"/>
  <c r="B12" i="14"/>
  <c r="D12" i="14" s="1"/>
  <c r="D12" i="13"/>
  <c r="D9" i="7" l="1"/>
  <c r="F10" i="7"/>
  <c r="AR11" i="7"/>
  <c r="AP11" i="7"/>
  <c r="AQ11" i="7"/>
  <c r="AO11" i="7"/>
  <c r="AT11" i="7"/>
  <c r="AV11" i="7"/>
  <c r="AS11" i="7"/>
  <c r="AU11" i="7"/>
  <c r="B13" i="7"/>
  <c r="AI12" i="7"/>
  <c r="AF12" i="7"/>
  <c r="AL12" i="7"/>
  <c r="AE12" i="7"/>
  <c r="AJ12" i="7"/>
  <c r="AM12" i="7"/>
  <c r="AK12" i="7"/>
  <c r="AH12" i="7"/>
  <c r="AN12" i="7"/>
  <c r="AC12" i="7"/>
  <c r="AD12" i="7"/>
  <c r="E10" i="7"/>
  <c r="F13" i="10"/>
  <c r="A14" i="10"/>
  <c r="C13" i="14"/>
  <c r="C14" i="13"/>
  <c r="G16" i="12"/>
  <c r="B17" i="12"/>
  <c r="B31" i="10"/>
  <c r="G30" i="10"/>
  <c r="R1" i="8"/>
  <c r="Q17" i="8"/>
  <c r="A13" i="12"/>
  <c r="F12" i="12"/>
  <c r="B14" i="13"/>
  <c r="D13" i="13"/>
  <c r="B13" i="14"/>
  <c r="D13" i="14" s="1"/>
  <c r="D10" i="7" l="1"/>
  <c r="F11" i="7"/>
  <c r="AQ12" i="7"/>
  <c r="AO12" i="7"/>
  <c r="AT12" i="7"/>
  <c r="AV12" i="7"/>
  <c r="AP12" i="7"/>
  <c r="AR12" i="7"/>
  <c r="E11" i="7"/>
  <c r="B14" i="7"/>
  <c r="AG13" i="7"/>
  <c r="AN13" i="7"/>
  <c r="AI13" i="7"/>
  <c r="AC13" i="7"/>
  <c r="AM13" i="7"/>
  <c r="AF13" i="7"/>
  <c r="AE13" i="7"/>
  <c r="AD13" i="7"/>
  <c r="AK13" i="7"/>
  <c r="AH13" i="7"/>
  <c r="AL13" i="7"/>
  <c r="AJ13" i="7"/>
  <c r="F14" i="10"/>
  <c r="A15" i="10"/>
  <c r="B32" i="10"/>
  <c r="G31" i="10"/>
  <c r="B18" i="12"/>
  <c r="G17" i="12"/>
  <c r="C14" i="14"/>
  <c r="C15" i="13"/>
  <c r="D14" i="13"/>
  <c r="B14" i="14"/>
  <c r="D14" i="14" s="1"/>
  <c r="B15" i="13"/>
  <c r="A14" i="12"/>
  <c r="F13" i="12"/>
  <c r="R17" i="8"/>
  <c r="S1" i="8"/>
  <c r="D11" i="7" l="1"/>
  <c r="AS13" i="7"/>
  <c r="AU13" i="7"/>
  <c r="AO13" i="7"/>
  <c r="AR13" i="7"/>
  <c r="AP13" i="7"/>
  <c r="AT13" i="7"/>
  <c r="AV13" i="7"/>
  <c r="AQ13" i="7"/>
  <c r="B15" i="7"/>
  <c r="AM14" i="7"/>
  <c r="AF14" i="7"/>
  <c r="AJ14" i="7"/>
  <c r="AI14" i="7"/>
  <c r="AH14" i="7"/>
  <c r="AN14" i="7"/>
  <c r="AC14" i="7"/>
  <c r="AK14" i="7"/>
  <c r="AE14" i="7"/>
  <c r="AD14" i="7"/>
  <c r="AL14" i="7"/>
  <c r="E12" i="7"/>
  <c r="A16" i="10"/>
  <c r="F15" i="10"/>
  <c r="C15" i="14"/>
  <c r="C16" i="13"/>
  <c r="B19" i="12"/>
  <c r="G18" i="12"/>
  <c r="B33" i="10"/>
  <c r="G32" i="10"/>
  <c r="B15" i="14"/>
  <c r="D15" i="14" s="1"/>
  <c r="B16" i="13"/>
  <c r="D15" i="13"/>
  <c r="T1" i="8"/>
  <c r="S17" i="8"/>
  <c r="F14" i="12"/>
  <c r="A15" i="12"/>
  <c r="AV14" i="7" l="1"/>
  <c r="AT14" i="7"/>
  <c r="AQ14" i="7"/>
  <c r="AO14" i="7"/>
  <c r="AP14" i="7"/>
  <c r="AR14" i="7"/>
  <c r="E13" i="7"/>
  <c r="F13" i="7"/>
  <c r="B16" i="7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AI15" i="7"/>
  <c r="AG15" i="7"/>
  <c r="AE15" i="7"/>
  <c r="AC15" i="7"/>
  <c r="F16" i="10"/>
  <c r="A17" i="10"/>
  <c r="B34" i="10"/>
  <c r="G33" i="10"/>
  <c r="B20" i="12"/>
  <c r="G19" i="12"/>
  <c r="C17" i="13"/>
  <c r="C16" i="14"/>
  <c r="A16" i="12"/>
  <c r="F15" i="12"/>
  <c r="U1" i="8"/>
  <c r="T17" i="8"/>
  <c r="B17" i="13"/>
  <c r="B16" i="14"/>
  <c r="D16" i="14" s="1"/>
  <c r="D16" i="13"/>
  <c r="D13" i="7" l="1"/>
  <c r="E14" i="7"/>
  <c r="A18" i="10"/>
  <c r="F17" i="10"/>
  <c r="C18" i="13"/>
  <c r="C17" i="14"/>
  <c r="B21" i="12"/>
  <c r="G20" i="12"/>
  <c r="B35" i="10"/>
  <c r="G34" i="10"/>
  <c r="F16" i="12"/>
  <c r="A17" i="12"/>
  <c r="V1" i="8"/>
  <c r="U17" i="8"/>
  <c r="B64" i="7"/>
  <c r="D17" i="13"/>
  <c r="B17" i="14"/>
  <c r="D17" i="14" s="1"/>
  <c r="B18" i="13"/>
  <c r="F18" i="10" l="1"/>
  <c r="A19" i="10"/>
  <c r="B36" i="10"/>
  <c r="G35" i="10"/>
  <c r="G21" i="12"/>
  <c r="B22" i="12"/>
  <c r="C18" i="14"/>
  <c r="C19" i="13"/>
  <c r="V17" i="8"/>
  <c r="W1" i="8"/>
  <c r="B65" i="7"/>
  <c r="B19" i="13"/>
  <c r="D18" i="13"/>
  <c r="B18" i="14"/>
  <c r="D18" i="14" s="1"/>
  <c r="A18" i="12"/>
  <c r="F17" i="12"/>
  <c r="F19" i="10" l="1"/>
  <c r="A20" i="10"/>
  <c r="C19" i="14"/>
  <c r="C20" i="13"/>
  <c r="B23" i="12"/>
  <c r="G22" i="12"/>
  <c r="G36" i="10"/>
  <c r="B37" i="10"/>
  <c r="W17" i="8"/>
  <c r="X1" i="8"/>
  <c r="F18" i="12"/>
  <c r="A19" i="12"/>
  <c r="B19" i="14"/>
  <c r="D19" i="14" s="1"/>
  <c r="B20" i="13"/>
  <c r="D19" i="13"/>
  <c r="B66" i="7"/>
  <c r="A21" i="10" l="1"/>
  <c r="F20" i="10"/>
  <c r="B24" i="12"/>
  <c r="G23" i="12"/>
  <c r="B38" i="10"/>
  <c r="G37" i="10"/>
  <c r="C21" i="13"/>
  <c r="C20" i="14"/>
  <c r="B20" i="14"/>
  <c r="D20" i="14" s="1"/>
  <c r="D20" i="13"/>
  <c r="B21" i="13"/>
  <c r="Y1" i="8"/>
  <c r="X17" i="8"/>
  <c r="B67" i="7"/>
  <c r="F19" i="12"/>
  <c r="A20" i="12"/>
  <c r="A22" i="10" l="1"/>
  <c r="F21" i="10"/>
  <c r="C22" i="13"/>
  <c r="C21" i="14"/>
  <c r="B39" i="10"/>
  <c r="G38" i="10"/>
  <c r="B25" i="12"/>
  <c r="G24" i="12"/>
  <c r="A21" i="12"/>
  <c r="F20" i="12"/>
  <c r="D21" i="13"/>
  <c r="B21" i="14"/>
  <c r="D21" i="14" s="1"/>
  <c r="B22" i="13"/>
  <c r="B68" i="7"/>
  <c r="Z1" i="8"/>
  <c r="Y17" i="8"/>
  <c r="F22" i="10" l="1"/>
  <c r="A23" i="10"/>
  <c r="B26" i="12"/>
  <c r="G25" i="12"/>
  <c r="B40" i="10"/>
  <c r="G39" i="10"/>
  <c r="C23" i="13"/>
  <c r="C22" i="14"/>
  <c r="D22" i="13"/>
  <c r="B22" i="14"/>
  <c r="D22" i="14" s="1"/>
  <c r="B23" i="13"/>
  <c r="A22" i="12"/>
  <c r="F21" i="12"/>
  <c r="B69" i="7"/>
  <c r="Z17" i="8"/>
  <c r="AA1" i="8"/>
  <c r="A24" i="10" l="1"/>
  <c r="F23" i="10"/>
  <c r="C23" i="14"/>
  <c r="C24" i="13"/>
  <c r="B41" i="10"/>
  <c r="G40" i="10"/>
  <c r="G26" i="12"/>
  <c r="B27" i="12"/>
  <c r="B70" i="7"/>
  <c r="AB1" i="8"/>
  <c r="AA17" i="8"/>
  <c r="A23" i="12"/>
  <c r="F22" i="12"/>
  <c r="D23" i="13"/>
  <c r="B23" i="14"/>
  <c r="D23" i="14" s="1"/>
  <c r="B24" i="13"/>
  <c r="A25" i="10" l="1"/>
  <c r="F24" i="10"/>
  <c r="B28" i="12"/>
  <c r="G27" i="12"/>
  <c r="B42" i="10"/>
  <c r="G41" i="10"/>
  <c r="C25" i="13"/>
  <c r="C24" i="14"/>
  <c r="D24" i="13"/>
  <c r="B24" i="14"/>
  <c r="D24" i="14" s="1"/>
  <c r="B25" i="13"/>
  <c r="AC1" i="8"/>
  <c r="AB17" i="8"/>
  <c r="F23" i="12"/>
  <c r="A24" i="12"/>
  <c r="B71" i="7"/>
  <c r="F25" i="10" l="1"/>
  <c r="A26" i="10"/>
  <c r="C26" i="13"/>
  <c r="C25" i="14"/>
  <c r="B43" i="10"/>
  <c r="G42" i="10"/>
  <c r="B29" i="12"/>
  <c r="G28" i="12"/>
  <c r="D25" i="13"/>
  <c r="B25" i="14"/>
  <c r="D25" i="14" s="1"/>
  <c r="B26" i="13"/>
  <c r="A25" i="12"/>
  <c r="F24" i="12"/>
  <c r="B72" i="7"/>
  <c r="AD1" i="8"/>
  <c r="AC17" i="8"/>
  <c r="A27" i="10" l="1"/>
  <c r="F26" i="10"/>
  <c r="G29" i="12"/>
  <c r="B30" i="12"/>
  <c r="B44" i="10"/>
  <c r="G43" i="10"/>
  <c r="C27" i="13"/>
  <c r="C26" i="14"/>
  <c r="F25" i="12"/>
  <c r="A26" i="12"/>
  <c r="D26" i="13"/>
  <c r="B26" i="14"/>
  <c r="D26" i="14" s="1"/>
  <c r="B27" i="13"/>
  <c r="B73" i="7"/>
  <c r="AD17" i="8"/>
  <c r="AE1" i="8"/>
  <c r="A28" i="10" l="1"/>
  <c r="F27" i="10"/>
  <c r="C27" i="14"/>
  <c r="C28" i="13"/>
  <c r="B45" i="10"/>
  <c r="G44" i="10"/>
  <c r="B31" i="12"/>
  <c r="G30" i="12"/>
  <c r="AF1" i="8"/>
  <c r="AE17" i="8"/>
  <c r="B74" i="7"/>
  <c r="D27" i="13"/>
  <c r="B27" i="14"/>
  <c r="D27" i="14" s="1"/>
  <c r="B28" i="13"/>
  <c r="A27" i="12"/>
  <c r="F26" i="12"/>
  <c r="A29" i="10" l="1"/>
  <c r="F28" i="10"/>
  <c r="B32" i="12"/>
  <c r="G31" i="12"/>
  <c r="B46" i="10"/>
  <c r="G45" i="10"/>
  <c r="C29" i="13"/>
  <c r="C28" i="14"/>
  <c r="D28" i="13"/>
  <c r="B28" i="14"/>
  <c r="D28" i="14" s="1"/>
  <c r="B29" i="13"/>
  <c r="B75" i="7"/>
  <c r="A28" i="12"/>
  <c r="F27" i="12"/>
  <c r="AG1" i="8"/>
  <c r="AF17" i="8"/>
  <c r="F29" i="10" l="1"/>
  <c r="A30" i="10"/>
  <c r="C30" i="13"/>
  <c r="C29" i="14"/>
  <c r="B47" i="10"/>
  <c r="G46" i="10"/>
  <c r="G32" i="12"/>
  <c r="B33" i="12"/>
  <c r="AH1" i="8"/>
  <c r="AG17" i="8"/>
  <c r="B76" i="7"/>
  <c r="D29" i="13"/>
  <c r="B29" i="14"/>
  <c r="D29" i="14" s="1"/>
  <c r="B30" i="13"/>
  <c r="A29" i="12"/>
  <c r="F28" i="12"/>
  <c r="F30" i="10" l="1"/>
  <c r="A31" i="10"/>
  <c r="B34" i="12"/>
  <c r="G33" i="12"/>
  <c r="B48" i="10"/>
  <c r="G47" i="10"/>
  <c r="C31" i="13"/>
  <c r="C30" i="14"/>
  <c r="A30" i="12"/>
  <c r="F29" i="12"/>
  <c r="D30" i="13"/>
  <c r="B30" i="14"/>
  <c r="D30" i="14" s="1"/>
  <c r="B31" i="13"/>
  <c r="B77" i="7"/>
  <c r="AH17" i="8"/>
  <c r="AI1" i="8"/>
  <c r="A32" i="10" l="1"/>
  <c r="F31" i="10"/>
  <c r="C32" i="13"/>
  <c r="C31" i="14"/>
  <c r="G48" i="10"/>
  <c r="B49" i="10"/>
  <c r="G34" i="12"/>
  <c r="B35" i="12"/>
  <c r="B78" i="7"/>
  <c r="D31" i="13"/>
  <c r="B31" i="14"/>
  <c r="D31" i="14" s="1"/>
  <c r="B32" i="13"/>
  <c r="F30" i="12"/>
  <c r="A31" i="12"/>
  <c r="AJ1" i="8"/>
  <c r="AI17" i="8"/>
  <c r="F32" i="10" l="1"/>
  <c r="A33" i="10"/>
  <c r="B36" i="12"/>
  <c r="G35" i="12"/>
  <c r="B50" i="10"/>
  <c r="G50" i="10" s="1"/>
  <c r="G49" i="10"/>
  <c r="C33" i="13"/>
  <c r="C32" i="14"/>
  <c r="F31" i="12"/>
  <c r="A32" i="12"/>
  <c r="AK1" i="8"/>
  <c r="AJ17" i="8"/>
  <c r="D32" i="13"/>
  <c r="B32" i="14"/>
  <c r="D32" i="14" s="1"/>
  <c r="B33" i="13"/>
  <c r="B79" i="7"/>
  <c r="F33" i="10" l="1"/>
  <c r="A34" i="10"/>
  <c r="C34" i="13"/>
  <c r="C33" i="14"/>
  <c r="G36" i="12"/>
  <c r="B37" i="12"/>
  <c r="B80" i="7"/>
  <c r="D33" i="13"/>
  <c r="B33" i="14"/>
  <c r="D33" i="14" s="1"/>
  <c r="B34" i="13"/>
  <c r="F32" i="12"/>
  <c r="A33" i="12"/>
  <c r="AL1" i="8"/>
  <c r="AK17" i="8"/>
  <c r="A35" i="10" l="1"/>
  <c r="F34" i="10"/>
  <c r="G37" i="12"/>
  <c r="B38" i="12"/>
  <c r="C35" i="13"/>
  <c r="C34" i="14"/>
  <c r="AM1" i="8"/>
  <c r="AL17" i="8"/>
  <c r="A34" i="12"/>
  <c r="F33" i="12"/>
  <c r="B81" i="7"/>
  <c r="D34" i="13"/>
  <c r="B34" i="14"/>
  <c r="D34" i="14" s="1"/>
  <c r="B35" i="13"/>
  <c r="F35" i="10" l="1"/>
  <c r="A36" i="10"/>
  <c r="C35" i="14"/>
  <c r="C36" i="13"/>
  <c r="B39" i="12"/>
  <c r="G38" i="12"/>
  <c r="F34" i="12"/>
  <c r="A35" i="12"/>
  <c r="D35" i="13"/>
  <c r="B35" i="14"/>
  <c r="D35" i="14" s="1"/>
  <c r="B36" i="13"/>
  <c r="B82" i="7"/>
  <c r="AM17" i="8"/>
  <c r="AN1" i="8"/>
  <c r="A37" i="10" l="1"/>
  <c r="F36" i="10"/>
  <c r="B40" i="12"/>
  <c r="G39" i="12"/>
  <c r="C37" i="13"/>
  <c r="C36" i="14"/>
  <c r="B83" i="7"/>
  <c r="B36" i="14"/>
  <c r="D36" i="14" s="1"/>
  <c r="B37" i="13"/>
  <c r="D36" i="13"/>
  <c r="AO1" i="8"/>
  <c r="AN17" i="8"/>
  <c r="F35" i="12"/>
  <c r="A36" i="12"/>
  <c r="A38" i="10" l="1"/>
  <c r="F37" i="10"/>
  <c r="C38" i="13"/>
  <c r="C37" i="14"/>
  <c r="G40" i="12"/>
  <c r="B41" i="12"/>
  <c r="B37" i="14"/>
  <c r="D37" i="14" s="1"/>
  <c r="B38" i="13"/>
  <c r="D37" i="13"/>
  <c r="AP1" i="8"/>
  <c r="AO17" i="8"/>
  <c r="B84" i="7"/>
  <c r="F36" i="12"/>
  <c r="A37" i="12"/>
  <c r="F38" i="10" l="1"/>
  <c r="A39" i="10"/>
  <c r="B42" i="12"/>
  <c r="G41" i="12"/>
  <c r="C39" i="13"/>
  <c r="C38" i="14"/>
  <c r="AQ1" i="8"/>
  <c r="AP17" i="8"/>
  <c r="A38" i="12"/>
  <c r="F37" i="12"/>
  <c r="B38" i="14"/>
  <c r="D38" i="14" s="1"/>
  <c r="D38" i="13"/>
  <c r="B39" i="13"/>
  <c r="B85" i="7"/>
  <c r="A40" i="10" l="1"/>
  <c r="F39" i="10"/>
  <c r="C39" i="14"/>
  <c r="C40" i="13"/>
  <c r="G42" i="12"/>
  <c r="B43" i="12"/>
  <c r="B39" i="14"/>
  <c r="D39" i="14" s="1"/>
  <c r="B40" i="13"/>
  <c r="D39" i="13"/>
  <c r="F38" i="12"/>
  <c r="A39" i="12"/>
  <c r="B86" i="7"/>
  <c r="AR1" i="8"/>
  <c r="AQ17" i="8"/>
  <c r="F40" i="10" l="1"/>
  <c r="A41" i="10"/>
  <c r="B44" i="12"/>
  <c r="G43" i="12"/>
  <c r="C41" i="13"/>
  <c r="C40" i="14"/>
  <c r="AS1" i="8"/>
  <c r="AR17" i="8"/>
  <c r="B87" i="7"/>
  <c r="B40" i="14"/>
  <c r="D40" i="14" s="1"/>
  <c r="B41" i="13"/>
  <c r="D40" i="13"/>
  <c r="A40" i="12"/>
  <c r="F39" i="12"/>
  <c r="F41" i="10" l="1"/>
  <c r="A42" i="10"/>
  <c r="C42" i="13"/>
  <c r="C41" i="14"/>
  <c r="B45" i="12"/>
  <c r="G44" i="12"/>
  <c r="B41" i="14"/>
  <c r="D41" i="14" s="1"/>
  <c r="D41" i="13"/>
  <c r="B42" i="13"/>
  <c r="B88" i="7"/>
  <c r="AT1" i="8"/>
  <c r="AS17" i="8"/>
  <c r="F40" i="12"/>
  <c r="A41" i="12"/>
  <c r="A43" i="10" l="1"/>
  <c r="F42" i="10"/>
  <c r="G45" i="12"/>
  <c r="B46" i="12"/>
  <c r="C43" i="13"/>
  <c r="C42" i="14"/>
  <c r="F41" i="12"/>
  <c r="A42" i="12"/>
  <c r="AU1" i="8"/>
  <c r="AT17" i="8"/>
  <c r="B89" i="7"/>
  <c r="B42" i="14"/>
  <c r="D42" i="14" s="1"/>
  <c r="B43" i="13"/>
  <c r="D42" i="13"/>
  <c r="A44" i="10" l="1"/>
  <c r="F43" i="10"/>
  <c r="C43" i="14"/>
  <c r="C44" i="13"/>
  <c r="B47" i="12"/>
  <c r="G46" i="12"/>
  <c r="B43" i="14"/>
  <c r="D43" i="14" s="1"/>
  <c r="D43" i="13"/>
  <c r="B44" i="13"/>
  <c r="F42" i="12"/>
  <c r="A43" i="12"/>
  <c r="AU17" i="8"/>
  <c r="AV1" i="8"/>
  <c r="B90" i="7"/>
  <c r="F44" i="10" l="1"/>
  <c r="A45" i="10"/>
  <c r="B48" i="12"/>
  <c r="G47" i="12"/>
  <c r="C45" i="13"/>
  <c r="C44" i="14"/>
  <c r="B91" i="7"/>
  <c r="B44" i="14"/>
  <c r="D44" i="14" s="1"/>
  <c r="D44" i="13"/>
  <c r="B45" i="13"/>
  <c r="AW1" i="8"/>
  <c r="AV17" i="8"/>
  <c r="F43" i="12"/>
  <c r="A44" i="12"/>
  <c r="A46" i="10" l="1"/>
  <c r="F45" i="10"/>
  <c r="C46" i="13"/>
  <c r="C45" i="14"/>
  <c r="G48" i="12"/>
  <c r="B49" i="12"/>
  <c r="B45" i="14"/>
  <c r="D45" i="14" s="1"/>
  <c r="B46" i="13"/>
  <c r="D45" i="13"/>
  <c r="F44" i="12"/>
  <c r="A45" i="12"/>
  <c r="AX1" i="8"/>
  <c r="AW17" i="8"/>
  <c r="B92" i="7"/>
  <c r="A47" i="10" l="1"/>
  <c r="F46" i="10"/>
  <c r="B50" i="12"/>
  <c r="G50" i="12" s="1"/>
  <c r="G49" i="12"/>
  <c r="C47" i="13"/>
  <c r="C46" i="14"/>
  <c r="B93" i="7"/>
  <c r="A46" i="12"/>
  <c r="F45" i="12"/>
  <c r="B46" i="14"/>
  <c r="D46" i="14" s="1"/>
  <c r="D46" i="13"/>
  <c r="B47" i="13"/>
  <c r="AY1" i="8"/>
  <c r="AX17" i="8"/>
  <c r="A48" i="10" l="1"/>
  <c r="F47" i="10"/>
  <c r="C48" i="13"/>
  <c r="C47" i="14"/>
  <c r="B47" i="14"/>
  <c r="D47" i="14" s="1"/>
  <c r="D47" i="13"/>
  <c r="B48" i="13"/>
  <c r="F46" i="12"/>
  <c r="A47" i="12"/>
  <c r="B94" i="7"/>
  <c r="AZ1" i="8"/>
  <c r="AY17" i="8"/>
  <c r="A49" i="10" l="1"/>
  <c r="F48" i="10"/>
  <c r="C49" i="13"/>
  <c r="C48" i="14"/>
  <c r="BA1" i="8"/>
  <c r="AZ17" i="8"/>
  <c r="F47" i="12"/>
  <c r="A48" i="12"/>
  <c r="B48" i="14"/>
  <c r="D48" i="14" s="1"/>
  <c r="B49" i="13"/>
  <c r="D48" i="13"/>
  <c r="B95" i="7"/>
  <c r="F49" i="10" l="1"/>
  <c r="A50" i="10"/>
  <c r="F50" i="10" s="1"/>
  <c r="C50" i="13"/>
  <c r="C49" i="14"/>
  <c r="B96" i="7"/>
  <c r="A49" i="12"/>
  <c r="F48" i="12"/>
  <c r="BB1" i="8"/>
  <c r="BA17" i="8"/>
  <c r="B49" i="14"/>
  <c r="D49" i="14" s="1"/>
  <c r="B50" i="13"/>
  <c r="D49" i="13"/>
  <c r="C50" i="14" l="1"/>
  <c r="C51" i="13"/>
  <c r="B97" i="7"/>
  <c r="F49" i="12"/>
  <c r="A50" i="12"/>
  <c r="F50" i="12" s="1"/>
  <c r="B50" i="14"/>
  <c r="D50" i="14" s="1"/>
  <c r="B51" i="13"/>
  <c r="D50" i="13"/>
  <c r="BC1" i="8"/>
  <c r="BB17" i="8"/>
  <c r="C52" i="13" l="1"/>
  <c r="C51" i="14"/>
  <c r="B51" i="14"/>
  <c r="D51" i="14" s="1"/>
  <c r="B52" i="13"/>
  <c r="D51" i="13"/>
  <c r="BD1" i="8"/>
  <c r="BC17" i="8"/>
  <c r="B98" i="7"/>
  <c r="C52" i="14" l="1"/>
  <c r="C53" i="13"/>
  <c r="B99" i="7"/>
  <c r="BE1" i="8"/>
  <c r="BD17" i="8"/>
  <c r="D52" i="13"/>
  <c r="B53" i="13"/>
  <c r="B52" i="14"/>
  <c r="D52" i="14" s="1"/>
  <c r="C54" i="13" l="1"/>
  <c r="C53" i="14"/>
  <c r="D53" i="13"/>
  <c r="B53" i="14"/>
  <c r="D53" i="14" s="1"/>
  <c r="B54" i="13"/>
  <c r="BF1" i="8"/>
  <c r="BE17" i="8"/>
  <c r="B100" i="7"/>
  <c r="C55" i="13" l="1"/>
  <c r="C54" i="14"/>
  <c r="B101" i="7"/>
  <c r="B54" i="14"/>
  <c r="D54" i="14" s="1"/>
  <c r="B55" i="13"/>
  <c r="D54" i="13"/>
  <c r="BG1" i="8"/>
  <c r="BF17" i="8"/>
  <c r="C56" i="13" l="1"/>
  <c r="C55" i="14"/>
  <c r="BH1" i="8"/>
  <c r="BG17" i="8"/>
  <c r="B55" i="14"/>
  <c r="D55" i="14" s="1"/>
  <c r="D55" i="13"/>
  <c r="B56" i="13"/>
  <c r="B102" i="7"/>
  <c r="C56" i="14" l="1"/>
  <c r="C57" i="13"/>
  <c r="B103" i="7"/>
  <c r="B56" i="14"/>
  <c r="D56" i="14" s="1"/>
  <c r="B57" i="13"/>
  <c r="D56" i="13"/>
  <c r="BI1" i="8"/>
  <c r="BH17" i="8"/>
  <c r="C58" i="13" l="1"/>
  <c r="C57" i="14"/>
  <c r="BJ1" i="8"/>
  <c r="BI17" i="8"/>
  <c r="B57" i="14"/>
  <c r="D57" i="14" s="1"/>
  <c r="D57" i="13"/>
  <c r="B58" i="13"/>
  <c r="B104" i="7"/>
  <c r="C59" i="13" l="1"/>
  <c r="C58" i="14"/>
  <c r="B105" i="7"/>
  <c r="B58" i="14"/>
  <c r="D58" i="14" s="1"/>
  <c r="B59" i="13"/>
  <c r="D58" i="13"/>
  <c r="BK1" i="8"/>
  <c r="BJ17" i="8"/>
  <c r="C60" i="13" l="1"/>
  <c r="C59" i="14"/>
  <c r="BL1" i="8"/>
  <c r="BK17" i="8"/>
  <c r="B106" i="7"/>
  <c r="B59" i="14"/>
  <c r="D59" i="14" s="1"/>
  <c r="D59" i="13"/>
  <c r="B60" i="13"/>
  <c r="C60" i="14" l="1"/>
  <c r="C61" i="13"/>
  <c r="B60" i="14"/>
  <c r="D60" i="14" s="1"/>
  <c r="B61" i="13"/>
  <c r="D60" i="13"/>
  <c r="BM1" i="8"/>
  <c r="BL17" i="8"/>
  <c r="B107" i="7"/>
  <c r="C62" i="13" l="1"/>
  <c r="C61" i="14"/>
  <c r="B108" i="7"/>
  <c r="BN1" i="8"/>
  <c r="BM17" i="8"/>
  <c r="B61" i="14"/>
  <c r="D61" i="14" s="1"/>
  <c r="D61" i="13"/>
  <c r="B62" i="13"/>
  <c r="C63" i="13" l="1"/>
  <c r="C62" i="14"/>
  <c r="B109" i="7"/>
  <c r="B62" i="14"/>
  <c r="D62" i="14" s="1"/>
  <c r="B63" i="13"/>
  <c r="D62" i="13"/>
  <c r="BO1" i="8"/>
  <c r="BN17" i="8"/>
  <c r="C64" i="13" l="1"/>
  <c r="C63" i="14"/>
  <c r="B63" i="14"/>
  <c r="D63" i="14" s="1"/>
  <c r="D63" i="13"/>
  <c r="B64" i="13"/>
  <c r="BP1" i="8"/>
  <c r="BO17" i="8"/>
  <c r="B110" i="7"/>
  <c r="C64" i="14" l="1"/>
  <c r="C65" i="13"/>
  <c r="B64" i="14"/>
  <c r="D64" i="14" s="1"/>
  <c r="B65" i="13"/>
  <c r="D64" i="13"/>
  <c r="B111" i="7"/>
  <c r="BQ1" i="8"/>
  <c r="BP17" i="8"/>
  <c r="C66" i="13" l="1"/>
  <c r="C65" i="14"/>
  <c r="B112" i="7"/>
  <c r="B65" i="14"/>
  <c r="D65" i="14" s="1"/>
  <c r="D65" i="13"/>
  <c r="B66" i="13"/>
  <c r="BR1" i="8"/>
  <c r="BQ17" i="8"/>
  <c r="C66" i="14" l="1"/>
  <c r="C67" i="13"/>
  <c r="BS1" i="8"/>
  <c r="BR17" i="8"/>
  <c r="B66" i="14"/>
  <c r="D66" i="14" s="1"/>
  <c r="B67" i="13"/>
  <c r="D66" i="13"/>
  <c r="B113" i="7"/>
  <c r="C68" i="13" l="1"/>
  <c r="C67" i="14"/>
  <c r="B67" i="14"/>
  <c r="D67" i="14" s="1"/>
  <c r="D67" i="13"/>
  <c r="B68" i="13"/>
  <c r="B114" i="7"/>
  <c r="BS17" i="8"/>
  <c r="BT1" i="8"/>
  <c r="C68" i="14" l="1"/>
  <c r="C69" i="13"/>
  <c r="B115" i="7"/>
  <c r="B68" i="14"/>
  <c r="D68" i="14" s="1"/>
  <c r="B69" i="13"/>
  <c r="D68" i="13"/>
  <c r="BU1" i="8"/>
  <c r="BT17" i="8"/>
  <c r="C70" i="13" l="1"/>
  <c r="C69" i="14"/>
  <c r="BV1" i="8"/>
  <c r="BU17" i="8"/>
  <c r="B69" i="14"/>
  <c r="D69" i="14" s="1"/>
  <c r="D69" i="13"/>
  <c r="B70" i="13"/>
  <c r="B116" i="7"/>
  <c r="C71" i="13" l="1"/>
  <c r="C70" i="14"/>
  <c r="B117" i="7"/>
  <c r="B70" i="14"/>
  <c r="D70" i="14" s="1"/>
  <c r="B71" i="13"/>
  <c r="D70" i="13"/>
  <c r="BW1" i="8"/>
  <c r="BV17" i="8"/>
  <c r="C72" i="13" l="1"/>
  <c r="C71" i="14"/>
  <c r="B118" i="7"/>
  <c r="BX1" i="8"/>
  <c r="BW17" i="8"/>
  <c r="B71" i="14"/>
  <c r="D71" i="14" s="1"/>
  <c r="D71" i="13"/>
  <c r="B72" i="13"/>
  <c r="C72" i="14" l="1"/>
  <c r="C73" i="13"/>
  <c r="B72" i="14"/>
  <c r="D72" i="14" s="1"/>
  <c r="B73" i="13"/>
  <c r="D72" i="13"/>
  <c r="BY1" i="8"/>
  <c r="BX17" i="8"/>
  <c r="B119" i="7"/>
  <c r="C74" i="13" l="1"/>
  <c r="C73" i="14"/>
  <c r="B73" i="14"/>
  <c r="D73" i="14" s="1"/>
  <c r="D73" i="13"/>
  <c r="B74" i="13"/>
  <c r="B120" i="7"/>
  <c r="BZ1" i="8"/>
  <c r="BY17" i="8"/>
  <c r="C75" i="13" l="1"/>
  <c r="C74" i="14"/>
  <c r="B121" i="7"/>
  <c r="B74" i="14"/>
  <c r="D74" i="14" s="1"/>
  <c r="B75" i="13"/>
  <c r="D74" i="13"/>
  <c r="CA1" i="8"/>
  <c r="BZ17" i="8"/>
  <c r="C76" i="13" l="1"/>
  <c r="C75" i="14"/>
  <c r="B75" i="14"/>
  <c r="D75" i="14" s="1"/>
  <c r="D75" i="13"/>
  <c r="B76" i="13"/>
  <c r="CB1" i="8"/>
  <c r="CA17" i="8"/>
  <c r="B122" i="7"/>
  <c r="C76" i="14" l="1"/>
  <c r="C77" i="13"/>
  <c r="B76" i="14"/>
  <c r="D76" i="14" s="1"/>
  <c r="B77" i="13"/>
  <c r="D76" i="13"/>
  <c r="CC1" i="8"/>
  <c r="CB17" i="8"/>
  <c r="B123" i="7"/>
  <c r="C78" i="13" l="1"/>
  <c r="C77" i="14"/>
  <c r="CD1" i="8"/>
  <c r="CC17" i="8"/>
  <c r="B77" i="14"/>
  <c r="D77" i="14" s="1"/>
  <c r="D77" i="13"/>
  <c r="B78" i="13"/>
  <c r="B124" i="7"/>
  <c r="C79" i="13" l="1"/>
  <c r="C78" i="14"/>
  <c r="B78" i="14"/>
  <c r="D78" i="14" s="1"/>
  <c r="B79" i="13"/>
  <c r="D78" i="13"/>
  <c r="B125" i="7"/>
  <c r="CE1" i="8"/>
  <c r="CD17" i="8"/>
  <c r="C80" i="13" l="1"/>
  <c r="C79" i="14"/>
  <c r="B79" i="14"/>
  <c r="D79" i="14" s="1"/>
  <c r="D79" i="13"/>
  <c r="B80" i="13"/>
  <c r="CF1" i="8"/>
  <c r="CE17" i="8"/>
  <c r="B126" i="7"/>
  <c r="C80" i="14" l="1"/>
  <c r="C81" i="13"/>
  <c r="B80" i="14"/>
  <c r="D80" i="14" s="1"/>
  <c r="B81" i="13"/>
  <c r="D80" i="13"/>
  <c r="B127" i="7"/>
  <c r="CG1" i="8"/>
  <c r="CF17" i="8"/>
  <c r="C82" i="13" l="1"/>
  <c r="C81" i="14"/>
  <c r="B128" i="7"/>
  <c r="CH1" i="8"/>
  <c r="CG17" i="8"/>
  <c r="B81" i="14"/>
  <c r="D81" i="14" s="1"/>
  <c r="D81" i="13"/>
  <c r="B82" i="13"/>
  <c r="C82" i="14" l="1"/>
  <c r="C83" i="13"/>
  <c r="B82" i="14"/>
  <c r="D82" i="14" s="1"/>
  <c r="B83" i="13"/>
  <c r="D82" i="13"/>
  <c r="CI1" i="8"/>
  <c r="CH17" i="8"/>
  <c r="B129" i="7"/>
  <c r="C84" i="13" l="1"/>
  <c r="C83" i="14"/>
  <c r="B130" i="7"/>
  <c r="B83" i="14"/>
  <c r="D83" i="14" s="1"/>
  <c r="D83" i="13"/>
  <c r="B84" i="13"/>
  <c r="CJ1" i="8"/>
  <c r="CI17" i="8"/>
  <c r="C84" i="14" l="1"/>
  <c r="C85" i="13"/>
  <c r="B84" i="14"/>
  <c r="D84" i="14" s="1"/>
  <c r="B85" i="13"/>
  <c r="D84" i="13"/>
  <c r="CK1" i="8"/>
  <c r="CJ17" i="8"/>
  <c r="B131" i="7"/>
  <c r="C86" i="13" l="1"/>
  <c r="C85" i="14"/>
  <c r="CL1" i="8"/>
  <c r="CK17" i="8"/>
  <c r="B85" i="14"/>
  <c r="D85" i="14" s="1"/>
  <c r="D85" i="13"/>
  <c r="B86" i="13"/>
  <c r="B132" i="7"/>
  <c r="C87" i="13" l="1"/>
  <c r="C86" i="14"/>
  <c r="B86" i="14"/>
  <c r="D86" i="14" s="1"/>
  <c r="B87" i="13"/>
  <c r="D86" i="13"/>
  <c r="CM1" i="8"/>
  <c r="CL17" i="8"/>
  <c r="B133" i="7"/>
  <c r="C88" i="13" l="1"/>
  <c r="C87" i="14"/>
  <c r="B134" i="7"/>
  <c r="CN1" i="8"/>
  <c r="CM17" i="8"/>
  <c r="B87" i="14"/>
  <c r="D87" i="14" s="1"/>
  <c r="D87" i="13"/>
  <c r="B88" i="13"/>
  <c r="C88" i="14" l="1"/>
  <c r="C89" i="13"/>
  <c r="B88" i="14"/>
  <c r="D88" i="14" s="1"/>
  <c r="B89" i="13"/>
  <c r="D88" i="13"/>
  <c r="CO1" i="8"/>
  <c r="CN17" i="8"/>
  <c r="B135" i="7"/>
  <c r="C90" i="13" l="1"/>
  <c r="C89" i="14"/>
  <c r="CP1" i="8"/>
  <c r="CO17" i="8"/>
  <c r="B136" i="7"/>
  <c r="B89" i="14"/>
  <c r="D89" i="14" s="1"/>
  <c r="D89" i="13"/>
  <c r="B90" i="13"/>
  <c r="C91" i="13" l="1"/>
  <c r="C90" i="14"/>
  <c r="B137" i="7"/>
  <c r="B90" i="14"/>
  <c r="D90" i="14" s="1"/>
  <c r="B91" i="13"/>
  <c r="D90" i="13"/>
  <c r="CQ1" i="8"/>
  <c r="CP17" i="8"/>
  <c r="C92" i="13" l="1"/>
  <c r="C91" i="14"/>
  <c r="B138" i="7"/>
  <c r="B91" i="14"/>
  <c r="D91" i="14" s="1"/>
  <c r="D91" i="13"/>
  <c r="B92" i="13"/>
  <c r="CR1" i="8"/>
  <c r="CQ17" i="8"/>
  <c r="C92" i="14" l="1"/>
  <c r="C93" i="13"/>
  <c r="CS1" i="8"/>
  <c r="CR17" i="8"/>
  <c r="B92" i="14"/>
  <c r="D92" i="14" s="1"/>
  <c r="B93" i="13"/>
  <c r="D92" i="13"/>
  <c r="B139" i="7"/>
  <c r="C94" i="13" l="1"/>
  <c r="C93" i="14"/>
  <c r="CT1" i="8"/>
  <c r="CS17" i="8"/>
  <c r="B140" i="7"/>
  <c r="B93" i="14"/>
  <c r="D93" i="14" s="1"/>
  <c r="D93" i="13"/>
  <c r="B94" i="13"/>
  <c r="C95" i="13" l="1"/>
  <c r="C94" i="14"/>
  <c r="CU1" i="8"/>
  <c r="CT17" i="8"/>
  <c r="B94" i="14"/>
  <c r="D94" i="14" s="1"/>
  <c r="B95" i="13"/>
  <c r="D94" i="13"/>
  <c r="B141" i="7"/>
  <c r="C96" i="13" l="1"/>
  <c r="C95" i="14"/>
  <c r="B95" i="14"/>
  <c r="D95" i="14" s="1"/>
  <c r="D95" i="13"/>
  <c r="B96" i="13"/>
  <c r="CV1" i="8"/>
  <c r="CU17" i="8"/>
  <c r="B142" i="7"/>
  <c r="C96" i="14" l="1"/>
  <c r="C97" i="13"/>
  <c r="B143" i="7"/>
  <c r="CW1" i="8"/>
  <c r="CV17" i="8"/>
  <c r="B96" i="14"/>
  <c r="D96" i="14" s="1"/>
  <c r="B97" i="13"/>
  <c r="D96" i="13"/>
  <c r="C98" i="13" l="1"/>
  <c r="C97" i="14"/>
  <c r="CX1" i="8"/>
  <c r="CW17" i="8"/>
  <c r="B144" i="7"/>
  <c r="B97" i="14"/>
  <c r="D97" i="14" s="1"/>
  <c r="D97" i="13"/>
  <c r="B98" i="13"/>
  <c r="C98" i="14" l="1"/>
  <c r="C99" i="13"/>
  <c r="B98" i="14"/>
  <c r="D98" i="14" s="1"/>
  <c r="B99" i="13"/>
  <c r="D98" i="13"/>
  <c r="B145" i="7"/>
  <c r="CY1" i="8"/>
  <c r="CX17" i="8"/>
  <c r="C100" i="13" l="1"/>
  <c r="C99" i="14"/>
  <c r="CZ1" i="8"/>
  <c r="CY17" i="8"/>
  <c r="B99" i="14"/>
  <c r="D99" i="14" s="1"/>
  <c r="D99" i="13"/>
  <c r="B100" i="13"/>
  <c r="B146" i="7"/>
  <c r="C100" i="14" l="1"/>
  <c r="C101" i="13"/>
  <c r="B147" i="7"/>
  <c r="B100" i="14"/>
  <c r="D100" i="14" s="1"/>
  <c r="B101" i="13"/>
  <c r="D100" i="13"/>
  <c r="DA1" i="8"/>
  <c r="CZ17" i="8"/>
  <c r="C102" i="13" l="1"/>
  <c r="C101" i="14"/>
  <c r="DB1" i="8"/>
  <c r="DA17" i="8"/>
  <c r="B101" i="14"/>
  <c r="D101" i="14" s="1"/>
  <c r="D101" i="13"/>
  <c r="B102" i="13"/>
  <c r="B148" i="7"/>
  <c r="C103" i="13" l="1"/>
  <c r="C102" i="14"/>
  <c r="B102" i="14"/>
  <c r="D102" i="14" s="1"/>
  <c r="B103" i="13"/>
  <c r="D102" i="13"/>
  <c r="B149" i="7"/>
  <c r="DC1" i="8"/>
  <c r="DB17" i="8"/>
  <c r="C104" i="13" l="1"/>
  <c r="C103" i="14"/>
  <c r="DD1" i="8"/>
  <c r="DC17" i="8"/>
  <c r="B150" i="7"/>
  <c r="B103" i="14"/>
  <c r="D103" i="14" s="1"/>
  <c r="D103" i="13"/>
  <c r="B104" i="13"/>
  <c r="C104" i="14" l="1"/>
  <c r="C105" i="13"/>
  <c r="B104" i="14"/>
  <c r="D104" i="14" s="1"/>
  <c r="B105" i="13"/>
  <c r="D104" i="13"/>
  <c r="B151" i="7"/>
  <c r="DE1" i="8"/>
  <c r="DD17" i="8"/>
  <c r="C106" i="13" l="1"/>
  <c r="C105" i="14"/>
  <c r="B105" i="14"/>
  <c r="D105" i="14" s="1"/>
  <c r="D105" i="13"/>
  <c r="B106" i="13"/>
  <c r="DF1" i="8"/>
  <c r="DE17" i="8"/>
  <c r="B152" i="7"/>
  <c r="C106" i="14" l="1"/>
  <c r="C107" i="13"/>
  <c r="B153" i="7"/>
  <c r="DG1" i="8"/>
  <c r="DF17" i="8"/>
  <c r="B106" i="14"/>
  <c r="D106" i="14" s="1"/>
  <c r="B107" i="13"/>
  <c r="D106" i="13"/>
  <c r="C108" i="13" l="1"/>
  <c r="C107" i="14"/>
  <c r="B107" i="14"/>
  <c r="D107" i="14" s="1"/>
  <c r="D107" i="13"/>
  <c r="B108" i="13"/>
  <c r="DH1" i="8"/>
  <c r="DG17" i="8"/>
  <c r="B154" i="7"/>
  <c r="C108" i="14" l="1"/>
  <c r="C109" i="13"/>
  <c r="B108" i="14"/>
  <c r="D108" i="14" s="1"/>
  <c r="B109" i="13"/>
  <c r="D108" i="13"/>
  <c r="B155" i="7"/>
  <c r="DI1" i="8"/>
  <c r="DH17" i="8"/>
  <c r="C110" i="13" l="1"/>
  <c r="C109" i="14"/>
  <c r="B156" i="7"/>
  <c r="DJ1" i="8"/>
  <c r="DI17" i="8"/>
  <c r="B110" i="13"/>
  <c r="D109" i="13"/>
  <c r="B109" i="14"/>
  <c r="D109" i="14" s="1"/>
  <c r="C111" i="13" l="1"/>
  <c r="C110" i="14"/>
  <c r="B111" i="13"/>
  <c r="D110" i="13"/>
  <c r="B110" i="14"/>
  <c r="D110" i="14" s="1"/>
  <c r="DK1" i="8"/>
  <c r="DJ17" i="8"/>
  <c r="B157" i="7"/>
  <c r="C112" i="13" l="1"/>
  <c r="C111" i="14"/>
  <c r="B158" i="7"/>
  <c r="DL1" i="8"/>
  <c r="DK17" i="8"/>
  <c r="B112" i="13"/>
  <c r="D111" i="13"/>
  <c r="B111" i="14"/>
  <c r="D111" i="14" s="1"/>
  <c r="C112" i="14" l="1"/>
  <c r="C113" i="13"/>
  <c r="B113" i="13"/>
  <c r="D112" i="13"/>
  <c r="B112" i="14"/>
  <c r="D112" i="14" s="1"/>
  <c r="DM1" i="8"/>
  <c r="DL17" i="8"/>
  <c r="B159" i="7"/>
  <c r="C114" i="13" l="1"/>
  <c r="C113" i="14"/>
  <c r="DN1" i="8"/>
  <c r="DM17" i="8"/>
  <c r="B160" i="7"/>
  <c r="B114" i="13"/>
  <c r="D113" i="13"/>
  <c r="B113" i="14"/>
  <c r="D113" i="14" s="1"/>
  <c r="C115" i="13" l="1"/>
  <c r="C114" i="14"/>
  <c r="B115" i="13"/>
  <c r="D114" i="13"/>
  <c r="B114" i="14"/>
  <c r="D114" i="14" s="1"/>
  <c r="B161" i="7"/>
  <c r="DO1" i="8"/>
  <c r="DN17" i="8"/>
  <c r="C116" i="13" l="1"/>
  <c r="C115" i="14"/>
  <c r="DP1" i="8"/>
  <c r="DO17" i="8"/>
  <c r="B116" i="13"/>
  <c r="D115" i="13"/>
  <c r="B115" i="14"/>
  <c r="D115" i="14" s="1"/>
  <c r="B162" i="7"/>
  <c r="C116" i="14" l="1"/>
  <c r="C117" i="13"/>
  <c r="B163" i="7"/>
  <c r="B117" i="13"/>
  <c r="D116" i="13"/>
  <c r="B116" i="14"/>
  <c r="D116" i="14" s="1"/>
  <c r="DQ1" i="8"/>
  <c r="DP17" i="8"/>
  <c r="C118" i="13" l="1"/>
  <c r="C117" i="14"/>
  <c r="B118" i="13"/>
  <c r="D117" i="13"/>
  <c r="B117" i="14"/>
  <c r="D117" i="14" s="1"/>
  <c r="DR1" i="8"/>
  <c r="DQ17" i="8"/>
  <c r="B164" i="7"/>
  <c r="C119" i="13" l="1"/>
  <c r="C118" i="14"/>
  <c r="B165" i="7"/>
  <c r="B119" i="13"/>
  <c r="D118" i="13"/>
  <c r="B118" i="14"/>
  <c r="D118" i="14" s="1"/>
  <c r="DS1" i="8"/>
  <c r="DR17" i="8"/>
  <c r="C120" i="13" l="1"/>
  <c r="C119" i="14"/>
  <c r="B166" i="7"/>
  <c r="DT1" i="8"/>
  <c r="DS17" i="8"/>
  <c r="B120" i="13"/>
  <c r="D119" i="13"/>
  <c r="B119" i="14"/>
  <c r="D119" i="14" s="1"/>
  <c r="C120" i="14" l="1"/>
  <c r="C121" i="13"/>
  <c r="B121" i="13"/>
  <c r="D120" i="13"/>
  <c r="B120" i="14"/>
  <c r="D120" i="14" s="1"/>
  <c r="B167" i="7"/>
  <c r="DU1" i="8"/>
  <c r="DT17" i="8"/>
  <c r="C122" i="13" l="1"/>
  <c r="C121" i="14"/>
  <c r="DV1" i="8"/>
  <c r="DU17" i="8"/>
  <c r="B168" i="7"/>
  <c r="B122" i="13"/>
  <c r="D121" i="13"/>
  <c r="B121" i="14"/>
  <c r="D121" i="14" s="1"/>
  <c r="C122" i="14" l="1"/>
  <c r="C123" i="13"/>
  <c r="B169" i="7"/>
  <c r="DW1" i="8"/>
  <c r="DV17" i="8"/>
  <c r="B123" i="13"/>
  <c r="D122" i="13"/>
  <c r="B122" i="14"/>
  <c r="D122" i="14" s="1"/>
  <c r="C124" i="13" l="1"/>
  <c r="C123" i="14"/>
  <c r="B124" i="13"/>
  <c r="D123" i="13"/>
  <c r="B123" i="14"/>
  <c r="D123" i="14" s="1"/>
  <c r="DX1" i="8"/>
  <c r="DW17" i="8"/>
  <c r="B170" i="7"/>
  <c r="C125" i="13" l="1"/>
  <c r="C124" i="14"/>
  <c r="B125" i="13"/>
  <c r="D124" i="13"/>
  <c r="B124" i="14"/>
  <c r="D124" i="14" s="1"/>
  <c r="DY1" i="8"/>
  <c r="DX17" i="8"/>
  <c r="B171" i="7"/>
  <c r="C126" i="13" l="1"/>
  <c r="C125" i="14"/>
  <c r="B172" i="7"/>
  <c r="DY17" i="8"/>
  <c r="DZ1" i="8"/>
  <c r="B126" i="13"/>
  <c r="D125" i="13"/>
  <c r="B125" i="14"/>
  <c r="D125" i="14" s="1"/>
  <c r="C127" i="13" l="1"/>
  <c r="C126" i="14"/>
  <c r="B127" i="13"/>
  <c r="D126" i="13"/>
  <c r="B126" i="14"/>
  <c r="D126" i="14" s="1"/>
  <c r="EA1" i="8"/>
  <c r="DZ17" i="8"/>
  <c r="B173" i="7"/>
  <c r="C128" i="13" l="1"/>
  <c r="C127" i="14"/>
  <c r="B128" i="13"/>
  <c r="D127" i="13"/>
  <c r="B127" i="14"/>
  <c r="D127" i="14" s="1"/>
  <c r="B174" i="7"/>
  <c r="EB1" i="8"/>
  <c r="EA17" i="8"/>
  <c r="C128" i="14" l="1"/>
  <c r="C129" i="13"/>
  <c r="EC1" i="8"/>
  <c r="EB17" i="8"/>
  <c r="B175" i="7"/>
  <c r="B129" i="13"/>
  <c r="D128" i="13"/>
  <c r="B128" i="14"/>
  <c r="D128" i="14" s="1"/>
  <c r="C130" i="13" l="1"/>
  <c r="C129" i="14"/>
  <c r="B176" i="7"/>
  <c r="B130" i="13"/>
  <c r="D129" i="13"/>
  <c r="B129" i="14"/>
  <c r="D129" i="14" s="1"/>
  <c r="ED1" i="8"/>
  <c r="EC17" i="8"/>
  <c r="C130" i="14" l="1"/>
  <c r="C131" i="13"/>
  <c r="EE1" i="8"/>
  <c r="ED17" i="8"/>
  <c r="B177" i="7"/>
  <c r="B131" i="13"/>
  <c r="D130" i="13"/>
  <c r="B130" i="14"/>
  <c r="D130" i="14" s="1"/>
  <c r="C132" i="13" l="1"/>
  <c r="C131" i="14"/>
  <c r="B178" i="7"/>
  <c r="EF1" i="8"/>
  <c r="EE17" i="8"/>
  <c r="B132" i="13"/>
  <c r="D131" i="13"/>
  <c r="B131" i="14"/>
  <c r="D131" i="14" s="1"/>
  <c r="C132" i="14" l="1"/>
  <c r="C133" i="13"/>
  <c r="B133" i="13"/>
  <c r="D132" i="13"/>
  <c r="B132" i="14"/>
  <c r="D132" i="14" s="1"/>
  <c r="EG1" i="8"/>
  <c r="EF17" i="8"/>
  <c r="B179" i="7"/>
  <c r="C134" i="13" l="1"/>
  <c r="C133" i="14"/>
  <c r="B180" i="7"/>
  <c r="B134" i="13"/>
  <c r="D133" i="13"/>
  <c r="B133" i="14"/>
  <c r="D133" i="14" s="1"/>
  <c r="EH1" i="8"/>
  <c r="EG17" i="8"/>
  <c r="C135" i="13" l="1"/>
  <c r="C134" i="14"/>
  <c r="EI1" i="8"/>
  <c r="EH17" i="8"/>
  <c r="B135" i="13"/>
  <c r="D134" i="13"/>
  <c r="B134" i="14"/>
  <c r="D134" i="14" s="1"/>
  <c r="B181" i="7"/>
  <c r="C136" i="13" l="1"/>
  <c r="C135" i="14"/>
  <c r="B182" i="7"/>
  <c r="EJ1" i="8"/>
  <c r="EI17" i="8"/>
  <c r="B136" i="13"/>
  <c r="D135" i="13"/>
  <c r="B135" i="14"/>
  <c r="D135" i="14" s="1"/>
  <c r="C136" i="14" l="1"/>
  <c r="C137" i="13"/>
  <c r="B137" i="13"/>
  <c r="D136" i="13"/>
  <c r="B136" i="14"/>
  <c r="D136" i="14" s="1"/>
  <c r="EK1" i="8"/>
  <c r="EJ17" i="8"/>
  <c r="B183" i="7"/>
  <c r="C137" i="14" l="1"/>
  <c r="C138" i="13"/>
  <c r="B184" i="7"/>
  <c r="EL1" i="8"/>
  <c r="EK17" i="8"/>
  <c r="B138" i="13"/>
  <c r="D137" i="13"/>
  <c r="B137" i="14"/>
  <c r="D137" i="14" s="1"/>
  <c r="C138" i="14" l="1"/>
  <c r="C139" i="13"/>
  <c r="B139" i="13"/>
  <c r="D138" i="13"/>
  <c r="B138" i="14"/>
  <c r="D138" i="14" s="1"/>
  <c r="EL17" i="8"/>
  <c r="EM1" i="8"/>
  <c r="B185" i="7"/>
  <c r="C139" i="14" l="1"/>
  <c r="C140" i="13"/>
  <c r="B186" i="7"/>
  <c r="EN1" i="8"/>
  <c r="EM17" i="8"/>
  <c r="B140" i="13"/>
  <c r="D139" i="13"/>
  <c r="B139" i="14"/>
  <c r="D139" i="14" s="1"/>
  <c r="C140" i="14" l="1"/>
  <c r="C141" i="13"/>
  <c r="B141" i="13"/>
  <c r="D140" i="13"/>
  <c r="B140" i="14"/>
  <c r="D140" i="14" s="1"/>
  <c r="EO1" i="8"/>
  <c r="EN17" i="8"/>
  <c r="B187" i="7"/>
  <c r="C141" i="14" l="1"/>
  <c r="C142" i="13"/>
  <c r="EP1" i="8"/>
  <c r="EO17" i="8"/>
  <c r="B142" i="13"/>
  <c r="D141" i="13"/>
  <c r="B141" i="14"/>
  <c r="D141" i="14" s="1"/>
  <c r="B188" i="7"/>
  <c r="C142" i="14" l="1"/>
  <c r="C143" i="13"/>
  <c r="EQ1" i="8"/>
  <c r="EP17" i="8"/>
  <c r="B189" i="7"/>
  <c r="B143" i="13"/>
  <c r="D142" i="13"/>
  <c r="B142" i="14"/>
  <c r="D142" i="14" s="1"/>
  <c r="C144" i="13" l="1"/>
  <c r="C143" i="14"/>
  <c r="B144" i="13"/>
  <c r="D143" i="13"/>
  <c r="B143" i="14"/>
  <c r="D143" i="14" s="1"/>
  <c r="ER1" i="8"/>
  <c r="EQ17" i="8"/>
  <c r="B190" i="7"/>
  <c r="C144" i="14" l="1"/>
  <c r="C145" i="13"/>
  <c r="B191" i="7"/>
  <c r="B145" i="13"/>
  <c r="D144" i="13"/>
  <c r="B144" i="14"/>
  <c r="D144" i="14" s="1"/>
  <c r="ES1" i="8"/>
  <c r="ER17" i="8"/>
  <c r="C145" i="14" l="1"/>
  <c r="C146" i="13"/>
  <c r="B146" i="13"/>
  <c r="D145" i="13"/>
  <c r="B145" i="14"/>
  <c r="D145" i="14" s="1"/>
  <c r="B192" i="7"/>
  <c r="ET1" i="8"/>
  <c r="ES17" i="8"/>
  <c r="C146" i="14" l="1"/>
  <c r="C147" i="13"/>
  <c r="B193" i="7"/>
  <c r="B147" i="13"/>
  <c r="D146" i="13"/>
  <c r="B146" i="14"/>
  <c r="D146" i="14" s="1"/>
  <c r="EU1" i="8"/>
  <c r="ET17" i="8"/>
  <c r="C147" i="14" l="1"/>
  <c r="C148" i="13"/>
  <c r="B148" i="13"/>
  <c r="D147" i="13"/>
  <c r="B147" i="14"/>
  <c r="D147" i="14" s="1"/>
  <c r="EV1" i="8"/>
  <c r="EU17" i="8"/>
  <c r="B194" i="7"/>
  <c r="C148" i="14" l="1"/>
  <c r="C149" i="13"/>
  <c r="B149" i="13"/>
  <c r="D148" i="13"/>
  <c r="B148" i="14"/>
  <c r="D148" i="14" s="1"/>
  <c r="B195" i="7"/>
  <c r="EW1" i="8"/>
  <c r="EV17" i="8"/>
  <c r="C149" i="14" l="1"/>
  <c r="C150" i="13"/>
  <c r="B150" i="13"/>
  <c r="D149" i="13"/>
  <c r="B149" i="14"/>
  <c r="D149" i="14" s="1"/>
  <c r="B196" i="7"/>
  <c r="EX1" i="8"/>
  <c r="EW17" i="8"/>
  <c r="C150" i="14" l="1"/>
  <c r="C151" i="13"/>
  <c r="B197" i="7"/>
  <c r="EY1" i="8"/>
  <c r="EX17" i="8"/>
  <c r="B151" i="13"/>
  <c r="D150" i="13"/>
  <c r="B150" i="14"/>
  <c r="D150" i="14" s="1"/>
  <c r="C151" i="14" l="1"/>
  <c r="C152" i="13"/>
  <c r="B198" i="7"/>
  <c r="B152" i="13"/>
  <c r="D151" i="13"/>
  <c r="B151" i="14"/>
  <c r="D151" i="14" s="1"/>
  <c r="EZ1" i="8"/>
  <c r="EY17" i="8"/>
  <c r="C152" i="14" l="1"/>
  <c r="C153" i="13"/>
  <c r="B199" i="7"/>
  <c r="FA1" i="8"/>
  <c r="EZ17" i="8"/>
  <c r="B153" i="13"/>
  <c r="D152" i="13"/>
  <c r="B152" i="14"/>
  <c r="D152" i="14" s="1"/>
  <c r="C153" i="14" l="1"/>
  <c r="C154" i="13"/>
  <c r="B200" i="7"/>
  <c r="B154" i="13"/>
  <c r="D153" i="13"/>
  <c r="B153" i="14"/>
  <c r="D153" i="14" s="1"/>
  <c r="FB1" i="8"/>
  <c r="FA17" i="8"/>
  <c r="C154" i="14" l="1"/>
  <c r="C155" i="13"/>
  <c r="FC1" i="8"/>
  <c r="FB17" i="8"/>
  <c r="B155" i="13"/>
  <c r="D154" i="13"/>
  <c r="B154" i="14"/>
  <c r="D154" i="14" s="1"/>
  <c r="B201" i="7"/>
  <c r="C155" i="14" l="1"/>
  <c r="C156" i="13"/>
  <c r="B202" i="7"/>
  <c r="B156" i="13"/>
  <c r="D155" i="13"/>
  <c r="B155" i="14"/>
  <c r="D155" i="14" s="1"/>
  <c r="FD1" i="8"/>
  <c r="FC17" i="8"/>
  <c r="C156" i="14" l="1"/>
  <c r="C157" i="13"/>
  <c r="FE1" i="8"/>
  <c r="FD17" i="8"/>
  <c r="B157" i="13"/>
  <c r="D156" i="13"/>
  <c r="B156" i="14"/>
  <c r="D156" i="14" s="1"/>
  <c r="B203" i="7"/>
  <c r="C157" i="14" l="1"/>
  <c r="C158" i="13"/>
  <c r="B204" i="7"/>
  <c r="B158" i="13"/>
  <c r="D157" i="13"/>
  <c r="B157" i="14"/>
  <c r="D157" i="14" s="1"/>
  <c r="FE17" i="8"/>
  <c r="FF1" i="8"/>
  <c r="C158" i="14" l="1"/>
  <c r="C159" i="13"/>
  <c r="FG1" i="8"/>
  <c r="FF17" i="8"/>
  <c r="B205" i="7"/>
  <c r="B159" i="13"/>
  <c r="D158" i="13"/>
  <c r="B158" i="14"/>
  <c r="D158" i="14" s="1"/>
  <c r="C159" i="14" l="1"/>
  <c r="C160" i="13"/>
  <c r="B206" i="7"/>
  <c r="FH1" i="8"/>
  <c r="FG17" i="8"/>
  <c r="B160" i="13"/>
  <c r="D159" i="13"/>
  <c r="B159" i="14"/>
  <c r="D159" i="14" s="1"/>
  <c r="C160" i="14" l="1"/>
  <c r="C161" i="13"/>
  <c r="B161" i="13"/>
  <c r="D160" i="13"/>
  <c r="B160" i="14"/>
  <c r="D160" i="14" s="1"/>
  <c r="FI1" i="8"/>
  <c r="FH17" i="8"/>
  <c r="B207" i="7"/>
  <c r="C161" i="14" l="1"/>
  <c r="C162" i="13"/>
  <c r="B162" i="13"/>
  <c r="D161" i="13"/>
  <c r="B161" i="14"/>
  <c r="D161" i="14" s="1"/>
  <c r="FJ1" i="8"/>
  <c r="FI17" i="8"/>
  <c r="B208" i="7"/>
  <c r="C162" i="14" l="1"/>
  <c r="C163" i="13"/>
  <c r="FK1" i="8"/>
  <c r="FJ17" i="8"/>
  <c r="B163" i="13"/>
  <c r="D162" i="13"/>
  <c r="B162" i="14"/>
  <c r="D162" i="14" s="1"/>
  <c r="B209" i="7"/>
  <c r="C163" i="14" l="1"/>
  <c r="C164" i="13"/>
  <c r="B210" i="7"/>
  <c r="B164" i="13"/>
  <c r="D163" i="13"/>
  <c r="B163" i="14"/>
  <c r="D163" i="14" s="1"/>
  <c r="FL1" i="8"/>
  <c r="FK17" i="8"/>
  <c r="C164" i="14" l="1"/>
  <c r="C165" i="13"/>
  <c r="B211" i="7"/>
  <c r="FM1" i="8"/>
  <c r="FL17" i="8"/>
  <c r="B165" i="13"/>
  <c r="D164" i="13"/>
  <c r="B164" i="14"/>
  <c r="D164" i="14" s="1"/>
  <c r="C165" i="14" l="1"/>
  <c r="C166" i="13"/>
  <c r="B166" i="13"/>
  <c r="D165" i="13"/>
  <c r="B165" i="14"/>
  <c r="D165" i="14" s="1"/>
  <c r="FN1" i="8"/>
  <c r="FM17" i="8"/>
  <c r="B212" i="7"/>
  <c r="C166" i="14" l="1"/>
  <c r="C167" i="13"/>
  <c r="B167" i="13"/>
  <c r="D166" i="13"/>
  <c r="B166" i="14"/>
  <c r="D166" i="14" s="1"/>
  <c r="FO1" i="8"/>
  <c r="FN17" i="8"/>
  <c r="B213" i="7"/>
  <c r="C167" i="14" l="1"/>
  <c r="C168" i="13"/>
  <c r="B214" i="7"/>
  <c r="B168" i="13"/>
  <c r="D167" i="13"/>
  <c r="B167" i="14"/>
  <c r="D167" i="14" s="1"/>
  <c r="FP1" i="8"/>
  <c r="FO17" i="8"/>
  <c r="C168" i="14" l="1"/>
  <c r="C169" i="13"/>
  <c r="FQ1" i="8"/>
  <c r="FP17" i="8"/>
  <c r="B169" i="13"/>
  <c r="D168" i="13"/>
  <c r="B168" i="14"/>
  <c r="D168" i="14" s="1"/>
  <c r="B215" i="7"/>
  <c r="C169" i="14" l="1"/>
  <c r="C170" i="13"/>
  <c r="B170" i="13"/>
  <c r="D169" i="13"/>
  <c r="B169" i="14"/>
  <c r="D169" i="14" s="1"/>
  <c r="FR1" i="8"/>
  <c r="FQ17" i="8"/>
  <c r="B216" i="7"/>
  <c r="C170" i="14" l="1"/>
  <c r="C171" i="13"/>
  <c r="B217" i="7"/>
  <c r="FR17" i="8"/>
  <c r="FS1" i="8"/>
  <c r="B171" i="13"/>
  <c r="D170" i="13"/>
  <c r="B170" i="14"/>
  <c r="D170" i="14" s="1"/>
  <c r="C172" i="13" l="1"/>
  <c r="C171" i="14"/>
  <c r="B172" i="13"/>
  <c r="D171" i="13"/>
  <c r="B171" i="14"/>
  <c r="D171" i="14" s="1"/>
  <c r="FT1" i="8"/>
  <c r="FS17" i="8"/>
  <c r="B218" i="7"/>
  <c r="C172" i="14" l="1"/>
  <c r="C173" i="13"/>
  <c r="B173" i="13"/>
  <c r="D172" i="13"/>
  <c r="B172" i="14"/>
  <c r="D172" i="14" s="1"/>
  <c r="B219" i="7"/>
  <c r="FU1" i="8"/>
  <c r="FT17" i="8"/>
  <c r="C173" i="14" l="1"/>
  <c r="C174" i="13"/>
  <c r="B174" i="13"/>
  <c r="D173" i="13"/>
  <c r="B173" i="14"/>
  <c r="D173" i="14" s="1"/>
  <c r="B220" i="7"/>
  <c r="FV1" i="8"/>
  <c r="FU17" i="8"/>
  <c r="C174" i="14" l="1"/>
  <c r="C175" i="13"/>
  <c r="FW1" i="8"/>
  <c r="FV17" i="8"/>
  <c r="B221" i="7"/>
  <c r="B175" i="13"/>
  <c r="D174" i="13"/>
  <c r="B174" i="14"/>
  <c r="D174" i="14" s="1"/>
  <c r="C175" i="14" l="1"/>
  <c r="C176" i="13"/>
  <c r="B176" i="13"/>
  <c r="D175" i="13"/>
  <c r="B175" i="14"/>
  <c r="D175" i="14" s="1"/>
  <c r="B222" i="7"/>
  <c r="FX1" i="8"/>
  <c r="FW17" i="8"/>
  <c r="C176" i="14" l="1"/>
  <c r="C177" i="13"/>
  <c r="FY1" i="8"/>
  <c r="FX17" i="8"/>
  <c r="B223" i="7"/>
  <c r="B177" i="13"/>
  <c r="D176" i="13"/>
  <c r="B176" i="14"/>
  <c r="D176" i="14" s="1"/>
  <c r="C177" i="14" l="1"/>
  <c r="C178" i="13"/>
  <c r="B178" i="13"/>
  <c r="D177" i="13"/>
  <c r="B177" i="14"/>
  <c r="D177" i="14" s="1"/>
  <c r="B224" i="7"/>
  <c r="FZ1" i="8"/>
  <c r="FY17" i="8"/>
  <c r="C178" i="14" l="1"/>
  <c r="C179" i="13"/>
  <c r="GA1" i="8"/>
  <c r="FZ17" i="8"/>
  <c r="B225" i="7"/>
  <c r="B179" i="13"/>
  <c r="D178" i="13"/>
  <c r="B178" i="14"/>
  <c r="D178" i="14" s="1"/>
  <c r="C179" i="14" l="1"/>
  <c r="C180" i="13"/>
  <c r="B180" i="13"/>
  <c r="D179" i="13"/>
  <c r="B179" i="14"/>
  <c r="D179" i="14" s="1"/>
  <c r="B226" i="7"/>
  <c r="GB1" i="8"/>
  <c r="GA17" i="8"/>
  <c r="C180" i="14" l="1"/>
  <c r="C181" i="13"/>
  <c r="GC1" i="8"/>
  <c r="GB17" i="8"/>
  <c r="B227" i="7"/>
  <c r="B181" i="13"/>
  <c r="D180" i="13"/>
  <c r="B180" i="14"/>
  <c r="D180" i="14" s="1"/>
  <c r="C181" i="14" l="1"/>
  <c r="C182" i="13"/>
  <c r="B228" i="7"/>
  <c r="GD1" i="8"/>
  <c r="GC17" i="8"/>
  <c r="B182" i="13"/>
  <c r="D181" i="13"/>
  <c r="B181" i="14"/>
  <c r="D181" i="14" s="1"/>
  <c r="C182" i="14" l="1"/>
  <c r="C183" i="13"/>
  <c r="GE1" i="8"/>
  <c r="GD17" i="8"/>
  <c r="B229" i="7"/>
  <c r="I181" i="14" s="1"/>
  <c r="G175" i="14"/>
  <c r="F177" i="14"/>
  <c r="G178" i="13"/>
  <c r="F179" i="13"/>
  <c r="F177" i="13"/>
  <c r="I177" i="14"/>
  <c r="E177" i="13"/>
  <c r="E177" i="14" s="1"/>
  <c r="E173" i="13"/>
  <c r="E173" i="14" s="1"/>
  <c r="H177" i="13"/>
  <c r="E175" i="13"/>
  <c r="E175" i="14" s="1"/>
  <c r="H177" i="14"/>
  <c r="F175" i="13"/>
  <c r="G179" i="13"/>
  <c r="I177" i="13"/>
  <c r="H175" i="13"/>
  <c r="B183" i="13"/>
  <c r="D182" i="13"/>
  <c r="B182" i="14"/>
  <c r="D182" i="14" s="1"/>
  <c r="C183" i="14" l="1"/>
  <c r="C184" i="13"/>
  <c r="F181" i="13"/>
  <c r="H181" i="13"/>
  <c r="F181" i="14"/>
  <c r="H182" i="13"/>
  <c r="I182" i="13"/>
  <c r="F182" i="13"/>
  <c r="E182" i="13"/>
  <c r="E182" i="14" s="1"/>
  <c r="G182" i="13"/>
  <c r="E181" i="13"/>
  <c r="E181" i="14" s="1"/>
  <c r="I182" i="14"/>
  <c r="H182" i="14"/>
  <c r="G182" i="14"/>
  <c r="F182" i="14"/>
  <c r="B184" i="13"/>
  <c r="D183" i="13"/>
  <c r="B183" i="14"/>
  <c r="D183" i="14" s="1"/>
  <c r="J179" i="13"/>
  <c r="I176" i="13"/>
  <c r="H178" i="14"/>
  <c r="H174" i="14"/>
  <c r="E176" i="13"/>
  <c r="E176" i="14" s="1"/>
  <c r="I175" i="13"/>
  <c r="F176" i="13"/>
  <c r="H176" i="14"/>
  <c r="G177" i="13"/>
  <c r="J177" i="13" s="1"/>
  <c r="G180" i="13"/>
  <c r="E180" i="13"/>
  <c r="E180" i="14" s="1"/>
  <c r="I175" i="14"/>
  <c r="G179" i="14"/>
  <c r="I179" i="14"/>
  <c r="G180" i="14"/>
  <c r="I178" i="13"/>
  <c r="G177" i="14"/>
  <c r="J177" i="14" s="1"/>
  <c r="G176" i="14"/>
  <c r="E178" i="13"/>
  <c r="E178" i="14" s="1"/>
  <c r="H174" i="13"/>
  <c r="H178" i="13"/>
  <c r="G174" i="14"/>
  <c r="G175" i="13"/>
  <c r="J175" i="13" s="1"/>
  <c r="F180" i="13"/>
  <c r="F175" i="14"/>
  <c r="J175" i="14" s="1"/>
  <c r="I179" i="13"/>
  <c r="F180" i="14"/>
  <c r="J180" i="14" s="1"/>
  <c r="F174" i="14"/>
  <c r="H176" i="13"/>
  <c r="I176" i="14"/>
  <c r="G174" i="13"/>
  <c r="G176" i="13"/>
  <c r="F178" i="13"/>
  <c r="J178" i="13" s="1"/>
  <c r="F176" i="14"/>
  <c r="J176" i="14" s="1"/>
  <c r="E179" i="13"/>
  <c r="E179" i="14" s="1"/>
  <c r="I180" i="13"/>
  <c r="H175" i="14"/>
  <c r="H179" i="14"/>
  <c r="I180" i="14"/>
  <c r="I174" i="14"/>
  <c r="I178" i="14"/>
  <c r="E174" i="13"/>
  <c r="E174" i="14" s="1"/>
  <c r="F178" i="14"/>
  <c r="F174" i="13"/>
  <c r="J174" i="13" s="1"/>
  <c r="I174" i="13"/>
  <c r="G178" i="14"/>
  <c r="H179" i="13"/>
  <c r="H180" i="13"/>
  <c r="H180" i="14"/>
  <c r="F179" i="14"/>
  <c r="I181" i="13"/>
  <c r="H181" i="14"/>
  <c r="GF1" i="8"/>
  <c r="GE17" i="8"/>
  <c r="G181" i="13"/>
  <c r="G181" i="14"/>
  <c r="J179" i="14" l="1"/>
  <c r="C184" i="14"/>
  <c r="C185" i="13"/>
  <c r="J174" i="14"/>
  <c r="J180" i="13"/>
  <c r="N180" i="13" s="1"/>
  <c r="J182" i="14"/>
  <c r="M175" i="13"/>
  <c r="N175" i="13"/>
  <c r="N177" i="13"/>
  <c r="M177" i="13"/>
  <c r="J178" i="14"/>
  <c r="J176" i="13"/>
  <c r="J181" i="14"/>
  <c r="G183" i="14"/>
  <c r="F183" i="14"/>
  <c r="H183" i="14"/>
  <c r="I183" i="14"/>
  <c r="J182" i="13"/>
  <c r="GG1" i="8"/>
  <c r="GF17" i="8"/>
  <c r="N178" i="13"/>
  <c r="M178" i="13"/>
  <c r="M179" i="13"/>
  <c r="N179" i="13"/>
  <c r="G183" i="13"/>
  <c r="F183" i="13"/>
  <c r="I183" i="13"/>
  <c r="H183" i="13"/>
  <c r="E183" i="13"/>
  <c r="E183" i="14" s="1"/>
  <c r="J181" i="13"/>
  <c r="M174" i="13"/>
  <c r="N174" i="13"/>
  <c r="M180" i="13"/>
  <c r="B185" i="13"/>
  <c r="D184" i="13"/>
  <c r="B184" i="14"/>
  <c r="D184" i="14" s="1"/>
  <c r="C185" i="14" l="1"/>
  <c r="C186" i="13"/>
  <c r="J183" i="13"/>
  <c r="L175" i="13"/>
  <c r="L180" i="13"/>
  <c r="GH1" i="8"/>
  <c r="GG17" i="8"/>
  <c r="J183" i="14"/>
  <c r="B186" i="13"/>
  <c r="D185" i="13"/>
  <c r="B185" i="14"/>
  <c r="D185" i="14" s="1"/>
  <c r="M181" i="13"/>
  <c r="N181" i="13"/>
  <c r="M183" i="13"/>
  <c r="N183" i="13"/>
  <c r="G184" i="14"/>
  <c r="H184" i="14"/>
  <c r="I184" i="14"/>
  <c r="F184" i="14"/>
  <c r="M182" i="13"/>
  <c r="N182" i="13"/>
  <c r="M176" i="13"/>
  <c r="N176" i="13"/>
  <c r="H184" i="13"/>
  <c r="F184" i="13"/>
  <c r="I184" i="13"/>
  <c r="G184" i="13"/>
  <c r="E184" i="13"/>
  <c r="E184" i="14" s="1"/>
  <c r="L174" i="13"/>
  <c r="L179" i="13"/>
  <c r="L178" i="13"/>
  <c r="L177" i="13"/>
  <c r="C186" i="14" l="1"/>
  <c r="C187" i="13"/>
  <c r="J184" i="13"/>
  <c r="N184" i="13" s="1"/>
  <c r="B187" i="13"/>
  <c r="D186" i="13"/>
  <c r="B186" i="14"/>
  <c r="D186" i="14" s="1"/>
  <c r="L182" i="13"/>
  <c r="L181" i="13"/>
  <c r="J184" i="14"/>
  <c r="I185" i="14"/>
  <c r="G185" i="14"/>
  <c r="H185" i="14"/>
  <c r="F185" i="14"/>
  <c r="L176" i="13"/>
  <c r="L183" i="13"/>
  <c r="G185" i="13"/>
  <c r="H185" i="13"/>
  <c r="F185" i="13"/>
  <c r="I185" i="13"/>
  <c r="E185" i="13"/>
  <c r="E185" i="14" s="1"/>
  <c r="GI1" i="8"/>
  <c r="GH17" i="8"/>
  <c r="M184" i="13" l="1"/>
  <c r="L184" i="13" s="1"/>
  <c r="C187" i="14"/>
  <c r="C188" i="13"/>
  <c r="J185" i="13"/>
  <c r="M185" i="13" s="1"/>
  <c r="J185" i="14"/>
  <c r="GJ1" i="8"/>
  <c r="GI17" i="8"/>
  <c r="F186" i="13"/>
  <c r="G186" i="13"/>
  <c r="E186" i="13"/>
  <c r="E186" i="14" s="1"/>
  <c r="H186" i="13"/>
  <c r="I186" i="13"/>
  <c r="B188" i="13"/>
  <c r="D187" i="13"/>
  <c r="B187" i="14"/>
  <c r="D187" i="14" s="1"/>
  <c r="F186" i="14"/>
  <c r="G186" i="14"/>
  <c r="H186" i="14"/>
  <c r="I186" i="14"/>
  <c r="N185" i="13" l="1"/>
  <c r="C188" i="14"/>
  <c r="C189" i="13"/>
  <c r="L185" i="13"/>
  <c r="J186" i="13"/>
  <c r="N186" i="13" s="1"/>
  <c r="I187" i="14"/>
  <c r="H187" i="14"/>
  <c r="G187" i="14"/>
  <c r="F187" i="14"/>
  <c r="J186" i="14"/>
  <c r="G187" i="13"/>
  <c r="I187" i="13"/>
  <c r="F187" i="13"/>
  <c r="H187" i="13"/>
  <c r="E187" i="13"/>
  <c r="E187" i="14" s="1"/>
  <c r="B189" i="13"/>
  <c r="D188" i="13"/>
  <c r="B188" i="14"/>
  <c r="D188" i="14" s="1"/>
  <c r="GK1" i="8"/>
  <c r="GJ17" i="8"/>
  <c r="C189" i="14" l="1"/>
  <c r="C190" i="13"/>
  <c r="M186" i="13"/>
  <c r="L186" i="13" s="1"/>
  <c r="J187" i="13"/>
  <c r="N187" i="13" s="1"/>
  <c r="J187" i="14"/>
  <c r="GK17" i="8"/>
  <c r="GL1" i="8"/>
  <c r="I188" i="13"/>
  <c r="G188" i="13"/>
  <c r="F188" i="13"/>
  <c r="H188" i="13"/>
  <c r="E188" i="13"/>
  <c r="E188" i="14" s="1"/>
  <c r="M187" i="13"/>
  <c r="B190" i="13"/>
  <c r="D189" i="13"/>
  <c r="B189" i="14"/>
  <c r="D189" i="14" s="1"/>
  <c r="I188" i="14"/>
  <c r="F188" i="14"/>
  <c r="H188" i="14"/>
  <c r="G188" i="14"/>
  <c r="C190" i="14" l="1"/>
  <c r="C191" i="13"/>
  <c r="J188" i="13"/>
  <c r="B191" i="13"/>
  <c r="D190" i="13"/>
  <c r="B190" i="14"/>
  <c r="D190" i="14" s="1"/>
  <c r="M188" i="13"/>
  <c r="N188" i="13"/>
  <c r="I189" i="14"/>
  <c r="G189" i="14"/>
  <c r="H189" i="14"/>
  <c r="F189" i="14"/>
  <c r="L187" i="13"/>
  <c r="GM1" i="8"/>
  <c r="GL17" i="8"/>
  <c r="J188" i="14"/>
  <c r="F189" i="13"/>
  <c r="H189" i="13"/>
  <c r="G189" i="13"/>
  <c r="I189" i="13"/>
  <c r="E189" i="13"/>
  <c r="E189" i="14" s="1"/>
  <c r="C191" i="14" l="1"/>
  <c r="C192" i="13"/>
  <c r="L188" i="13"/>
  <c r="J189" i="14"/>
  <c r="GN1" i="8"/>
  <c r="GM17" i="8"/>
  <c r="F190" i="14"/>
  <c r="I190" i="14"/>
  <c r="H190" i="14"/>
  <c r="G190" i="14"/>
  <c r="J189" i="13"/>
  <c r="F190" i="13"/>
  <c r="H190" i="13"/>
  <c r="I190" i="13"/>
  <c r="E190" i="13"/>
  <c r="E190" i="14" s="1"/>
  <c r="G190" i="13"/>
  <c r="B192" i="13"/>
  <c r="D191" i="13"/>
  <c r="B191" i="14"/>
  <c r="D191" i="14" s="1"/>
  <c r="C192" i="14" l="1"/>
  <c r="C193" i="13"/>
  <c r="J190" i="14"/>
  <c r="J190" i="13"/>
  <c r="N189" i="13"/>
  <c r="M189" i="13"/>
  <c r="G191" i="14"/>
  <c r="I191" i="14"/>
  <c r="F191" i="14"/>
  <c r="H191" i="14"/>
  <c r="H191" i="13"/>
  <c r="G191" i="13"/>
  <c r="I191" i="13"/>
  <c r="F191" i="13"/>
  <c r="E191" i="13"/>
  <c r="E191" i="14" s="1"/>
  <c r="B193" i="13"/>
  <c r="D192" i="13"/>
  <c r="B192" i="14"/>
  <c r="D192" i="14" s="1"/>
  <c r="GO1" i="8"/>
  <c r="GN17" i="8"/>
  <c r="J191" i="13" l="1"/>
  <c r="C193" i="14"/>
  <c r="C194" i="13"/>
  <c r="L189" i="13"/>
  <c r="GP1" i="8"/>
  <c r="GO17" i="8"/>
  <c r="M191" i="13"/>
  <c r="N191" i="13"/>
  <c r="G192" i="13"/>
  <c r="H192" i="13"/>
  <c r="I192" i="13"/>
  <c r="F192" i="13"/>
  <c r="E192" i="13"/>
  <c r="E192" i="14" s="1"/>
  <c r="J191" i="14"/>
  <c r="I192" i="14"/>
  <c r="F192" i="14"/>
  <c r="H192" i="14"/>
  <c r="G192" i="14"/>
  <c r="B194" i="13"/>
  <c r="D193" i="13"/>
  <c r="B193" i="14"/>
  <c r="D193" i="14" s="1"/>
  <c r="M190" i="13"/>
  <c r="N190" i="13"/>
  <c r="J192" i="13" l="1"/>
  <c r="C194" i="14"/>
  <c r="C195" i="13"/>
  <c r="J192" i="14"/>
  <c r="M192" i="13"/>
  <c r="N192" i="13"/>
  <c r="B195" i="13"/>
  <c r="D194" i="13"/>
  <c r="B194" i="14"/>
  <c r="D194" i="14" s="1"/>
  <c r="L191" i="13"/>
  <c r="I193" i="14"/>
  <c r="H193" i="14"/>
  <c r="G193" i="14"/>
  <c r="F193" i="14"/>
  <c r="I193" i="13"/>
  <c r="G193" i="13"/>
  <c r="F193" i="13"/>
  <c r="H193" i="13"/>
  <c r="E193" i="13"/>
  <c r="E193" i="14" s="1"/>
  <c r="L190" i="13"/>
  <c r="GQ1" i="8"/>
  <c r="GP17" i="8"/>
  <c r="C195" i="14" l="1"/>
  <c r="C196" i="13"/>
  <c r="J193" i="13"/>
  <c r="M193" i="13" s="1"/>
  <c r="L192" i="13"/>
  <c r="GR1" i="8"/>
  <c r="GQ17" i="8"/>
  <c r="F194" i="13"/>
  <c r="I194" i="13"/>
  <c r="H194" i="13"/>
  <c r="E194" i="13"/>
  <c r="E194" i="14" s="1"/>
  <c r="G194" i="13"/>
  <c r="B196" i="13"/>
  <c r="D195" i="13"/>
  <c r="B195" i="14"/>
  <c r="D195" i="14" s="1"/>
  <c r="J193" i="14"/>
  <c r="N193" i="13"/>
  <c r="I194" i="14"/>
  <c r="G194" i="14"/>
  <c r="F194" i="14"/>
  <c r="H194" i="14"/>
  <c r="C196" i="14" l="1"/>
  <c r="C197" i="13"/>
  <c r="J194" i="14"/>
  <c r="B197" i="13"/>
  <c r="D196" i="13"/>
  <c r="B196" i="14"/>
  <c r="D196" i="14" s="1"/>
  <c r="J194" i="13"/>
  <c r="I195" i="14"/>
  <c r="H195" i="14"/>
  <c r="G195" i="14"/>
  <c r="F195" i="14"/>
  <c r="L193" i="13"/>
  <c r="G195" i="13"/>
  <c r="F195" i="13"/>
  <c r="I195" i="13"/>
  <c r="H195" i="13"/>
  <c r="E195" i="13"/>
  <c r="E195" i="14" s="1"/>
  <c r="GS1" i="8"/>
  <c r="GR17" i="8"/>
  <c r="J195" i="13" l="1"/>
  <c r="C197" i="14"/>
  <c r="C198" i="13"/>
  <c r="J195" i="14"/>
  <c r="M194" i="13"/>
  <c r="N194" i="13"/>
  <c r="M195" i="13"/>
  <c r="N195" i="13"/>
  <c r="G196" i="14"/>
  <c r="F196" i="14"/>
  <c r="I196" i="14"/>
  <c r="H196" i="14"/>
  <c r="G196" i="13"/>
  <c r="I196" i="13"/>
  <c r="H196" i="13"/>
  <c r="E196" i="13"/>
  <c r="E196" i="14" s="1"/>
  <c r="F196" i="13"/>
  <c r="J196" i="13" s="1"/>
  <c r="GT1" i="8"/>
  <c r="GS17" i="8"/>
  <c r="B198" i="13"/>
  <c r="D197" i="13"/>
  <c r="B197" i="14"/>
  <c r="D197" i="14" s="1"/>
  <c r="C198" i="14" l="1"/>
  <c r="C199" i="13"/>
  <c r="J196" i="14"/>
  <c r="F197" i="13"/>
  <c r="I197" i="13"/>
  <c r="H197" i="13"/>
  <c r="E197" i="13"/>
  <c r="E197" i="14" s="1"/>
  <c r="G197" i="13"/>
  <c r="B199" i="13"/>
  <c r="D198" i="13"/>
  <c r="B198" i="14"/>
  <c r="D198" i="14" s="1"/>
  <c r="L195" i="13"/>
  <c r="F197" i="14"/>
  <c r="G197" i="14"/>
  <c r="I197" i="14"/>
  <c r="H197" i="14"/>
  <c r="GU1" i="8"/>
  <c r="GT17" i="8"/>
  <c r="N196" i="13"/>
  <c r="M196" i="13"/>
  <c r="L194" i="13"/>
  <c r="C199" i="14" l="1"/>
  <c r="C200" i="13"/>
  <c r="L196" i="13"/>
  <c r="J197" i="14"/>
  <c r="I198" i="14"/>
  <c r="H198" i="14"/>
  <c r="G198" i="14"/>
  <c r="F198" i="14"/>
  <c r="F198" i="13"/>
  <c r="I198" i="13"/>
  <c r="H198" i="13"/>
  <c r="G198" i="13"/>
  <c r="E198" i="13"/>
  <c r="E198" i="14" s="1"/>
  <c r="GV1" i="8"/>
  <c r="GU17" i="8"/>
  <c r="B200" i="13"/>
  <c r="D199" i="13"/>
  <c r="B199" i="14"/>
  <c r="D199" i="14" s="1"/>
  <c r="J197" i="13"/>
  <c r="J198" i="14" l="1"/>
  <c r="C200" i="14"/>
  <c r="C201" i="13"/>
  <c r="F199" i="13"/>
  <c r="I199" i="13"/>
  <c r="H199" i="13"/>
  <c r="G199" i="13"/>
  <c r="E199" i="13"/>
  <c r="E199" i="14" s="1"/>
  <c r="N197" i="13"/>
  <c r="M197" i="13"/>
  <c r="B201" i="13"/>
  <c r="D200" i="13"/>
  <c r="B200" i="14"/>
  <c r="D200" i="14" s="1"/>
  <c r="H199" i="14"/>
  <c r="G199" i="14"/>
  <c r="F199" i="14"/>
  <c r="I199" i="14"/>
  <c r="GW1" i="8"/>
  <c r="GV17" i="8"/>
  <c r="J198" i="13"/>
  <c r="C201" i="14" l="1"/>
  <c r="C202" i="13"/>
  <c r="L197" i="13"/>
  <c r="J199" i="14"/>
  <c r="J199" i="13"/>
  <c r="N199" i="13" s="1"/>
  <c r="I200" i="13"/>
  <c r="H200" i="13"/>
  <c r="G200" i="13"/>
  <c r="E200" i="13"/>
  <c r="E200" i="14" s="1"/>
  <c r="F200" i="13"/>
  <c r="B202" i="13"/>
  <c r="D201" i="13"/>
  <c r="B201" i="14"/>
  <c r="D201" i="14" s="1"/>
  <c r="H200" i="14"/>
  <c r="I200" i="14"/>
  <c r="F200" i="14"/>
  <c r="G200" i="14"/>
  <c r="GX1" i="8"/>
  <c r="GW17" i="8"/>
  <c r="M198" i="13"/>
  <c r="N198" i="13"/>
  <c r="M199" i="13" l="1"/>
  <c r="J200" i="13"/>
  <c r="C202" i="14"/>
  <c r="C203" i="13"/>
  <c r="G201" i="14"/>
  <c r="F201" i="14"/>
  <c r="I201" i="14"/>
  <c r="H201" i="14"/>
  <c r="L198" i="13"/>
  <c r="J200" i="14"/>
  <c r="G201" i="13"/>
  <c r="H201" i="13"/>
  <c r="I201" i="13"/>
  <c r="F201" i="13"/>
  <c r="E201" i="13"/>
  <c r="E201" i="14" s="1"/>
  <c r="L199" i="13"/>
  <c r="B203" i="13"/>
  <c r="D202" i="13"/>
  <c r="B202" i="14"/>
  <c r="D202" i="14" s="1"/>
  <c r="GX17" i="8"/>
  <c r="GY1" i="8"/>
  <c r="N200" i="13"/>
  <c r="M200" i="13"/>
  <c r="L200" i="13" l="1"/>
  <c r="J201" i="14"/>
  <c r="C203" i="14"/>
  <c r="C204" i="13"/>
  <c r="J201" i="13"/>
  <c r="M201" i="13" s="1"/>
  <c r="I202" i="13"/>
  <c r="H202" i="13"/>
  <c r="F202" i="13"/>
  <c r="G202" i="13"/>
  <c r="E202" i="13"/>
  <c r="E202" i="14" s="1"/>
  <c r="F202" i="14"/>
  <c r="I202" i="14"/>
  <c r="H202" i="14"/>
  <c r="G202" i="14"/>
  <c r="GZ1" i="8"/>
  <c r="GY17" i="8"/>
  <c r="B204" i="13"/>
  <c r="D203" i="13"/>
  <c r="B203" i="14"/>
  <c r="D203" i="14" s="1"/>
  <c r="N201" i="13" l="1"/>
  <c r="C204" i="14"/>
  <c r="C205" i="13"/>
  <c r="J202" i="14"/>
  <c r="HA1" i="8"/>
  <c r="GZ17" i="8"/>
  <c r="H203" i="13"/>
  <c r="G203" i="13"/>
  <c r="F203" i="13"/>
  <c r="I203" i="13"/>
  <c r="E203" i="13"/>
  <c r="E203" i="14" s="1"/>
  <c r="J202" i="13"/>
  <c r="B205" i="13"/>
  <c r="D204" i="13"/>
  <c r="B204" i="14"/>
  <c r="D204" i="14" s="1"/>
  <c r="L201" i="13"/>
  <c r="H203" i="14"/>
  <c r="F203" i="14"/>
  <c r="I203" i="14"/>
  <c r="G203" i="14"/>
  <c r="C205" i="14" l="1"/>
  <c r="C206" i="13"/>
  <c r="M202" i="13"/>
  <c r="N202" i="13"/>
  <c r="I204" i="14"/>
  <c r="F204" i="14"/>
  <c r="G204" i="14"/>
  <c r="H204" i="14"/>
  <c r="J203" i="14"/>
  <c r="H204" i="13"/>
  <c r="I204" i="13"/>
  <c r="G204" i="13"/>
  <c r="F204" i="13"/>
  <c r="E204" i="13"/>
  <c r="E204" i="14" s="1"/>
  <c r="B206" i="13"/>
  <c r="D205" i="13"/>
  <c r="B205" i="14"/>
  <c r="D205" i="14" s="1"/>
  <c r="J203" i="13"/>
  <c r="HB1" i="8"/>
  <c r="HA17" i="8"/>
  <c r="J204" i="13" l="1"/>
  <c r="J204" i="14"/>
  <c r="C206" i="14"/>
  <c r="C207" i="13"/>
  <c r="M203" i="13"/>
  <c r="N203" i="13"/>
  <c r="M204" i="13"/>
  <c r="N204" i="13"/>
  <c r="I205" i="14"/>
  <c r="H205" i="14"/>
  <c r="F205" i="14"/>
  <c r="G205" i="14"/>
  <c r="H205" i="13"/>
  <c r="G205" i="13"/>
  <c r="F205" i="13"/>
  <c r="I205" i="13"/>
  <c r="E205" i="13"/>
  <c r="E205" i="14" s="1"/>
  <c r="HC1" i="8"/>
  <c r="HB17" i="8"/>
  <c r="B207" i="13"/>
  <c r="D206" i="13"/>
  <c r="B206" i="14"/>
  <c r="D206" i="14" s="1"/>
  <c r="L202" i="13"/>
  <c r="J205" i="13" l="1"/>
  <c r="N205" i="13" s="1"/>
  <c r="C207" i="14"/>
  <c r="C208" i="13"/>
  <c r="B208" i="13"/>
  <c r="D207" i="13"/>
  <c r="B207" i="14"/>
  <c r="D207" i="14" s="1"/>
  <c r="M205" i="13"/>
  <c r="J205" i="14"/>
  <c r="L204" i="13"/>
  <c r="E206" i="13"/>
  <c r="E206" i="14" s="1"/>
  <c r="H206" i="13"/>
  <c r="G206" i="13"/>
  <c r="F206" i="13"/>
  <c r="I206" i="13"/>
  <c r="G206" i="14"/>
  <c r="H206" i="14"/>
  <c r="I206" i="14"/>
  <c r="F206" i="14"/>
  <c r="HD1" i="8"/>
  <c r="HC17" i="8"/>
  <c r="L203" i="13"/>
  <c r="J206" i="13" l="1"/>
  <c r="J206" i="14"/>
  <c r="C208" i="14"/>
  <c r="C209" i="13"/>
  <c r="L205" i="13"/>
  <c r="M206" i="13"/>
  <c r="N206" i="13"/>
  <c r="H207" i="14"/>
  <c r="G207" i="14"/>
  <c r="F207" i="14"/>
  <c r="I207" i="14"/>
  <c r="E207" i="13"/>
  <c r="E207" i="14" s="1"/>
  <c r="F207" i="13"/>
  <c r="H207" i="13"/>
  <c r="G207" i="13"/>
  <c r="I207" i="13"/>
  <c r="HE1" i="8"/>
  <c r="HD17" i="8"/>
  <c r="B209" i="13"/>
  <c r="D208" i="13"/>
  <c r="B208" i="14"/>
  <c r="D208" i="14" s="1"/>
  <c r="C209" i="14" l="1"/>
  <c r="C210" i="13"/>
  <c r="J207" i="13"/>
  <c r="N207" i="13" s="1"/>
  <c r="H208" i="14"/>
  <c r="G208" i="14"/>
  <c r="F208" i="14"/>
  <c r="I208" i="14"/>
  <c r="B210" i="13"/>
  <c r="D209" i="13"/>
  <c r="B209" i="14"/>
  <c r="D209" i="14" s="1"/>
  <c r="HF1" i="8"/>
  <c r="HE17" i="8"/>
  <c r="E208" i="13"/>
  <c r="E208" i="14" s="1"/>
  <c r="F208" i="13"/>
  <c r="G208" i="13"/>
  <c r="H208" i="13"/>
  <c r="I208" i="13"/>
  <c r="J207" i="14"/>
  <c r="L206" i="13"/>
  <c r="C210" i="14" l="1"/>
  <c r="C211" i="13"/>
  <c r="M207" i="13"/>
  <c r="L207" i="13" s="1"/>
  <c r="E209" i="13"/>
  <c r="E209" i="14" s="1"/>
  <c r="H209" i="13"/>
  <c r="G209" i="13"/>
  <c r="F209" i="13"/>
  <c r="I209" i="13"/>
  <c r="B211" i="13"/>
  <c r="D210" i="13"/>
  <c r="B210" i="14"/>
  <c r="D210" i="14" s="1"/>
  <c r="HG1" i="8"/>
  <c r="HF17" i="8"/>
  <c r="J208" i="13"/>
  <c r="I209" i="14"/>
  <c r="H209" i="14"/>
  <c r="G209" i="14"/>
  <c r="F209" i="14"/>
  <c r="J208" i="14"/>
  <c r="C211" i="14" l="1"/>
  <c r="C212" i="13"/>
  <c r="J209" i="14"/>
  <c r="J209" i="13"/>
  <c r="M209" i="13" s="1"/>
  <c r="F210" i="14"/>
  <c r="H210" i="14"/>
  <c r="I210" i="14"/>
  <c r="G210" i="14"/>
  <c r="M208" i="13"/>
  <c r="N208" i="13"/>
  <c r="E210" i="13"/>
  <c r="E210" i="14" s="1"/>
  <c r="I210" i="13"/>
  <c r="H210" i="13"/>
  <c r="G210" i="13"/>
  <c r="F210" i="13"/>
  <c r="B212" i="13"/>
  <c r="D211" i="13"/>
  <c r="B211" i="14"/>
  <c r="D211" i="14" s="1"/>
  <c r="HH1" i="8"/>
  <c r="HG17" i="8"/>
  <c r="N209" i="13" l="1"/>
  <c r="C212" i="14"/>
  <c r="C213" i="13"/>
  <c r="J210" i="13"/>
  <c r="L209" i="13"/>
  <c r="HI1" i="8"/>
  <c r="HH17" i="8"/>
  <c r="E211" i="13"/>
  <c r="E211" i="14" s="1"/>
  <c r="G211" i="13"/>
  <c r="F211" i="13"/>
  <c r="H211" i="13"/>
  <c r="I211" i="13"/>
  <c r="L208" i="13"/>
  <c r="F211" i="14"/>
  <c r="G211" i="14"/>
  <c r="I211" i="14"/>
  <c r="H211" i="14"/>
  <c r="B213" i="13"/>
  <c r="D212" i="13"/>
  <c r="B212" i="14"/>
  <c r="D212" i="14" s="1"/>
  <c r="N210" i="13"/>
  <c r="M210" i="13"/>
  <c r="J210" i="14"/>
  <c r="C213" i="14" l="1"/>
  <c r="C214" i="13"/>
  <c r="L210" i="13"/>
  <c r="J211" i="14"/>
  <c r="H212" i="14"/>
  <c r="I212" i="14"/>
  <c r="F212" i="14"/>
  <c r="G212" i="14"/>
  <c r="E212" i="13"/>
  <c r="E212" i="14" s="1"/>
  <c r="I212" i="13"/>
  <c r="G212" i="13"/>
  <c r="F212" i="13"/>
  <c r="H212" i="13"/>
  <c r="B214" i="13"/>
  <c r="D213" i="13"/>
  <c r="B213" i="14"/>
  <c r="D213" i="14" s="1"/>
  <c r="J211" i="13"/>
  <c r="HJ1" i="8"/>
  <c r="HI17" i="8"/>
  <c r="C214" i="14" l="1"/>
  <c r="C215" i="13"/>
  <c r="J212" i="13"/>
  <c r="M212" i="13" s="1"/>
  <c r="E213" i="13"/>
  <c r="E213" i="14" s="1"/>
  <c r="G213" i="13"/>
  <c r="H213" i="13"/>
  <c r="I213" i="13"/>
  <c r="F213" i="13"/>
  <c r="J212" i="14"/>
  <c r="I213" i="14"/>
  <c r="H213" i="14"/>
  <c r="G213" i="14"/>
  <c r="F213" i="14"/>
  <c r="HK1" i="8"/>
  <c r="HJ17" i="8"/>
  <c r="B215" i="13"/>
  <c r="D214" i="13"/>
  <c r="B214" i="14"/>
  <c r="D214" i="14" s="1"/>
  <c r="N211" i="13"/>
  <c r="M211" i="13"/>
  <c r="L211" i="13" s="1"/>
  <c r="J213" i="13" l="1"/>
  <c r="C215" i="14"/>
  <c r="C216" i="13"/>
  <c r="N212" i="13"/>
  <c r="J213" i="14"/>
  <c r="M213" i="13"/>
  <c r="N213" i="13"/>
  <c r="B216" i="13"/>
  <c r="D215" i="13"/>
  <c r="B215" i="14"/>
  <c r="D215" i="14" s="1"/>
  <c r="E214" i="13"/>
  <c r="E214" i="14" s="1"/>
  <c r="H214" i="13"/>
  <c r="G214" i="13"/>
  <c r="F214" i="13"/>
  <c r="I214" i="13"/>
  <c r="G214" i="14"/>
  <c r="F214" i="14"/>
  <c r="I214" i="14"/>
  <c r="H214" i="14"/>
  <c r="HL1" i="8"/>
  <c r="HK17" i="8"/>
  <c r="L212" i="13"/>
  <c r="J214" i="13" l="1"/>
  <c r="C216" i="14"/>
  <c r="C217" i="13"/>
  <c r="B216" i="14"/>
  <c r="D216" i="14" s="1"/>
  <c r="D216" i="13"/>
  <c r="B217" i="13"/>
  <c r="HM1" i="8"/>
  <c r="HL17" i="8"/>
  <c r="M214" i="13"/>
  <c r="N214" i="13"/>
  <c r="G215" i="14"/>
  <c r="F215" i="14"/>
  <c r="I215" i="14"/>
  <c r="H215" i="14"/>
  <c r="L213" i="13"/>
  <c r="J214" i="14"/>
  <c r="E215" i="13"/>
  <c r="E215" i="14" s="1"/>
  <c r="G215" i="13"/>
  <c r="H215" i="13"/>
  <c r="I215" i="13"/>
  <c r="F215" i="13"/>
  <c r="J215" i="13" s="1"/>
  <c r="C217" i="14" l="1"/>
  <c r="C218" i="13"/>
  <c r="HN1" i="8"/>
  <c r="HM17" i="8"/>
  <c r="D217" i="13"/>
  <c r="B217" i="14"/>
  <c r="D217" i="14" s="1"/>
  <c r="B218" i="13"/>
  <c r="M215" i="13"/>
  <c r="N215" i="13"/>
  <c r="L214" i="13"/>
  <c r="E216" i="13"/>
  <c r="E216" i="14" s="1"/>
  <c r="H216" i="13"/>
  <c r="F216" i="13"/>
  <c r="G216" i="13"/>
  <c r="I216" i="13"/>
  <c r="J215" i="14"/>
  <c r="I216" i="14"/>
  <c r="F216" i="14"/>
  <c r="G216" i="14"/>
  <c r="H216" i="14"/>
  <c r="C218" i="14" l="1"/>
  <c r="C219" i="13"/>
  <c r="J216" i="14"/>
  <c r="G217" i="14"/>
  <c r="H217" i="14"/>
  <c r="F217" i="14"/>
  <c r="I217" i="14"/>
  <c r="J216" i="13"/>
  <c r="E217" i="13"/>
  <c r="E217" i="14" s="1"/>
  <c r="G217" i="13"/>
  <c r="F217" i="13"/>
  <c r="I217" i="13"/>
  <c r="H217" i="13"/>
  <c r="L215" i="13"/>
  <c r="B219" i="13"/>
  <c r="D218" i="13"/>
  <c r="B218" i="14"/>
  <c r="D218" i="14" s="1"/>
  <c r="HO1" i="8"/>
  <c r="HN17" i="8"/>
  <c r="J217" i="14" l="1"/>
  <c r="C219" i="14"/>
  <c r="C220" i="13"/>
  <c r="G218" i="14"/>
  <c r="F218" i="14"/>
  <c r="I218" i="14"/>
  <c r="H218" i="14"/>
  <c r="E218" i="13"/>
  <c r="E218" i="14" s="1"/>
  <c r="G218" i="13"/>
  <c r="I218" i="13"/>
  <c r="F218" i="13"/>
  <c r="H218" i="13"/>
  <c r="M216" i="13"/>
  <c r="N216" i="13"/>
  <c r="HP1" i="8"/>
  <c r="HO17" i="8"/>
  <c r="B220" i="13"/>
  <c r="D219" i="13"/>
  <c r="B219" i="14"/>
  <c r="D219" i="14" s="1"/>
  <c r="J217" i="13"/>
  <c r="J218" i="14" l="1"/>
  <c r="J218" i="13"/>
  <c r="M218" i="13" s="1"/>
  <c r="C220" i="14"/>
  <c r="C221" i="13"/>
  <c r="L216" i="13"/>
  <c r="H219" i="14"/>
  <c r="F219" i="14"/>
  <c r="G219" i="14"/>
  <c r="I219" i="14"/>
  <c r="N218" i="13"/>
  <c r="HQ1" i="8"/>
  <c r="HP17" i="8"/>
  <c r="E219" i="13"/>
  <c r="E219" i="14" s="1"/>
  <c r="F219" i="13"/>
  <c r="I219" i="13"/>
  <c r="H219" i="13"/>
  <c r="G219" i="13"/>
  <c r="M217" i="13"/>
  <c r="N217" i="13"/>
  <c r="B220" i="14"/>
  <c r="D220" i="14" s="1"/>
  <c r="D220" i="13"/>
  <c r="B221" i="13"/>
  <c r="L218" i="13" l="1"/>
  <c r="C221" i="14"/>
  <c r="C222" i="13"/>
  <c r="G220" i="14"/>
  <c r="H220" i="14"/>
  <c r="I220" i="14"/>
  <c r="F220" i="14"/>
  <c r="J220" i="14" s="1"/>
  <c r="HQ17" i="8"/>
  <c r="HR1" i="8"/>
  <c r="D221" i="13"/>
  <c r="B221" i="14"/>
  <c r="D221" i="14" s="1"/>
  <c r="B222" i="13"/>
  <c r="L217" i="13"/>
  <c r="J219" i="13"/>
  <c r="J219" i="14"/>
  <c r="E220" i="13"/>
  <c r="E220" i="14" s="1"/>
  <c r="H220" i="13"/>
  <c r="I220" i="13"/>
  <c r="F220" i="13"/>
  <c r="G220" i="13"/>
  <c r="C222" i="14" l="1"/>
  <c r="C223" i="13"/>
  <c r="J220" i="13"/>
  <c r="G221" i="14"/>
  <c r="I221" i="14"/>
  <c r="H221" i="14"/>
  <c r="F221" i="14"/>
  <c r="N219" i="13"/>
  <c r="M219" i="13"/>
  <c r="E221" i="13"/>
  <c r="E221" i="14" s="1"/>
  <c r="I221" i="13"/>
  <c r="F221" i="13"/>
  <c r="G221" i="13"/>
  <c r="H221" i="13"/>
  <c r="HS1" i="8"/>
  <c r="HR17" i="8"/>
  <c r="B223" i="13"/>
  <c r="D222" i="13"/>
  <c r="B222" i="14"/>
  <c r="D222" i="14" s="1"/>
  <c r="C224" i="13" l="1"/>
  <c r="C223" i="14"/>
  <c r="L219" i="13"/>
  <c r="E222" i="13"/>
  <c r="E222" i="14" s="1"/>
  <c r="G222" i="13"/>
  <c r="I222" i="13"/>
  <c r="F222" i="13"/>
  <c r="H222" i="13"/>
  <c r="B224" i="13"/>
  <c r="D223" i="13"/>
  <c r="B223" i="14"/>
  <c r="D223" i="14" s="1"/>
  <c r="J221" i="13"/>
  <c r="G222" i="14"/>
  <c r="I222" i="14"/>
  <c r="H222" i="14"/>
  <c r="F222" i="14"/>
  <c r="J222" i="14" s="1"/>
  <c r="HT1" i="8"/>
  <c r="HS17" i="8"/>
  <c r="J221" i="14"/>
  <c r="M220" i="13"/>
  <c r="N220" i="13"/>
  <c r="C224" i="14" l="1"/>
  <c r="C225" i="13"/>
  <c r="L220" i="13"/>
  <c r="J222" i="13"/>
  <c r="M222" i="13" s="1"/>
  <c r="H223" i="14"/>
  <c r="F223" i="14"/>
  <c r="G223" i="14"/>
  <c r="I223" i="14"/>
  <c r="E223" i="13"/>
  <c r="E223" i="14" s="1"/>
  <c r="G223" i="13"/>
  <c r="H223" i="13"/>
  <c r="I223" i="13"/>
  <c r="F223" i="13"/>
  <c r="HU1" i="8"/>
  <c r="HT17" i="8"/>
  <c r="B224" i="14"/>
  <c r="D224" i="14" s="1"/>
  <c r="D224" i="13"/>
  <c r="B225" i="13"/>
  <c r="M221" i="13"/>
  <c r="N221" i="13"/>
  <c r="N222" i="13" l="1"/>
  <c r="C225" i="14"/>
  <c r="C226" i="13"/>
  <c r="J223" i="13"/>
  <c r="M223" i="13" s="1"/>
  <c r="HV1" i="8"/>
  <c r="HU17" i="8"/>
  <c r="N223" i="13"/>
  <c r="D225" i="13"/>
  <c r="B225" i="14"/>
  <c r="D225" i="14" s="1"/>
  <c r="B226" i="13"/>
  <c r="J223" i="14"/>
  <c r="E224" i="13"/>
  <c r="E224" i="14" s="1"/>
  <c r="H224" i="13"/>
  <c r="G224" i="13"/>
  <c r="F224" i="13"/>
  <c r="I224" i="13"/>
  <c r="F224" i="14"/>
  <c r="I224" i="14"/>
  <c r="H224" i="14"/>
  <c r="G224" i="14"/>
  <c r="L221" i="13"/>
  <c r="L222" i="13"/>
  <c r="C226" i="14" l="1"/>
  <c r="C227" i="13"/>
  <c r="J224" i="13"/>
  <c r="N224" i="13" s="1"/>
  <c r="B227" i="13"/>
  <c r="D226" i="13"/>
  <c r="B226" i="14"/>
  <c r="D226" i="14" s="1"/>
  <c r="L223" i="13"/>
  <c r="J224" i="14"/>
  <c r="I225" i="14"/>
  <c r="H225" i="14"/>
  <c r="G225" i="14"/>
  <c r="F225" i="14"/>
  <c r="E225" i="13"/>
  <c r="E225" i="14" s="1"/>
  <c r="F225" i="13"/>
  <c r="G225" i="13"/>
  <c r="H225" i="13"/>
  <c r="I225" i="13"/>
  <c r="HW1" i="8"/>
  <c r="HV17" i="8"/>
  <c r="J225" i="14" l="1"/>
  <c r="C227" i="14"/>
  <c r="C228" i="13"/>
  <c r="C228" i="14" s="1"/>
  <c r="M224" i="13"/>
  <c r="L224" i="13" s="1"/>
  <c r="E226" i="13"/>
  <c r="E226" i="14" s="1"/>
  <c r="F226" i="13"/>
  <c r="G226" i="13"/>
  <c r="H226" i="13"/>
  <c r="I226" i="13"/>
  <c r="B228" i="13"/>
  <c r="D227" i="13"/>
  <c r="B227" i="14"/>
  <c r="D227" i="14" s="1"/>
  <c r="HX1" i="8"/>
  <c r="HW17" i="8"/>
  <c r="J225" i="13"/>
  <c r="I226" i="14"/>
  <c r="F226" i="14"/>
  <c r="G226" i="14"/>
  <c r="H226" i="14"/>
  <c r="J226" i="14" l="1"/>
  <c r="I227" i="14"/>
  <c r="F227" i="14"/>
  <c r="H227" i="14"/>
  <c r="G227" i="14"/>
  <c r="M225" i="13"/>
  <c r="N225" i="13"/>
  <c r="E227" i="13"/>
  <c r="E227" i="14" s="1"/>
  <c r="I227" i="13"/>
  <c r="G227" i="13"/>
  <c r="F227" i="13"/>
  <c r="H227" i="13"/>
  <c r="B228" i="14"/>
  <c r="D228" i="14" s="1"/>
  <c r="D228" i="13"/>
  <c r="J226" i="13"/>
  <c r="HX17" i="8"/>
  <c r="AD50" i="7"/>
  <c r="AG50" i="7"/>
  <c r="AG12" i="7"/>
  <c r="AI43" i="7"/>
  <c r="AL50" i="7"/>
  <c r="AD49" i="7"/>
  <c r="AC23" i="7"/>
  <c r="AI49" i="7"/>
  <c r="AK23" i="7"/>
  <c r="AN50" i="7"/>
  <c r="AF29" i="7"/>
  <c r="AH24" i="7"/>
  <c r="AK38" i="7"/>
  <c r="AJ48" i="7"/>
  <c r="AN28" i="7"/>
  <c r="AK19" i="7"/>
  <c r="AM50" i="7"/>
  <c r="AG51" i="7"/>
  <c r="AJ38" i="7"/>
  <c r="AF50" i="7"/>
  <c r="AD18" i="7"/>
  <c r="AL20" i="7"/>
  <c r="AN46" i="7"/>
  <c r="AE33" i="7"/>
  <c r="AL33" i="7"/>
  <c r="AG14" i="7"/>
  <c r="AF25" i="7"/>
  <c r="AC22" i="7"/>
  <c r="AG24" i="7"/>
  <c r="AE29" i="7"/>
  <c r="AE39" i="7"/>
  <c r="AI50" i="7"/>
  <c r="AC25" i="7"/>
  <c r="AJ50" i="7"/>
  <c r="AH41" i="7"/>
  <c r="AM46" i="7"/>
  <c r="AN36" i="7"/>
  <c r="AC24" i="7"/>
  <c r="AF19" i="7"/>
  <c r="AK15" i="7"/>
  <c r="AD29" i="7"/>
  <c r="AM28" i="7"/>
  <c r="AD37" i="7"/>
  <c r="AJ35" i="7"/>
  <c r="AI45" i="7"/>
  <c r="AK32" i="7"/>
  <c r="AM30" i="7"/>
  <c r="AJ40" i="7"/>
  <c r="AM36" i="7"/>
  <c r="AC31" i="7"/>
  <c r="AM24" i="7"/>
  <c r="AK41" i="7"/>
  <c r="AE31" i="7"/>
  <c r="AG22" i="7"/>
  <c r="AD42" i="7"/>
  <c r="AC50" i="7"/>
  <c r="AH48" i="7"/>
  <c r="AD34" i="7"/>
  <c r="AL29" i="7"/>
  <c r="AC17" i="7"/>
  <c r="AK29" i="7"/>
  <c r="AN42" i="7"/>
  <c r="AK44" i="7"/>
  <c r="AD32" i="7"/>
  <c r="AI39" i="7"/>
  <c r="AG34" i="7"/>
  <c r="AL15" i="7"/>
  <c r="AC34" i="7"/>
  <c r="AM19" i="7"/>
  <c r="AG19" i="7"/>
  <c r="AC32" i="7"/>
  <c r="AM15" i="7"/>
  <c r="AK28" i="7"/>
  <c r="AK30" i="7"/>
  <c r="AM51" i="7"/>
  <c r="AN32" i="7"/>
  <c r="AC39" i="7"/>
  <c r="AH44" i="7"/>
  <c r="AG25" i="7"/>
  <c r="AE50" i="7"/>
  <c r="AH15" i="7"/>
  <c r="AI16" i="7"/>
  <c r="AF32" i="7"/>
  <c r="AF33" i="7"/>
  <c r="AF30" i="7"/>
  <c r="AN18" i="7"/>
  <c r="AK48" i="7"/>
  <c r="AH21" i="7"/>
  <c r="AI40" i="7"/>
  <c r="AJ21" i="7"/>
  <c r="AH19" i="7"/>
  <c r="AC51" i="7"/>
  <c r="AD22" i="7"/>
  <c r="AN27" i="7"/>
  <c r="AG27" i="7"/>
  <c r="AL34" i="7"/>
  <c r="AF37" i="7"/>
  <c r="AD15" i="7"/>
  <c r="AN43" i="7"/>
  <c r="AD23" i="7"/>
  <c r="AF15" i="7"/>
  <c r="AD27" i="7"/>
  <c r="AL27" i="7"/>
  <c r="AE51" i="7"/>
  <c r="AH22" i="7"/>
  <c r="AH32" i="7"/>
  <c r="AC35" i="7"/>
  <c r="AE48" i="7"/>
  <c r="AM31" i="7"/>
  <c r="AF17" i="7"/>
  <c r="AM42" i="7"/>
  <c r="AG31" i="7"/>
  <c r="AJ18" i="7"/>
  <c r="AN49" i="7"/>
  <c r="AJ52" i="7"/>
  <c r="AG20" i="7"/>
  <c r="AE26" i="7"/>
  <c r="AJ30" i="7"/>
  <c r="AC36" i="7"/>
  <c r="AJ42" i="7"/>
  <c r="AC37" i="7"/>
  <c r="AK37" i="7"/>
  <c r="AI37" i="7"/>
  <c r="AK43" i="7"/>
  <c r="AL39" i="7"/>
  <c r="AN39" i="7"/>
  <c r="AE44" i="7"/>
  <c r="AC30" i="7"/>
  <c r="AD47" i="7"/>
  <c r="AF20" i="7"/>
  <c r="AJ45" i="7"/>
  <c r="AF16" i="7"/>
  <c r="AM45" i="7"/>
  <c r="AI42" i="7"/>
  <c r="AG35" i="7"/>
  <c r="AF21" i="7"/>
  <c r="AH51" i="7"/>
  <c r="AG52" i="7"/>
  <c r="AL35" i="7"/>
  <c r="AI21" i="7"/>
  <c r="AM33" i="7"/>
  <c r="AL48" i="7"/>
  <c r="AD30" i="7"/>
  <c r="AJ20" i="7"/>
  <c r="AL44" i="7"/>
  <c r="AK21" i="7"/>
  <c r="AH17" i="7"/>
  <c r="AI51" i="7"/>
  <c r="AI31" i="7"/>
  <c r="AE43" i="7"/>
  <c r="AE16" i="7"/>
  <c r="AF22" i="7"/>
  <c r="AL23" i="7"/>
  <c r="AF28" i="7"/>
  <c r="AI19" i="7"/>
  <c r="AH40" i="7"/>
  <c r="AL47" i="7"/>
  <c r="AG18" i="7"/>
  <c r="AI48" i="7"/>
  <c r="AD33" i="7"/>
  <c r="AI38" i="7"/>
  <c r="AJ15" i="7"/>
  <c r="AF26" i="7"/>
  <c r="AF47" i="7"/>
  <c r="AD17" i="7"/>
  <c r="AG44" i="7"/>
  <c r="AN47" i="7"/>
  <c r="AL21" i="7"/>
  <c r="AI41" i="7"/>
  <c r="AL41" i="7"/>
  <c r="AI35" i="7"/>
  <c r="AM40" i="7"/>
  <c r="AG43" i="7"/>
  <c r="AG41" i="7"/>
  <c r="AJ47" i="7"/>
  <c r="AG37" i="7"/>
  <c r="AJ46" i="7"/>
  <c r="AE34" i="7"/>
  <c r="AE22" i="7"/>
  <c r="AF39" i="7"/>
  <c r="AG23" i="7"/>
  <c r="AD39" i="7"/>
  <c r="AM25" i="7"/>
  <c r="AH49" i="7"/>
  <c r="AH38" i="7"/>
  <c r="AM47" i="7"/>
  <c r="AK45" i="7"/>
  <c r="AN38" i="7"/>
  <c r="AC26" i="7"/>
  <c r="AJ32" i="7"/>
  <c r="AH45" i="7"/>
  <c r="AF23" i="7"/>
  <c r="AG30" i="7"/>
  <c r="AM21" i="7"/>
  <c r="AE23" i="7"/>
  <c r="AM20" i="7"/>
  <c r="AK46" i="7"/>
  <c r="AN22" i="7"/>
  <c r="AN15" i="7"/>
  <c r="AF27" i="7"/>
  <c r="AL16" i="7"/>
  <c r="AE21" i="7"/>
  <c r="AC28" i="7"/>
  <c r="AE28" i="7"/>
  <c r="AK18" i="7"/>
  <c r="AJ31" i="7"/>
  <c r="AL30" i="7"/>
  <c r="AF42" i="7"/>
  <c r="AN25" i="7"/>
  <c r="AD19" i="7"/>
  <c r="AC47" i="7"/>
  <c r="AL38" i="7"/>
  <c r="AK42" i="7"/>
  <c r="AN40" i="7"/>
  <c r="AK16" i="7"/>
  <c r="AC42" i="7"/>
  <c r="AM52" i="7"/>
  <c r="AH43" i="7"/>
  <c r="AG49" i="7"/>
  <c r="AK27" i="7"/>
  <c r="AC19" i="7"/>
  <c r="AL32" i="7"/>
  <c r="AE32" i="7"/>
  <c r="AH16" i="7"/>
  <c r="AH47" i="7"/>
  <c r="AL19" i="7"/>
  <c r="AE25" i="7"/>
  <c r="AM34" i="7"/>
  <c r="AI46" i="7"/>
  <c r="AN35" i="7"/>
  <c r="AJ24" i="7"/>
  <c r="AL26" i="7"/>
  <c r="AH42" i="7"/>
  <c r="AK17" i="7"/>
  <c r="AN33" i="7"/>
  <c r="AC33" i="7"/>
  <c r="AN51" i="7"/>
  <c r="AG46" i="7"/>
  <c r="AK49" i="7"/>
  <c r="AD38" i="7"/>
  <c r="AF46" i="7"/>
  <c r="AG28" i="7"/>
  <c r="AD20" i="7"/>
  <c r="AD43" i="7"/>
  <c r="AF52" i="7"/>
  <c r="AL49" i="7"/>
  <c r="AH20" i="7"/>
  <c r="AD46" i="7"/>
  <c r="AK47" i="7"/>
  <c r="AM48" i="7"/>
  <c r="AL17" i="7"/>
  <c r="AE17" i="7"/>
  <c r="AC29" i="7"/>
  <c r="AE37" i="7"/>
  <c r="AI36" i="7"/>
  <c r="AG47" i="7"/>
  <c r="AN52" i="7"/>
  <c r="AC20" i="7"/>
  <c r="AC44" i="7"/>
  <c r="AF51" i="7"/>
  <c r="AI17" i="7"/>
  <c r="AG29" i="7"/>
  <c r="AD35" i="7"/>
  <c r="AI34" i="7"/>
  <c r="AE27" i="7"/>
  <c r="AM44" i="7"/>
  <c r="AE35" i="7"/>
  <c r="AI29" i="7"/>
  <c r="AI33" i="7"/>
  <c r="AH23" i="7"/>
  <c r="AD45" i="7"/>
  <c r="AK26" i="7"/>
  <c r="AC48" i="7"/>
  <c r="AM27" i="7"/>
  <c r="AH36" i="7"/>
  <c r="AM29" i="7"/>
  <c r="AM38" i="7"/>
  <c r="AM43" i="7"/>
  <c r="AG33" i="7"/>
  <c r="AK33" i="7"/>
  <c r="AK40" i="7"/>
  <c r="AD40" i="7"/>
  <c r="AC21" i="7"/>
  <c r="AH33" i="7"/>
  <c r="AE20" i="7"/>
  <c r="AN26" i="7"/>
  <c r="AK51" i="7"/>
  <c r="AH31" i="7"/>
  <c r="AJ19" i="7"/>
  <c r="AE30" i="7"/>
  <c r="AI25" i="7"/>
  <c r="AF48" i="7"/>
  <c r="AC45" i="7"/>
  <c r="AJ22" i="7"/>
  <c r="AD24" i="7"/>
  <c r="AE47" i="7"/>
  <c r="AD41" i="7"/>
  <c r="AL46" i="7"/>
  <c r="AN48" i="7"/>
  <c r="AL37" i="7"/>
  <c r="AJ25" i="7"/>
  <c r="AK39" i="7"/>
  <c r="AJ49" i="7"/>
  <c r="AE40" i="7"/>
  <c r="AF45" i="7"/>
  <c r="AL51" i="7"/>
  <c r="AM41" i="7"/>
  <c r="AI24" i="7"/>
  <c r="AM16" i="7"/>
  <c r="AI20" i="7"/>
  <c r="AL45" i="7"/>
  <c r="AK36" i="7"/>
  <c r="AD44" i="7"/>
  <c r="AJ44" i="7"/>
  <c r="AF24" i="7"/>
  <c r="AC38" i="7"/>
  <c r="AN16" i="7"/>
  <c r="AD28" i="7"/>
  <c r="AJ34" i="7"/>
  <c r="AE38" i="7"/>
  <c r="AK24" i="7"/>
  <c r="AD21" i="7"/>
  <c r="AK20" i="7"/>
  <c r="AJ33" i="7"/>
  <c r="AF41" i="7"/>
  <c r="AJ17" i="7"/>
  <c r="AG39" i="7"/>
  <c r="AM32" i="7"/>
  <c r="AJ23" i="7"/>
  <c r="AD51" i="7"/>
  <c r="AJ36" i="7"/>
  <c r="AE36" i="7"/>
  <c r="AL31" i="7"/>
  <c r="AL42" i="7"/>
  <c r="AN44" i="7"/>
  <c r="AN20" i="7"/>
  <c r="AF49" i="7"/>
  <c r="AF18" i="7"/>
  <c r="AM37" i="7"/>
  <c r="AH25" i="7"/>
  <c r="AF34" i="7"/>
  <c r="AF44" i="7"/>
  <c r="AE24" i="7"/>
  <c r="AC41" i="7"/>
  <c r="AC40" i="7"/>
  <c r="AF36" i="7"/>
  <c r="AN24" i="7"/>
  <c r="AN21" i="7"/>
  <c r="AD36" i="7"/>
  <c r="AC43" i="7"/>
  <c r="AK35" i="7"/>
  <c r="AC49" i="7"/>
  <c r="AC27" i="7"/>
  <c r="AG48" i="7"/>
  <c r="AJ29" i="7"/>
  <c r="AI52" i="7"/>
  <c r="AK31" i="7"/>
  <c r="AD48" i="7"/>
  <c r="AE46" i="7"/>
  <c r="AH30" i="7"/>
  <c r="AN29" i="7"/>
  <c r="AI18" i="7"/>
  <c r="AH29" i="7"/>
  <c r="AL28" i="7"/>
  <c r="AG32" i="7"/>
  <c r="AH26" i="7"/>
  <c r="AE19" i="7"/>
  <c r="AH46" i="7"/>
  <c r="AF35" i="7"/>
  <c r="AG17" i="7"/>
  <c r="AC52" i="7"/>
  <c r="AM17" i="7"/>
  <c r="AN31" i="7"/>
  <c r="AF43" i="7"/>
  <c r="AN41" i="7"/>
  <c r="AM49" i="7"/>
  <c r="AH35" i="7"/>
  <c r="AF38" i="7"/>
  <c r="AD26" i="7"/>
  <c r="AJ51" i="7"/>
  <c r="AN45" i="7"/>
  <c r="AI30" i="7"/>
  <c r="AL22" i="7"/>
  <c r="AM23" i="7"/>
  <c r="AG21" i="7"/>
  <c r="AH18" i="7"/>
  <c r="AJ26" i="7"/>
  <c r="AN37" i="7"/>
  <c r="AJ37" i="7"/>
  <c r="AL40" i="7"/>
  <c r="AH37" i="7"/>
  <c r="AI28" i="7"/>
  <c r="AD25" i="7"/>
  <c r="AG36" i="7"/>
  <c r="AN19" i="7"/>
  <c r="AM26" i="7"/>
  <c r="AK25" i="7"/>
  <c r="AJ41" i="7"/>
  <c r="AN30" i="7"/>
  <c r="AI26" i="7"/>
  <c r="AG42" i="7"/>
  <c r="AG26" i="7"/>
  <c r="AH34" i="7"/>
  <c r="AI27" i="7"/>
  <c r="AL18" i="7"/>
  <c r="AJ39" i="7"/>
  <c r="AH27" i="7"/>
  <c r="AM18" i="7"/>
  <c r="AI22" i="7"/>
  <c r="AJ27" i="7"/>
  <c r="AG38" i="7"/>
  <c r="AN17" i="7"/>
  <c r="AL43" i="7"/>
  <c r="AK34" i="7"/>
  <c r="AI32" i="7"/>
  <c r="AE18" i="7"/>
  <c r="AF40" i="7"/>
  <c r="AE42" i="7"/>
  <c r="AD31" i="7"/>
  <c r="AN23" i="7"/>
  <c r="AH39" i="7"/>
  <c r="AG16" i="7"/>
  <c r="AE49" i="7"/>
  <c r="AH50" i="7"/>
  <c r="AC46" i="7"/>
  <c r="AL52" i="7"/>
  <c r="AI23" i="7"/>
  <c r="AJ28" i="7"/>
  <c r="AL36" i="7"/>
  <c r="AM22" i="7"/>
  <c r="AN34" i="7"/>
  <c r="AE41" i="7"/>
  <c r="AL25" i="7"/>
  <c r="AL24" i="7"/>
  <c r="AF31" i="7"/>
  <c r="AH28" i="7"/>
  <c r="AE45" i="7"/>
  <c r="AK50" i="7"/>
  <c r="AM35" i="7"/>
  <c r="AD16" i="7"/>
  <c r="AG45" i="7"/>
  <c r="AK22" i="7"/>
  <c r="AC16" i="7"/>
  <c r="AI44" i="7"/>
  <c r="AG40" i="7"/>
  <c r="AM39" i="7"/>
  <c r="AI47" i="7"/>
  <c r="AC18" i="7"/>
  <c r="AH52" i="7"/>
  <c r="AJ43" i="7"/>
  <c r="AJ16" i="7"/>
  <c r="AC54" i="7"/>
  <c r="AH53" i="7"/>
  <c r="AI53" i="7"/>
  <c r="AD52" i="7"/>
  <c r="AK52" i="7"/>
  <c r="AE52" i="7"/>
  <c r="AK53" i="7"/>
  <c r="AF53" i="7"/>
  <c r="AF55" i="7"/>
  <c r="AN54" i="7"/>
  <c r="AN53" i="7"/>
  <c r="AE53" i="7"/>
  <c r="AG54" i="7"/>
  <c r="AI54" i="7"/>
  <c r="AL53" i="7"/>
  <c r="AM53" i="7"/>
  <c r="AD54" i="7"/>
  <c r="AH54" i="7"/>
  <c r="AJ53" i="7"/>
  <c r="AM54" i="7"/>
  <c r="AK54" i="7"/>
  <c r="AC53" i="7"/>
  <c r="AI55" i="7"/>
  <c r="AL54" i="7"/>
  <c r="AG53" i="7"/>
  <c r="AD53" i="7"/>
  <c r="AF54" i="7"/>
  <c r="AN55" i="7"/>
  <c r="AJ54" i="7"/>
  <c r="AE54" i="7"/>
  <c r="AL55" i="7"/>
  <c r="AG55" i="7"/>
  <c r="AJ55" i="7"/>
  <c r="AD55" i="7"/>
  <c r="AK55" i="7"/>
  <c r="AH55" i="7"/>
  <c r="AH56" i="7"/>
  <c r="AC55" i="7"/>
  <c r="AE55" i="7"/>
  <c r="AM55" i="7"/>
  <c r="AE58" i="7"/>
  <c r="AC56" i="7"/>
  <c r="AD56" i="7"/>
  <c r="AL56" i="7"/>
  <c r="AN60" i="7"/>
  <c r="AM56" i="7"/>
  <c r="AE56" i="7"/>
  <c r="AN56" i="7"/>
  <c r="AJ56" i="7"/>
  <c r="AD60" i="7"/>
  <c r="AK56" i="7"/>
  <c r="AG56" i="7"/>
  <c r="AI56" i="7"/>
  <c r="AF56" i="7"/>
  <c r="AH57" i="7"/>
  <c r="AF58" i="7"/>
  <c r="AF57" i="7"/>
  <c r="AN57" i="7"/>
  <c r="AG57" i="7"/>
  <c r="AM57" i="7"/>
  <c r="AC57" i="7"/>
  <c r="AJ58" i="7"/>
  <c r="AL57" i="7"/>
  <c r="AD58" i="7"/>
  <c r="AH58" i="7"/>
  <c r="AL58" i="7"/>
  <c r="AD57" i="7"/>
  <c r="AI58" i="7"/>
  <c r="AJ57" i="7"/>
  <c r="AK58" i="7"/>
  <c r="AE57" i="7"/>
  <c r="AI57" i="7"/>
  <c r="AK57" i="7"/>
  <c r="AC58" i="7"/>
  <c r="AN58" i="7"/>
  <c r="AG58" i="7"/>
  <c r="AM58" i="7"/>
  <c r="AK60" i="7"/>
  <c r="AN62" i="7"/>
  <c r="AM59" i="7"/>
  <c r="AJ60" i="7"/>
  <c r="AL59" i="7"/>
  <c r="AH60" i="7"/>
  <c r="AL60" i="7"/>
  <c r="AN59" i="7"/>
  <c r="AK59" i="7"/>
  <c r="AM60" i="7"/>
  <c r="AJ59" i="7"/>
  <c r="AI59" i="7"/>
  <c r="AD59" i="7"/>
  <c r="AG60" i="7"/>
  <c r="AF60" i="7"/>
  <c r="AH59" i="7"/>
  <c r="AC59" i="7"/>
  <c r="AE60" i="7"/>
  <c r="AE59" i="7"/>
  <c r="AC60" i="7"/>
  <c r="AG59" i="7"/>
  <c r="AF59" i="7"/>
  <c r="AI60" i="7"/>
  <c r="AE63" i="7"/>
  <c r="AG61" i="7"/>
  <c r="AN61" i="7"/>
  <c r="AI61" i="7"/>
  <c r="AL63" i="7"/>
  <c r="AC62" i="7"/>
  <c r="AE61" i="7"/>
  <c r="AD61" i="7"/>
  <c r="AH61" i="7"/>
  <c r="AJ62" i="7"/>
  <c r="AJ61" i="7"/>
  <c r="AH62" i="7"/>
  <c r="AC61" i="7"/>
  <c r="AI63" i="7"/>
  <c r="AF61" i="7"/>
  <c r="AL61" i="7"/>
  <c r="AK61" i="7"/>
  <c r="AM61" i="7"/>
  <c r="AD62" i="7"/>
  <c r="AG62" i="7"/>
  <c r="AF62" i="7"/>
  <c r="AL62" i="7"/>
  <c r="AM62" i="7"/>
  <c r="AE64" i="7"/>
  <c r="AL67" i="7"/>
  <c r="AI62" i="7"/>
  <c r="AH63" i="7"/>
  <c r="AK62" i="7"/>
  <c r="AE62" i="7"/>
  <c r="AG67" i="7"/>
  <c r="AC63" i="7"/>
  <c r="AN63" i="7"/>
  <c r="AN67" i="7"/>
  <c r="AD63" i="7"/>
  <c r="AG63" i="7"/>
  <c r="AM64" i="7"/>
  <c r="AC64" i="7"/>
  <c r="AF63" i="7"/>
  <c r="AK63" i="7"/>
  <c r="AM63" i="7"/>
  <c r="AJ63" i="7"/>
  <c r="AJ67" i="7"/>
  <c r="AF64" i="7"/>
  <c r="AH64" i="7"/>
  <c r="AH68" i="7"/>
  <c r="AL64" i="7"/>
  <c r="AJ64" i="7"/>
  <c r="AG64" i="7"/>
  <c r="AK67" i="7"/>
  <c r="AI64" i="7"/>
  <c r="AK64" i="7"/>
  <c r="AN64" i="7"/>
  <c r="AD65" i="7"/>
  <c r="AK66" i="7"/>
  <c r="AD64" i="7"/>
  <c r="AE65" i="7"/>
  <c r="AJ65" i="7"/>
  <c r="AN65" i="7"/>
  <c r="AE66" i="7"/>
  <c r="AM66" i="7"/>
  <c r="AK65" i="7"/>
  <c r="AL65" i="7"/>
  <c r="AI65" i="7"/>
  <c r="AI68" i="7"/>
  <c r="AI66" i="7"/>
  <c r="AC65" i="7"/>
  <c r="AH65" i="7"/>
  <c r="AF65" i="7"/>
  <c r="AF67" i="7"/>
  <c r="AM67" i="7"/>
  <c r="AM65" i="7"/>
  <c r="AG65" i="7"/>
  <c r="AH67" i="7"/>
  <c r="AJ66" i="7"/>
  <c r="AE67" i="7"/>
  <c r="AK68" i="7"/>
  <c r="AD66" i="7"/>
  <c r="AD67" i="7"/>
  <c r="AC68" i="7"/>
  <c r="AL68" i="7"/>
  <c r="AG66" i="7"/>
  <c r="AI67" i="7"/>
  <c r="AC67" i="7"/>
  <c r="AL66" i="7"/>
  <c r="AN66" i="7"/>
  <c r="AC66" i="7"/>
  <c r="AF66" i="7"/>
  <c r="AH66" i="7"/>
  <c r="AF68" i="7"/>
  <c r="AC69" i="7"/>
  <c r="AG68" i="7"/>
  <c r="AK69" i="7"/>
  <c r="AN68" i="7"/>
  <c r="AJ68" i="7"/>
  <c r="AE68" i="7"/>
  <c r="AN69" i="7"/>
  <c r="AM68" i="7"/>
  <c r="AD69" i="7"/>
  <c r="AM74" i="7"/>
  <c r="AL69" i="7"/>
  <c r="AH69" i="7"/>
  <c r="AF69" i="7"/>
  <c r="AD68" i="7"/>
  <c r="AJ69" i="7"/>
  <c r="AJ74" i="7"/>
  <c r="AM69" i="7"/>
  <c r="AE71" i="7"/>
  <c r="AC71" i="7"/>
  <c r="AC70" i="7"/>
  <c r="AJ70" i="7"/>
  <c r="AG69" i="7"/>
  <c r="AE69" i="7"/>
  <c r="AJ71" i="7"/>
  <c r="AE70" i="7"/>
  <c r="AL71" i="7"/>
  <c r="AD71" i="7"/>
  <c r="AI71" i="7"/>
  <c r="AI69" i="7"/>
  <c r="AF72" i="7"/>
  <c r="AG70" i="7"/>
  <c r="AK70" i="7"/>
  <c r="AF70" i="7"/>
  <c r="AC72" i="7"/>
  <c r="AL70" i="7"/>
  <c r="AD70" i="7"/>
  <c r="AM71" i="7"/>
  <c r="AG71" i="7"/>
  <c r="AN70" i="7"/>
  <c r="AM70" i="7"/>
  <c r="AK71" i="7"/>
  <c r="AN71" i="7"/>
  <c r="AI70" i="7"/>
  <c r="AH70" i="7"/>
  <c r="AJ75" i="7"/>
  <c r="AF73" i="7"/>
  <c r="AF71" i="7"/>
  <c r="AJ72" i="7"/>
  <c r="AN72" i="7"/>
  <c r="AC74" i="7"/>
  <c r="AL73" i="7"/>
  <c r="AG72" i="7"/>
  <c r="AD72" i="7"/>
  <c r="AH72" i="7"/>
  <c r="AG76" i="7"/>
  <c r="AG73" i="7"/>
  <c r="AN73" i="7"/>
  <c r="AE72" i="7"/>
  <c r="AM72" i="7"/>
  <c r="AD73" i="7"/>
  <c r="AD74" i="7"/>
  <c r="AK73" i="7"/>
  <c r="AK72" i="7"/>
  <c r="AI72" i="7"/>
  <c r="AL72" i="7"/>
  <c r="AH71" i="7"/>
  <c r="AJ73" i="7"/>
  <c r="AI76" i="7"/>
  <c r="AK76" i="7"/>
  <c r="AC76" i="7"/>
  <c r="AC75" i="7"/>
  <c r="AD76" i="7"/>
  <c r="AE75" i="7"/>
  <c r="AM75" i="7"/>
  <c r="AF74" i="7"/>
  <c r="AH74" i="7"/>
  <c r="AE74" i="7"/>
  <c r="AM73" i="7"/>
  <c r="AN74" i="7"/>
  <c r="AE73" i="7"/>
  <c r="AC73" i="7"/>
  <c r="AG74" i="7"/>
  <c r="AF76" i="7"/>
  <c r="AI74" i="7"/>
  <c r="AN76" i="7"/>
  <c r="AH73" i="7"/>
  <c r="AE76" i="7"/>
  <c r="AK74" i="7"/>
  <c r="AL74" i="7"/>
  <c r="AI73" i="7"/>
  <c r="AH77" i="7"/>
  <c r="AD77" i="7"/>
  <c r="AL77" i="7"/>
  <c r="AI77" i="7"/>
  <c r="AM76" i="7"/>
  <c r="AG77" i="7"/>
  <c r="AL75" i="7"/>
  <c r="AN75" i="7"/>
  <c r="AF75" i="7"/>
  <c r="AF77" i="7"/>
  <c r="AH75" i="7"/>
  <c r="AG75" i="7"/>
  <c r="AD75" i="7"/>
  <c r="AK75" i="7"/>
  <c r="AI75" i="7"/>
  <c r="AH76" i="7"/>
  <c r="AC77" i="7"/>
  <c r="AJ77" i="7"/>
  <c r="AJ76" i="7"/>
  <c r="AL76" i="7"/>
  <c r="AE77" i="7"/>
  <c r="AM77" i="7"/>
  <c r="AN77" i="7"/>
  <c r="AK77" i="7"/>
  <c r="AH81" i="7"/>
  <c r="AH78" i="7"/>
  <c r="AD79" i="7"/>
  <c r="AL79" i="7"/>
  <c r="AM81" i="7"/>
  <c r="AF79" i="7"/>
  <c r="AE78" i="7"/>
  <c r="AF78" i="7"/>
  <c r="AI79" i="7"/>
  <c r="AE79" i="7"/>
  <c r="AN78" i="7"/>
  <c r="AD78" i="7"/>
  <c r="AM78" i="7"/>
  <c r="AL78" i="7"/>
  <c r="AC79" i="7"/>
  <c r="AM79" i="7"/>
  <c r="AL81" i="7"/>
  <c r="AK78" i="7"/>
  <c r="AH79" i="7"/>
  <c r="AG79" i="7"/>
  <c r="AI78" i="7"/>
  <c r="AG78" i="7"/>
  <c r="AC78" i="7"/>
  <c r="AK79" i="7"/>
  <c r="AN79" i="7"/>
  <c r="AJ78" i="7"/>
  <c r="AJ79" i="7"/>
  <c r="AK81" i="7"/>
  <c r="AH80" i="7"/>
  <c r="AF81" i="7"/>
  <c r="AI81" i="7"/>
  <c r="AN81" i="7"/>
  <c r="AN80" i="7"/>
  <c r="AD80" i="7"/>
  <c r="AG81" i="7"/>
  <c r="AG80" i="7"/>
  <c r="AC80" i="7"/>
  <c r="AF85" i="7"/>
  <c r="AM80" i="7"/>
  <c r="AJ80" i="7"/>
  <c r="AH82" i="7"/>
  <c r="AI82" i="7"/>
  <c r="AL82" i="7"/>
  <c r="AL80" i="7"/>
  <c r="AD81" i="7"/>
  <c r="AJ81" i="7"/>
  <c r="AK80" i="7"/>
  <c r="AF80" i="7"/>
  <c r="AI80" i="7"/>
  <c r="AE80" i="7"/>
  <c r="AC81" i="7"/>
  <c r="AC82" i="7"/>
  <c r="AE81" i="7"/>
  <c r="AK82" i="7"/>
  <c r="AD82" i="7"/>
  <c r="AK85" i="7"/>
  <c r="AM82" i="7"/>
  <c r="AN82" i="7"/>
  <c r="AJ82" i="7"/>
  <c r="AE82" i="7"/>
  <c r="AF82" i="7"/>
  <c r="AG82" i="7"/>
  <c r="AG83" i="7"/>
  <c r="AI83" i="7"/>
  <c r="AK87" i="7"/>
  <c r="AN83" i="7"/>
  <c r="AE83" i="7"/>
  <c r="AC83" i="7"/>
  <c r="AD85" i="7"/>
  <c r="AL83" i="7"/>
  <c r="AF83" i="7"/>
  <c r="AK83" i="7"/>
  <c r="AH83" i="7"/>
  <c r="AJ83" i="7"/>
  <c r="AD83" i="7"/>
  <c r="AM83" i="7"/>
  <c r="AN85" i="7"/>
  <c r="AG84" i="7"/>
  <c r="AN84" i="7"/>
  <c r="AC85" i="7"/>
  <c r="AC84" i="7"/>
  <c r="AI84" i="7"/>
  <c r="AK84" i="7"/>
  <c r="AE85" i="7"/>
  <c r="AD84" i="7"/>
  <c r="AM84" i="7"/>
  <c r="AH85" i="7"/>
  <c r="AM87" i="7"/>
  <c r="AG85" i="7"/>
  <c r="AL84" i="7"/>
  <c r="AH84" i="7"/>
  <c r="AI85" i="7"/>
  <c r="AJ85" i="7"/>
  <c r="AJ84" i="7"/>
  <c r="AF84" i="7"/>
  <c r="AL85" i="7"/>
  <c r="AM85" i="7"/>
  <c r="AE84" i="7"/>
  <c r="AJ87" i="7"/>
  <c r="AG87" i="7"/>
  <c r="AH87" i="7"/>
  <c r="AD87" i="7"/>
  <c r="AN87" i="7"/>
  <c r="AE90" i="7"/>
  <c r="AE87" i="7"/>
  <c r="AI86" i="7"/>
  <c r="AG90" i="7"/>
  <c r="AH86" i="7"/>
  <c r="AL87" i="7"/>
  <c r="AF90" i="7"/>
  <c r="AN90" i="7"/>
  <c r="AL86" i="7"/>
  <c r="AF87" i="7"/>
  <c r="AE86" i="7"/>
  <c r="AI87" i="7"/>
  <c r="AG86" i="7"/>
  <c r="AM86" i="7"/>
  <c r="AK86" i="7"/>
  <c r="AC87" i="7"/>
  <c r="AN86" i="7"/>
  <c r="AC86" i="7"/>
  <c r="AF86" i="7"/>
  <c r="AD90" i="7"/>
  <c r="AL90" i="7"/>
  <c r="AD86" i="7"/>
  <c r="AJ86" i="7"/>
  <c r="AJ91" i="7"/>
  <c r="AD88" i="7"/>
  <c r="AC88" i="7"/>
  <c r="AL92" i="7"/>
  <c r="AG89" i="7"/>
  <c r="AC90" i="7"/>
  <c r="AH89" i="7"/>
  <c r="AI90" i="7"/>
  <c r="AJ92" i="7"/>
  <c r="AN88" i="7"/>
  <c r="AE88" i="7"/>
  <c r="AH88" i="7"/>
  <c r="AM88" i="7"/>
  <c r="AI88" i="7"/>
  <c r="AK89" i="7"/>
  <c r="AM90" i="7"/>
  <c r="AK90" i="7"/>
  <c r="AH90" i="7"/>
  <c r="AG88" i="7"/>
  <c r="AF88" i="7"/>
  <c r="AD89" i="7"/>
  <c r="AJ88" i="7"/>
  <c r="AJ89" i="7"/>
  <c r="AL89" i="7"/>
  <c r="AK88" i="7"/>
  <c r="AL88" i="7"/>
  <c r="AF89" i="7"/>
  <c r="AE91" i="7"/>
  <c r="AC89" i="7"/>
  <c r="AI89" i="7"/>
  <c r="AN89" i="7"/>
  <c r="AF92" i="7"/>
  <c r="AJ90" i="7"/>
  <c r="AE89" i="7"/>
  <c r="AM89" i="7"/>
  <c r="AN91" i="7"/>
  <c r="AI92" i="7"/>
  <c r="AN92" i="7"/>
  <c r="AM92" i="7"/>
  <c r="AL91" i="7"/>
  <c r="AK91" i="7"/>
  <c r="AG93" i="7"/>
  <c r="AE92" i="7"/>
  <c r="AD91" i="7"/>
  <c r="AG92" i="7"/>
  <c r="AF91" i="7"/>
  <c r="AH91" i="7"/>
  <c r="AC92" i="7"/>
  <c r="AG91" i="7"/>
  <c r="AI91" i="7"/>
  <c r="AE93" i="7"/>
  <c r="AM91" i="7"/>
  <c r="AC91" i="7"/>
  <c r="AM93" i="7"/>
  <c r="AD92" i="7"/>
  <c r="AF93" i="7"/>
  <c r="AH92" i="7"/>
  <c r="AK92" i="7"/>
  <c r="AF96" i="7"/>
  <c r="AI93" i="7"/>
  <c r="AC93" i="7"/>
  <c r="AJ93" i="7"/>
  <c r="AN93" i="7"/>
  <c r="AH93" i="7"/>
  <c r="AL93" i="7"/>
  <c r="AD93" i="7"/>
  <c r="AK93" i="7"/>
  <c r="AE94" i="7"/>
  <c r="AM94" i="7"/>
  <c r="AG95" i="7"/>
  <c r="AN94" i="7"/>
  <c r="AJ94" i="7"/>
  <c r="AL94" i="7"/>
  <c r="AD94" i="7"/>
  <c r="AG94" i="7"/>
  <c r="AM95" i="7"/>
  <c r="AI94" i="7"/>
  <c r="AK94" i="7"/>
  <c r="AF94" i="7"/>
  <c r="AC94" i="7"/>
  <c r="AH94" i="7"/>
  <c r="AM98" i="7"/>
  <c r="AF95" i="7"/>
  <c r="AJ96" i="7"/>
  <c r="AD96" i="7"/>
  <c r="AI96" i="7"/>
  <c r="AN96" i="7"/>
  <c r="AL95" i="7"/>
  <c r="AL96" i="7"/>
  <c r="AE95" i="7"/>
  <c r="AH95" i="7"/>
  <c r="AC95" i="7"/>
  <c r="AN95" i="7"/>
  <c r="AJ95" i="7"/>
  <c r="AI95" i="7"/>
  <c r="AD95" i="7"/>
  <c r="AE96" i="7"/>
  <c r="AG96" i="7"/>
  <c r="AM96" i="7"/>
  <c r="AK95" i="7"/>
  <c r="AK96" i="7"/>
  <c r="AC96" i="7"/>
  <c r="AH96" i="7"/>
  <c r="AG97" i="7"/>
  <c r="AK98" i="7"/>
  <c r="AL98" i="7"/>
  <c r="AG98" i="7"/>
  <c r="AF98" i="7"/>
  <c r="AH98" i="7"/>
  <c r="AC98" i="7"/>
  <c r="AJ97" i="7"/>
  <c r="AI98" i="7"/>
  <c r="AJ98" i="7"/>
  <c r="AD97" i="7"/>
  <c r="AD98" i="7"/>
  <c r="AE98" i="7"/>
  <c r="AH97" i="7"/>
  <c r="AI97" i="7"/>
  <c r="AE97" i="7"/>
  <c r="AN97" i="7"/>
  <c r="AC97" i="7"/>
  <c r="AM97" i="7"/>
  <c r="AK97" i="7"/>
  <c r="AF97" i="7"/>
  <c r="AL97" i="7"/>
  <c r="AI100" i="7"/>
  <c r="AC100" i="7"/>
  <c r="AN98" i="7"/>
  <c r="AG99" i="7"/>
  <c r="AM100" i="7"/>
  <c r="AK100" i="7"/>
  <c r="AN99" i="7"/>
  <c r="AL100" i="7"/>
  <c r="AJ100" i="7"/>
  <c r="AD100" i="7"/>
  <c r="AF99" i="7"/>
  <c r="AN100" i="7"/>
  <c r="AH100" i="7"/>
  <c r="AE99" i="7"/>
  <c r="AN104" i="7"/>
  <c r="AM99" i="7"/>
  <c r="AK99" i="7"/>
  <c r="AD99" i="7"/>
  <c r="AF100" i="7"/>
  <c r="AG100" i="7"/>
  <c r="AL99" i="7"/>
  <c r="AH99" i="7"/>
  <c r="AJ99" i="7"/>
  <c r="AC99" i="7"/>
  <c r="AI99" i="7"/>
  <c r="AE100" i="7"/>
  <c r="AH104" i="7"/>
  <c r="AN101" i="7"/>
  <c r="AM102" i="7"/>
  <c r="AD102" i="7"/>
  <c r="AL101" i="7"/>
  <c r="AD101" i="7"/>
  <c r="AC101" i="7"/>
  <c r="AG101" i="7"/>
  <c r="AH102" i="7"/>
  <c r="AN102" i="7"/>
  <c r="AC102" i="7"/>
  <c r="AK101" i="7"/>
  <c r="AF102" i="7"/>
  <c r="AE102" i="7"/>
  <c r="AM101" i="7"/>
  <c r="AF101" i="7"/>
  <c r="AH101" i="7"/>
  <c r="AL102" i="7"/>
  <c r="AG102" i="7"/>
  <c r="AJ101" i="7"/>
  <c r="AI101" i="7"/>
  <c r="AK102" i="7"/>
  <c r="AE101" i="7"/>
  <c r="AL107" i="7"/>
  <c r="AE104" i="7"/>
  <c r="AI102" i="7"/>
  <c r="AJ102" i="7"/>
  <c r="AF107" i="7"/>
  <c r="AK104" i="7"/>
  <c r="AJ104" i="7"/>
  <c r="AL103" i="7"/>
  <c r="AL104" i="7"/>
  <c r="AM103" i="7"/>
  <c r="AM104" i="7"/>
  <c r="AD103" i="7"/>
  <c r="AK103" i="7"/>
  <c r="AI103" i="7"/>
  <c r="AJ103" i="7"/>
  <c r="AF104" i="7"/>
  <c r="AH103" i="7"/>
  <c r="AG104" i="7"/>
  <c r="AE103" i="7"/>
  <c r="AD104" i="7"/>
  <c r="AF103" i="7"/>
  <c r="AC104" i="7"/>
  <c r="AC103" i="7"/>
  <c r="AG103" i="7"/>
  <c r="AN103" i="7"/>
  <c r="AI104" i="7"/>
  <c r="AE108" i="7"/>
  <c r="AN107" i="7"/>
  <c r="AK108" i="7"/>
  <c r="AE105" i="7"/>
  <c r="AJ108" i="7"/>
  <c r="AL105" i="7"/>
  <c r="AJ107" i="7"/>
  <c r="AI105" i="7"/>
  <c r="AG107" i="7"/>
  <c r="AK105" i="7"/>
  <c r="AC105" i="7"/>
  <c r="AJ105" i="7"/>
  <c r="AD105" i="7"/>
  <c r="AH105" i="7"/>
  <c r="AG105" i="7"/>
  <c r="AN105" i="7"/>
  <c r="AF105" i="7"/>
  <c r="AM105" i="7"/>
  <c r="AF108" i="7"/>
  <c r="AM107" i="7"/>
  <c r="AN106" i="7"/>
  <c r="AH106" i="7"/>
  <c r="AM106" i="7"/>
  <c r="AF106" i="7"/>
  <c r="AI107" i="7"/>
  <c r="AI106" i="7"/>
  <c r="AE106" i="7"/>
  <c r="AH107" i="7"/>
  <c r="AL106" i="7"/>
  <c r="AD108" i="7"/>
  <c r="AJ106" i="7"/>
  <c r="AN108" i="7"/>
  <c r="AK107" i="7"/>
  <c r="AC106" i="7"/>
  <c r="AD107" i="7"/>
  <c r="AC107" i="7"/>
  <c r="AE107" i="7"/>
  <c r="AK106" i="7"/>
  <c r="AD106" i="7"/>
  <c r="AG106" i="7"/>
  <c r="AI108" i="7"/>
  <c r="AH108" i="7"/>
  <c r="AM108" i="7"/>
  <c r="AL108" i="7"/>
  <c r="AC108" i="7"/>
  <c r="AG108" i="7"/>
  <c r="AC110" i="7"/>
  <c r="AM110" i="7"/>
  <c r="AN110" i="7"/>
  <c r="AI110" i="7"/>
  <c r="AE110" i="7"/>
  <c r="AG110" i="7"/>
  <c r="AH109" i="7"/>
  <c r="AM109" i="7"/>
  <c r="AD110" i="7"/>
  <c r="AJ109" i="7"/>
  <c r="AL109" i="7"/>
  <c r="AI109" i="7"/>
  <c r="AF109" i="7"/>
  <c r="AK109" i="7"/>
  <c r="AH110" i="7"/>
  <c r="AJ110" i="7"/>
  <c r="AC109" i="7"/>
  <c r="AD109" i="7"/>
  <c r="AE109" i="7"/>
  <c r="AG109" i="7"/>
  <c r="AG113" i="7"/>
  <c r="AF110" i="7"/>
  <c r="AN109" i="7"/>
  <c r="AL110" i="7"/>
  <c r="AE111" i="7"/>
  <c r="AJ111" i="7"/>
  <c r="AM111" i="7"/>
  <c r="AG111" i="7"/>
  <c r="AL111" i="7"/>
  <c r="AN111" i="7"/>
  <c r="AF111" i="7"/>
  <c r="AD111" i="7"/>
  <c r="AH111" i="7"/>
  <c r="AK111" i="7"/>
  <c r="AK110" i="7"/>
  <c r="AK113" i="7"/>
  <c r="AH112" i="7"/>
  <c r="AH113" i="7"/>
  <c r="AC113" i="7"/>
  <c r="AI111" i="7"/>
  <c r="AJ113" i="7"/>
  <c r="AC111" i="7"/>
  <c r="AN113" i="7"/>
  <c r="AE113" i="7"/>
  <c r="AM113" i="7"/>
  <c r="AD113" i="7"/>
  <c r="AL113" i="7"/>
  <c r="AF113" i="7"/>
  <c r="AM112" i="7"/>
  <c r="AD112" i="7"/>
  <c r="AJ116" i="7"/>
  <c r="AC112" i="7"/>
  <c r="AG112" i="7"/>
  <c r="AL112" i="7"/>
  <c r="AI113" i="7"/>
  <c r="AF112" i="7"/>
  <c r="AK112" i="7"/>
  <c r="AJ112" i="7"/>
  <c r="AI112" i="7"/>
  <c r="AN112" i="7"/>
  <c r="AE112" i="7"/>
  <c r="AC114" i="7"/>
  <c r="AI114" i="7"/>
  <c r="AM114" i="7"/>
  <c r="AG114" i="7"/>
  <c r="AK114" i="7"/>
  <c r="AJ114" i="7"/>
  <c r="AF114" i="7"/>
  <c r="AN114" i="7"/>
  <c r="AH114" i="7"/>
  <c r="AD114" i="7"/>
  <c r="AE114" i="7"/>
  <c r="AL114" i="7"/>
  <c r="AF116" i="7"/>
  <c r="AK116" i="7"/>
  <c r="AC116" i="7"/>
  <c r="AI116" i="7"/>
  <c r="AH116" i="7"/>
  <c r="AL116" i="7"/>
  <c r="AN115" i="7"/>
  <c r="AM116" i="7"/>
  <c r="AG116" i="7"/>
  <c r="AE115" i="7"/>
  <c r="AG115" i="7"/>
  <c r="AD116" i="7"/>
  <c r="AL115" i="7"/>
  <c r="AH115" i="7"/>
  <c r="AN116" i="7"/>
  <c r="AN120" i="7"/>
  <c r="AJ115" i="7"/>
  <c r="AE116" i="7"/>
  <c r="AF115" i="7"/>
  <c r="AD115" i="7"/>
  <c r="AK115" i="7"/>
  <c r="AI115" i="7"/>
  <c r="AM115" i="7"/>
  <c r="AC115" i="7"/>
  <c r="AH117" i="7"/>
  <c r="AM117" i="7"/>
  <c r="AE117" i="7"/>
  <c r="AF117" i="7"/>
  <c r="AI117" i="7"/>
  <c r="AD120" i="7"/>
  <c r="AD117" i="7"/>
  <c r="AC117" i="7"/>
  <c r="AN117" i="7"/>
  <c r="AL117" i="7"/>
  <c r="AK117" i="7"/>
  <c r="AG117" i="7"/>
  <c r="AJ117" i="7"/>
  <c r="AN118" i="7"/>
  <c r="AK120" i="7"/>
  <c r="AN124" i="7"/>
  <c r="AJ119" i="7"/>
  <c r="AF120" i="7"/>
  <c r="AE118" i="7"/>
  <c r="AG118" i="7"/>
  <c r="AL118" i="7"/>
  <c r="AH120" i="7"/>
  <c r="AK119" i="7"/>
  <c r="AH119" i="7"/>
  <c r="AM119" i="7"/>
  <c r="AD118" i="7"/>
  <c r="AM120" i="7"/>
  <c r="AE119" i="7"/>
  <c r="AJ120" i="7"/>
  <c r="AF118" i="7"/>
  <c r="AI118" i="7"/>
  <c r="AG119" i="7"/>
  <c r="AL119" i="7"/>
  <c r="AC118" i="7"/>
  <c r="AI119" i="7"/>
  <c r="AK118" i="7"/>
  <c r="AD119" i="7"/>
  <c r="AH118" i="7"/>
  <c r="AC120" i="7"/>
  <c r="AM118" i="7"/>
  <c r="AJ118" i="7"/>
  <c r="AE124" i="7"/>
  <c r="AL120" i="7"/>
  <c r="AG120" i="7"/>
  <c r="AN119" i="7"/>
  <c r="AI120" i="7"/>
  <c r="AE120" i="7"/>
  <c r="AC119" i="7"/>
  <c r="AF119" i="7"/>
  <c r="AF121" i="7"/>
  <c r="AN121" i="7"/>
  <c r="AE121" i="7"/>
  <c r="AK121" i="7"/>
  <c r="AH121" i="7"/>
  <c r="AM121" i="7"/>
  <c r="AJ121" i="7"/>
  <c r="AD121" i="7"/>
  <c r="AG121" i="7"/>
  <c r="AI121" i="7"/>
  <c r="AK124" i="7"/>
  <c r="AC121" i="7"/>
  <c r="AL121" i="7"/>
  <c r="AC122" i="7"/>
  <c r="AL122" i="7"/>
  <c r="AH122" i="7"/>
  <c r="AN122" i="7"/>
  <c r="AD122" i="7"/>
  <c r="AK122" i="7"/>
  <c r="AM124" i="7"/>
  <c r="AF122" i="7"/>
  <c r="AG122" i="7"/>
  <c r="AM122" i="7"/>
  <c r="AJ122" i="7"/>
  <c r="AE122" i="7"/>
  <c r="AI122" i="7"/>
  <c r="AL126" i="7"/>
  <c r="AJ124" i="7"/>
  <c r="AJ123" i="7"/>
  <c r="AC123" i="7"/>
  <c r="AD123" i="7"/>
  <c r="AL123" i="7"/>
  <c r="AM123" i="7"/>
  <c r="AI124" i="7"/>
  <c r="AE123" i="7"/>
  <c r="AN123" i="7"/>
  <c r="AG123" i="7"/>
  <c r="AH124" i="7"/>
  <c r="AD124" i="7"/>
  <c r="AI123" i="7"/>
  <c r="AF123" i="7"/>
  <c r="AH123" i="7"/>
  <c r="AC124" i="7"/>
  <c r="AL124" i="7"/>
  <c r="AK123" i="7"/>
  <c r="AG124" i="7"/>
  <c r="AF124" i="7"/>
  <c r="AH126" i="7"/>
  <c r="AH129" i="7"/>
  <c r="AG126" i="7"/>
  <c r="AN126" i="7"/>
  <c r="AH125" i="7"/>
  <c r="AI126" i="7"/>
  <c r="AD129" i="7"/>
  <c r="AF125" i="7"/>
  <c r="AN129" i="7"/>
  <c r="AK126" i="7"/>
  <c r="AI125" i="7"/>
  <c r="AD125" i="7"/>
  <c r="AE125" i="7"/>
  <c r="AG125" i="7"/>
  <c r="AN125" i="7"/>
  <c r="AC125" i="7"/>
  <c r="AD126" i="7"/>
  <c r="AJ125" i="7"/>
  <c r="AM126" i="7"/>
  <c r="AL125" i="7"/>
  <c r="AF126" i="7"/>
  <c r="AC126" i="7"/>
  <c r="AE126" i="7"/>
  <c r="AK125" i="7"/>
  <c r="AM125" i="7"/>
  <c r="AJ126" i="7"/>
  <c r="AE127" i="7"/>
  <c r="AG127" i="7"/>
  <c r="AD127" i="7"/>
  <c r="AM127" i="7"/>
  <c r="AL127" i="7"/>
  <c r="AN127" i="7"/>
  <c r="AI127" i="7"/>
  <c r="AH127" i="7"/>
  <c r="AC127" i="7"/>
  <c r="AL128" i="7"/>
  <c r="AI128" i="7"/>
  <c r="AF127" i="7"/>
  <c r="AD128" i="7"/>
  <c r="AK127" i="7"/>
  <c r="AI129" i="7"/>
  <c r="AM129" i="7"/>
  <c r="AJ127" i="7"/>
  <c r="AL129" i="7"/>
  <c r="AC128" i="7"/>
  <c r="AM128" i="7"/>
  <c r="AF129" i="7"/>
  <c r="AK129" i="7"/>
  <c r="AF131" i="7"/>
  <c r="AN128" i="7"/>
  <c r="AJ128" i="7"/>
  <c r="AF128" i="7"/>
  <c r="AE129" i="7"/>
  <c r="AG128" i="7"/>
  <c r="AK128" i="7"/>
  <c r="AC129" i="7"/>
  <c r="AG129" i="7"/>
  <c r="AJ129" i="7"/>
  <c r="AE128" i="7"/>
  <c r="AH128" i="7"/>
  <c r="AL133" i="7"/>
  <c r="AG130" i="7"/>
  <c r="AH131" i="7"/>
  <c r="AL131" i="7"/>
  <c r="AE131" i="7"/>
  <c r="AJ130" i="7"/>
  <c r="AN130" i="7"/>
  <c r="AE130" i="7"/>
  <c r="AI131" i="7"/>
  <c r="AL130" i="7"/>
  <c r="AD130" i="7"/>
  <c r="AH130" i="7"/>
  <c r="AM130" i="7"/>
  <c r="AF130" i="7"/>
  <c r="AD131" i="7"/>
  <c r="AK130" i="7"/>
  <c r="AM131" i="7"/>
  <c r="AC133" i="7"/>
  <c r="AG131" i="7"/>
  <c r="AI130" i="7"/>
  <c r="AC130" i="7"/>
  <c r="AC131" i="7"/>
  <c r="AN131" i="7"/>
  <c r="AN132" i="7"/>
  <c r="AL136" i="7"/>
  <c r="AK131" i="7"/>
  <c r="AK133" i="7"/>
  <c r="AJ131" i="7"/>
  <c r="AI132" i="7"/>
  <c r="AG132" i="7"/>
  <c r="AI133" i="7"/>
  <c r="AF133" i="7"/>
  <c r="AM132" i="7"/>
  <c r="AM133" i="7"/>
  <c r="AH132" i="7"/>
  <c r="AL132" i="7"/>
  <c r="AN133" i="7"/>
  <c r="AH136" i="7"/>
  <c r="AK137" i="7"/>
  <c r="AD133" i="7"/>
  <c r="AD132" i="7"/>
  <c r="AK132" i="7"/>
  <c r="AG133" i="7"/>
  <c r="AE133" i="7"/>
  <c r="AE132" i="7"/>
  <c r="AF132" i="7"/>
  <c r="AJ133" i="7"/>
  <c r="AJ132" i="7"/>
  <c r="AH133" i="7"/>
  <c r="AC132" i="7"/>
  <c r="AJ135" i="7"/>
  <c r="AL135" i="7"/>
  <c r="AM135" i="7"/>
  <c r="AE134" i="7"/>
  <c r="AK135" i="7"/>
  <c r="AJ136" i="7"/>
  <c r="AG134" i="7"/>
  <c r="AL134" i="7"/>
  <c r="AK134" i="7"/>
  <c r="AG135" i="7"/>
  <c r="AF134" i="7"/>
  <c r="AJ134" i="7"/>
  <c r="AH134" i="7"/>
  <c r="AM134" i="7"/>
  <c r="AC134" i="7"/>
  <c r="AI136" i="7"/>
  <c r="AE136" i="7"/>
  <c r="AF135" i="7"/>
  <c r="AD134" i="7"/>
  <c r="AN134" i="7"/>
  <c r="AC135" i="7"/>
  <c r="AM136" i="7"/>
  <c r="AD136" i="7"/>
  <c r="AI134" i="7"/>
  <c r="AF137" i="7"/>
  <c r="AC136" i="7"/>
  <c r="AH135" i="7"/>
  <c r="AL137" i="7"/>
  <c r="AN136" i="7"/>
  <c r="AK136" i="7"/>
  <c r="AF136" i="7"/>
  <c r="AD135" i="7"/>
  <c r="AE135" i="7"/>
  <c r="AN135" i="7"/>
  <c r="AI135" i="7"/>
  <c r="AG137" i="7"/>
  <c r="AH137" i="7"/>
  <c r="AC137" i="7"/>
  <c r="AM137" i="7"/>
  <c r="AI137" i="7"/>
  <c r="AD137" i="7"/>
  <c r="AJ137" i="7"/>
  <c r="AN137" i="7"/>
  <c r="AG136" i="7"/>
  <c r="AE137" i="7"/>
  <c r="AL142" i="7"/>
  <c r="AH138" i="7"/>
  <c r="AK138" i="7"/>
  <c r="AI138" i="7"/>
  <c r="AL138" i="7"/>
  <c r="AE138" i="7"/>
  <c r="AM138" i="7"/>
  <c r="AJ138" i="7"/>
  <c r="AN138" i="7"/>
  <c r="AG138" i="7"/>
  <c r="AC138" i="7"/>
  <c r="AD138" i="7"/>
  <c r="AF138" i="7"/>
  <c r="AJ142" i="7"/>
  <c r="AK139" i="7"/>
  <c r="AN139" i="7"/>
  <c r="AH139" i="7"/>
  <c r="AI139" i="7"/>
  <c r="AD139" i="7"/>
  <c r="AF140" i="7"/>
  <c r="AL139" i="7"/>
  <c r="AF139" i="7"/>
  <c r="AG139" i="7"/>
  <c r="AJ139" i="7"/>
  <c r="AE139" i="7"/>
  <c r="AC142" i="7"/>
  <c r="AM139" i="7"/>
  <c r="AC139" i="7"/>
  <c r="AD140" i="7"/>
  <c r="AC140" i="7"/>
  <c r="AH140" i="7"/>
  <c r="AG140" i="7"/>
  <c r="AE140" i="7"/>
  <c r="AK140" i="7"/>
  <c r="AM140" i="7"/>
  <c r="AJ140" i="7"/>
  <c r="AL140" i="7"/>
  <c r="AI140" i="7"/>
  <c r="AN140" i="7"/>
  <c r="AN142" i="7"/>
  <c r="AG141" i="7"/>
  <c r="AG142" i="7"/>
  <c r="AM142" i="7"/>
  <c r="AE141" i="7"/>
  <c r="AC141" i="7"/>
  <c r="AD142" i="7"/>
  <c r="AM141" i="7"/>
  <c r="AI142" i="7"/>
  <c r="AE142" i="7"/>
  <c r="AF141" i="7"/>
  <c r="AJ141" i="7"/>
  <c r="AF142" i="7"/>
  <c r="AL141" i="7"/>
  <c r="AK142" i="7"/>
  <c r="AK141" i="7"/>
  <c r="AI141" i="7"/>
  <c r="AH141" i="7"/>
  <c r="AD141" i="7"/>
  <c r="AN141" i="7"/>
  <c r="AH142" i="7"/>
  <c r="AJ143" i="7"/>
  <c r="AF146" i="7"/>
  <c r="AL144" i="7"/>
  <c r="AM143" i="7"/>
  <c r="AC144" i="7"/>
  <c r="AE143" i="7"/>
  <c r="AH143" i="7"/>
  <c r="AD143" i="7"/>
  <c r="AK143" i="7"/>
  <c r="AC143" i="7"/>
  <c r="AJ144" i="7"/>
  <c r="AE144" i="7"/>
  <c r="AF148" i="7"/>
  <c r="AN143" i="7"/>
  <c r="AI144" i="7"/>
  <c r="AI143" i="7"/>
  <c r="AK144" i="7"/>
  <c r="AD144" i="7"/>
  <c r="AN144" i="7"/>
  <c r="AH144" i="7"/>
  <c r="AL143" i="7"/>
  <c r="AF143" i="7"/>
  <c r="AG144" i="7"/>
  <c r="AG143" i="7"/>
  <c r="AF144" i="7"/>
  <c r="AM144" i="7"/>
  <c r="AI148" i="7"/>
  <c r="AD145" i="7"/>
  <c r="AL145" i="7"/>
  <c r="AH146" i="7"/>
  <c r="AC146" i="7"/>
  <c r="AF145" i="7"/>
  <c r="AH145" i="7"/>
  <c r="AK145" i="7"/>
  <c r="AJ146" i="7"/>
  <c r="AM145" i="7"/>
  <c r="AG146" i="7"/>
  <c r="AI146" i="7"/>
  <c r="AK146" i="7"/>
  <c r="AG145" i="7"/>
  <c r="AE145" i="7"/>
  <c r="AL146" i="7"/>
  <c r="AE146" i="7"/>
  <c r="AN146" i="7"/>
  <c r="AM146" i="7"/>
  <c r="AI145" i="7"/>
  <c r="AC145" i="7"/>
  <c r="AD146" i="7"/>
  <c r="AN145" i="7"/>
  <c r="AJ145" i="7"/>
  <c r="AC147" i="7"/>
  <c r="AH150" i="7"/>
  <c r="AH148" i="7"/>
  <c r="AC148" i="7"/>
  <c r="AN147" i="7"/>
  <c r="AE147" i="7"/>
  <c r="AE148" i="7"/>
  <c r="AG148" i="7"/>
  <c r="AM148" i="7"/>
  <c r="AJ148" i="7"/>
  <c r="AM147" i="7"/>
  <c r="AD147" i="7"/>
  <c r="AK147" i="7"/>
  <c r="AJ147" i="7"/>
  <c r="AH147" i="7"/>
  <c r="AD148" i="7"/>
  <c r="AL148" i="7"/>
  <c r="AD152" i="7"/>
  <c r="AL147" i="7"/>
  <c r="AF147" i="7"/>
  <c r="AN148" i="7"/>
  <c r="AK148" i="7"/>
  <c r="AG147" i="7"/>
  <c r="AI147" i="7"/>
  <c r="AM149" i="7"/>
  <c r="AN150" i="7"/>
  <c r="AE150" i="7"/>
  <c r="AH152" i="7"/>
  <c r="AF149" i="7"/>
  <c r="AM152" i="7"/>
  <c r="AL149" i="7"/>
  <c r="AM150" i="7"/>
  <c r="AI152" i="7"/>
  <c r="AG149" i="7"/>
  <c r="AK152" i="7"/>
  <c r="AL150" i="7"/>
  <c r="AN152" i="7"/>
  <c r="AK149" i="7"/>
  <c r="AN149" i="7"/>
  <c r="AD150" i="7"/>
  <c r="AL152" i="7"/>
  <c r="AC150" i="7"/>
  <c r="AH149" i="7"/>
  <c r="AF150" i="7"/>
  <c r="AI149" i="7"/>
  <c r="AJ149" i="7"/>
  <c r="AE149" i="7"/>
  <c r="AC149" i="7"/>
  <c r="AI150" i="7"/>
  <c r="AD149" i="7"/>
  <c r="AF152" i="7"/>
  <c r="AL154" i="7"/>
  <c r="AG150" i="7"/>
  <c r="AK150" i="7"/>
  <c r="AJ150" i="7"/>
  <c r="AM155" i="7"/>
  <c r="AJ154" i="7"/>
  <c r="AJ152" i="7"/>
  <c r="AL151" i="7"/>
  <c r="AG151" i="7"/>
  <c r="AI151" i="7"/>
  <c r="AM154" i="7"/>
  <c r="AE152" i="7"/>
  <c r="AF151" i="7"/>
  <c r="AG152" i="7"/>
  <c r="AM151" i="7"/>
  <c r="AH151" i="7"/>
  <c r="AN151" i="7"/>
  <c r="AD151" i="7"/>
  <c r="AI154" i="7"/>
  <c r="AK151" i="7"/>
  <c r="AJ151" i="7"/>
  <c r="AC151" i="7"/>
  <c r="AE151" i="7"/>
  <c r="AC152" i="7"/>
  <c r="AN154" i="7"/>
  <c r="AG154" i="7"/>
  <c r="AJ155" i="7"/>
  <c r="AN155" i="7"/>
  <c r="AD154" i="7"/>
  <c r="AE155" i="7"/>
  <c r="AK154" i="7"/>
  <c r="AJ153" i="7"/>
  <c r="AH154" i="7"/>
  <c r="AE154" i="7"/>
  <c r="AG155" i="7"/>
  <c r="AF154" i="7"/>
  <c r="AH153" i="7"/>
  <c r="AI155" i="7"/>
  <c r="AF155" i="7"/>
  <c r="AC155" i="7"/>
  <c r="AN153" i="7"/>
  <c r="AH155" i="7"/>
  <c r="AK153" i="7"/>
  <c r="AM153" i="7"/>
  <c r="AD153" i="7"/>
  <c r="AC153" i="7"/>
  <c r="AI153" i="7"/>
  <c r="AC154" i="7"/>
  <c r="AF153" i="7"/>
  <c r="AE153" i="7"/>
  <c r="AG153" i="7"/>
  <c r="AL153" i="7"/>
  <c r="AL155" i="7"/>
  <c r="AD155" i="7"/>
  <c r="AN156" i="7"/>
  <c r="AK157" i="7"/>
  <c r="AC156" i="7"/>
  <c r="AK155" i="7"/>
  <c r="AH157" i="7"/>
  <c r="AL156" i="7"/>
  <c r="AF157" i="7"/>
  <c r="AG156" i="7"/>
  <c r="AK156" i="7"/>
  <c r="AL157" i="7"/>
  <c r="AF156" i="7"/>
  <c r="AD157" i="7"/>
  <c r="AJ156" i="7"/>
  <c r="AI156" i="7"/>
  <c r="AE157" i="7"/>
  <c r="AD156" i="7"/>
  <c r="AH156" i="7"/>
  <c r="AJ157" i="7"/>
  <c r="AN157" i="7"/>
  <c r="AM156" i="7"/>
  <c r="AE156" i="7"/>
  <c r="AM157" i="7"/>
  <c r="AG157" i="7"/>
  <c r="AI157" i="7"/>
  <c r="AC157" i="7"/>
  <c r="AJ162" i="7"/>
  <c r="AH162" i="7"/>
  <c r="AM158" i="7"/>
  <c r="AM162" i="7"/>
  <c r="AL158" i="7"/>
  <c r="AN158" i="7"/>
  <c r="AG158" i="7"/>
  <c r="AJ158" i="7"/>
  <c r="AF158" i="7"/>
  <c r="AK158" i="7"/>
  <c r="AI158" i="7"/>
  <c r="AD158" i="7"/>
  <c r="AE158" i="7"/>
  <c r="AH158" i="7"/>
  <c r="AC158" i="7"/>
  <c r="AL159" i="7"/>
  <c r="AH160" i="7"/>
  <c r="AN159" i="7"/>
  <c r="AM160" i="7"/>
  <c r="AE160" i="7"/>
  <c r="AH164" i="7"/>
  <c r="AK159" i="7"/>
  <c r="AF159" i="7"/>
  <c r="AI160" i="7"/>
  <c r="AH159" i="7"/>
  <c r="AI159" i="7"/>
  <c r="AF160" i="7"/>
  <c r="AL160" i="7"/>
  <c r="AC160" i="7"/>
  <c r="AD160" i="7"/>
  <c r="AK160" i="7"/>
  <c r="AC162" i="7"/>
  <c r="AJ160" i="7"/>
  <c r="AD159" i="7"/>
  <c r="AG162" i="7"/>
  <c r="AC159" i="7"/>
  <c r="AG159" i="7"/>
  <c r="AJ159" i="7"/>
  <c r="AE159" i="7"/>
  <c r="AM159" i="7"/>
  <c r="AN160" i="7"/>
  <c r="AG160" i="7"/>
  <c r="AI162" i="7"/>
  <c r="AL161" i="7"/>
  <c r="AE161" i="7"/>
  <c r="AN161" i="7"/>
  <c r="AN164" i="7"/>
  <c r="AL162" i="7"/>
  <c r="AL165" i="7"/>
  <c r="AI161" i="7"/>
  <c r="AM161" i="7"/>
  <c r="AE162" i="7"/>
  <c r="AN162" i="7"/>
  <c r="AG161" i="7"/>
  <c r="AJ161" i="7"/>
  <c r="AF161" i="7"/>
  <c r="AD161" i="7"/>
  <c r="AK161" i="7"/>
  <c r="AD162" i="7"/>
  <c r="AH161" i="7"/>
  <c r="AM164" i="7"/>
  <c r="AK162" i="7"/>
  <c r="AF162" i="7"/>
  <c r="AC161" i="7"/>
  <c r="AM166" i="7"/>
  <c r="AD165" i="7"/>
  <c r="AC164" i="7"/>
  <c r="AL164" i="7"/>
  <c r="AC163" i="7"/>
  <c r="AI164" i="7"/>
  <c r="AL163" i="7"/>
  <c r="AN163" i="7"/>
  <c r="AM163" i="7"/>
  <c r="AJ164" i="7"/>
  <c r="AF163" i="7"/>
  <c r="AI163" i="7"/>
  <c r="AK163" i="7"/>
  <c r="AI165" i="7"/>
  <c r="AG164" i="7"/>
  <c r="AG165" i="7"/>
  <c r="AC165" i="7"/>
  <c r="AK164" i="7"/>
  <c r="AD164" i="7"/>
  <c r="AD163" i="7"/>
  <c r="AG163" i="7"/>
  <c r="AH163" i="7"/>
  <c r="AD168" i="7"/>
  <c r="AE164" i="7"/>
  <c r="AK165" i="7"/>
  <c r="AJ165" i="7"/>
  <c r="AE163" i="7"/>
  <c r="AJ163" i="7"/>
  <c r="AF164" i="7"/>
  <c r="AN166" i="7"/>
  <c r="AF165" i="7"/>
  <c r="AK166" i="7"/>
  <c r="AM165" i="7"/>
  <c r="AC168" i="7"/>
  <c r="AN165" i="7"/>
  <c r="AH165" i="7"/>
  <c r="AE165" i="7"/>
  <c r="AG166" i="7"/>
  <c r="AF166" i="7"/>
  <c r="AL166" i="7"/>
  <c r="AE166" i="7"/>
  <c r="AD166" i="7"/>
  <c r="AJ166" i="7"/>
  <c r="AH166" i="7"/>
  <c r="AI166" i="7"/>
  <c r="AC166" i="7"/>
  <c r="AI168" i="7"/>
  <c r="AE168" i="7"/>
  <c r="AH171" i="7"/>
  <c r="AH168" i="7"/>
  <c r="AG168" i="7"/>
  <c r="AI167" i="7"/>
  <c r="AJ168" i="7"/>
  <c r="AJ167" i="7"/>
  <c r="AN167" i="7"/>
  <c r="AN168" i="7"/>
  <c r="AM167" i="7"/>
  <c r="AE167" i="7"/>
  <c r="AH167" i="7"/>
  <c r="AF167" i="7"/>
  <c r="AC167" i="7"/>
  <c r="AK167" i="7"/>
  <c r="AL168" i="7"/>
  <c r="AG167" i="7"/>
  <c r="AF168" i="7"/>
  <c r="AD167" i="7"/>
  <c r="AK168" i="7"/>
  <c r="AL167" i="7"/>
  <c r="AM168" i="7"/>
  <c r="AM171" i="7"/>
  <c r="AL171" i="7"/>
  <c r="AC169" i="7"/>
  <c r="AF169" i="7"/>
  <c r="AH169" i="7"/>
  <c r="AN169" i="7"/>
  <c r="AE169" i="7"/>
  <c r="AI169" i="7"/>
  <c r="AD171" i="7"/>
  <c r="AM169" i="7"/>
  <c r="AG169" i="7"/>
  <c r="AJ169" i="7"/>
  <c r="AJ171" i="7"/>
  <c r="AD169" i="7"/>
  <c r="AN171" i="7"/>
  <c r="AL169" i="7"/>
  <c r="AF171" i="7"/>
  <c r="AK169" i="7"/>
  <c r="AF175" i="7"/>
  <c r="AE170" i="7"/>
  <c r="AH170" i="7"/>
  <c r="AJ170" i="7"/>
  <c r="AM175" i="7"/>
  <c r="AM170" i="7"/>
  <c r="AI171" i="7"/>
  <c r="AG171" i="7"/>
  <c r="AC170" i="7"/>
  <c r="AN170" i="7"/>
  <c r="AF170" i="7"/>
  <c r="AL170" i="7"/>
  <c r="AI170" i="7"/>
  <c r="AC171" i="7"/>
  <c r="AK171" i="7"/>
  <c r="AD170" i="7"/>
  <c r="AG170" i="7"/>
  <c r="AK170" i="7"/>
  <c r="AE171" i="7"/>
  <c r="AJ175" i="7"/>
  <c r="AG173" i="7"/>
  <c r="AI172" i="7"/>
  <c r="AE173" i="7"/>
  <c r="AH173" i="7"/>
  <c r="AN172" i="7"/>
  <c r="AD173" i="7"/>
  <c r="AM173" i="7"/>
  <c r="AK172" i="7"/>
  <c r="AM172" i="7"/>
  <c r="AN173" i="7"/>
  <c r="AJ172" i="7"/>
  <c r="AL172" i="7"/>
  <c r="AD175" i="7"/>
  <c r="AG172" i="7"/>
  <c r="AF173" i="7"/>
  <c r="AH172" i="7"/>
  <c r="AI173" i="7"/>
  <c r="AC172" i="7"/>
  <c r="AK173" i="7"/>
  <c r="AL173" i="7"/>
  <c r="AE172" i="7"/>
  <c r="AC173" i="7"/>
  <c r="AD172" i="7"/>
  <c r="AI175" i="7"/>
  <c r="AF172" i="7"/>
  <c r="AJ173" i="7"/>
  <c r="AK177" i="7"/>
  <c r="AL175" i="7"/>
  <c r="AM174" i="7"/>
  <c r="AK174" i="7"/>
  <c r="AD174" i="7"/>
  <c r="AN175" i="7"/>
  <c r="AH175" i="7"/>
  <c r="AC174" i="7"/>
  <c r="AG175" i="7"/>
  <c r="AL174" i="7"/>
  <c r="AC175" i="7"/>
  <c r="AF174" i="7"/>
  <c r="AE175" i="7"/>
  <c r="AE174" i="7"/>
  <c r="AJ174" i="7"/>
  <c r="AH174" i="7"/>
  <c r="AI174" i="7"/>
  <c r="AG174" i="7"/>
  <c r="AK175" i="7"/>
  <c r="AN174" i="7"/>
  <c r="AM177" i="7"/>
  <c r="AF177" i="7"/>
  <c r="AK179" i="7"/>
  <c r="AL176" i="7"/>
  <c r="AG176" i="7"/>
  <c r="AE176" i="7"/>
  <c r="AF176" i="7"/>
  <c r="AN177" i="7"/>
  <c r="AJ176" i="7"/>
  <c r="AD176" i="7"/>
  <c r="AN176" i="7"/>
  <c r="AM176" i="7"/>
  <c r="AH177" i="7"/>
  <c r="AG177" i="7"/>
  <c r="AD181" i="7"/>
  <c r="AJ177" i="7"/>
  <c r="AC177" i="7"/>
  <c r="AE177" i="7"/>
  <c r="AL177" i="7"/>
  <c r="AD177" i="7"/>
  <c r="AK176" i="7"/>
  <c r="AC176" i="7"/>
  <c r="AI177" i="7"/>
  <c r="AH176" i="7"/>
  <c r="AI176" i="7"/>
  <c r="AF179" i="7"/>
  <c r="AN179" i="7"/>
  <c r="AE179" i="7"/>
  <c r="AG181" i="7"/>
  <c r="AM179" i="7"/>
  <c r="AJ179" i="7"/>
  <c r="AL181" i="7"/>
  <c r="AI178" i="7"/>
  <c r="AD178" i="7"/>
  <c r="AF178" i="7"/>
  <c r="AE178" i="7"/>
  <c r="AL178" i="7"/>
  <c r="AC179" i="7"/>
  <c r="AG179" i="7"/>
  <c r="AI179" i="7"/>
  <c r="AL179" i="7"/>
  <c r="AD179" i="7"/>
  <c r="AJ178" i="7"/>
  <c r="AK178" i="7"/>
  <c r="AM178" i="7"/>
  <c r="AC178" i="7"/>
  <c r="AH178" i="7"/>
  <c r="AN178" i="7"/>
  <c r="AH179" i="7"/>
  <c r="AH181" i="7"/>
  <c r="AG178" i="7"/>
  <c r="AM183" i="7"/>
  <c r="AM181" i="7"/>
  <c r="AC181" i="7"/>
  <c r="AG180" i="7"/>
  <c r="AI181" i="7"/>
  <c r="AC180" i="7"/>
  <c r="AE181" i="7"/>
  <c r="AM180" i="7"/>
  <c r="AK181" i="7"/>
  <c r="AK185" i="7"/>
  <c r="AK183" i="7"/>
  <c r="AJ180" i="7"/>
  <c r="AN180" i="7"/>
  <c r="AD182" i="7"/>
  <c r="AF180" i="7"/>
  <c r="AH183" i="7"/>
  <c r="AJ181" i="7"/>
  <c r="AH180" i="7"/>
  <c r="AD180" i="7"/>
  <c r="AE180" i="7"/>
  <c r="AI183" i="7"/>
  <c r="AN181" i="7"/>
  <c r="AF181" i="7"/>
  <c r="AL180" i="7"/>
  <c r="AK180" i="7"/>
  <c r="AI180" i="7"/>
  <c r="AN182" i="7"/>
  <c r="AN183" i="7"/>
  <c r="AC183" i="7"/>
  <c r="AF182" i="7"/>
  <c r="AE183" i="7"/>
  <c r="AF185" i="7"/>
  <c r="AG182" i="7"/>
  <c r="AJ183" i="7"/>
  <c r="AG183" i="7"/>
  <c r="AK182" i="7"/>
  <c r="AM182" i="7"/>
  <c r="AL183" i="7"/>
  <c r="AC182" i="7"/>
  <c r="AL182" i="7"/>
  <c r="AJ182" i="7"/>
  <c r="AE182" i="7"/>
  <c r="AD183" i="7"/>
  <c r="AH182" i="7"/>
  <c r="AF183" i="7"/>
  <c r="AI182" i="7"/>
  <c r="AM185" i="7"/>
  <c r="AE184" i="7"/>
  <c r="AM184" i="7"/>
  <c r="AN185" i="7"/>
  <c r="AI184" i="7"/>
  <c r="AE185" i="7"/>
  <c r="AG185" i="7"/>
  <c r="AJ185" i="7"/>
  <c r="AD185" i="7"/>
  <c r="AN184" i="7"/>
  <c r="AJ184" i="7"/>
  <c r="AF184" i="7"/>
  <c r="AK184" i="7"/>
  <c r="AL184" i="7"/>
  <c r="AG184" i="7"/>
  <c r="AC184" i="7"/>
  <c r="AI185" i="7"/>
  <c r="AL185" i="7"/>
  <c r="AC185" i="7"/>
  <c r="AD184" i="7"/>
  <c r="AH184" i="7"/>
  <c r="AH185" i="7"/>
  <c r="AC190" i="7"/>
  <c r="AN187" i="7"/>
  <c r="AJ186" i="7"/>
  <c r="AG186" i="7"/>
  <c r="AH186" i="7"/>
  <c r="AG187" i="7"/>
  <c r="AK191" i="7"/>
  <c r="AE190" i="7"/>
  <c r="AN186" i="7"/>
  <c r="AD186" i="7"/>
  <c r="AF189" i="7"/>
  <c r="AF186" i="7"/>
  <c r="AM186" i="7"/>
  <c r="AI186" i="7"/>
  <c r="AC186" i="7"/>
  <c r="AE186" i="7"/>
  <c r="AL186" i="7"/>
  <c r="AK186" i="7"/>
  <c r="AL187" i="7"/>
  <c r="AJ187" i="7"/>
  <c r="AK187" i="7"/>
  <c r="AE187" i="7"/>
  <c r="AF187" i="7"/>
  <c r="AC187" i="7"/>
  <c r="AI187" i="7"/>
  <c r="AH187" i="7"/>
  <c r="AD187" i="7"/>
  <c r="AM187" i="7"/>
  <c r="AF192" i="7"/>
  <c r="AL188" i="7"/>
  <c r="AG190" i="7"/>
  <c r="AM188" i="7"/>
  <c r="AH188" i="7"/>
  <c r="AE188" i="7"/>
  <c r="AJ188" i="7"/>
  <c r="AF188" i="7"/>
  <c r="AN188" i="7"/>
  <c r="AK188" i="7"/>
  <c r="AH189" i="7"/>
  <c r="AC188" i="7"/>
  <c r="AC191" i="7"/>
  <c r="AK192" i="7"/>
  <c r="AG188" i="7"/>
  <c r="AI188" i="7"/>
  <c r="AD188" i="7"/>
  <c r="AJ194" i="7"/>
  <c r="AM190" i="7"/>
  <c r="AE189" i="7"/>
  <c r="AF190" i="7"/>
  <c r="AK189" i="7"/>
  <c r="AM189" i="7"/>
  <c r="AN191" i="7"/>
  <c r="AD189" i="7"/>
  <c r="AC189" i="7"/>
  <c r="AM192" i="7"/>
  <c r="AL189" i="7"/>
  <c r="AH190" i="7"/>
  <c r="AK190" i="7"/>
  <c r="AG189" i="7"/>
  <c r="AN190" i="7"/>
  <c r="AJ189" i="7"/>
  <c r="AI189" i="7"/>
  <c r="AI190" i="7"/>
  <c r="AN189" i="7"/>
  <c r="AJ190" i="7"/>
  <c r="AL190" i="7"/>
  <c r="AG191" i="7"/>
  <c r="AD190" i="7"/>
  <c r="AM194" i="7"/>
  <c r="AJ191" i="7"/>
  <c r="AN194" i="7"/>
  <c r="AI192" i="7"/>
  <c r="AM191" i="7"/>
  <c r="AH191" i="7"/>
  <c r="AI191" i="7"/>
  <c r="AH192" i="7"/>
  <c r="AD192" i="7"/>
  <c r="AF191" i="7"/>
  <c r="AL191" i="7"/>
  <c r="AE191" i="7"/>
  <c r="AC192" i="7"/>
  <c r="AD191" i="7"/>
  <c r="AL192" i="7"/>
  <c r="AE192" i="7"/>
  <c r="AJ192" i="7"/>
  <c r="AN192" i="7"/>
  <c r="AJ195" i="7"/>
  <c r="AD195" i="7"/>
  <c r="AH194" i="7"/>
  <c r="AG192" i="7"/>
  <c r="AG194" i="7"/>
  <c r="AF194" i="7"/>
  <c r="AM193" i="7"/>
  <c r="AL194" i="7"/>
  <c r="AH197" i="7"/>
  <c r="AI194" i="7"/>
  <c r="AK194" i="7"/>
  <c r="AH195" i="7"/>
  <c r="AN193" i="7"/>
  <c r="AH193" i="7"/>
  <c r="AG193" i="7"/>
  <c r="AE193" i="7"/>
  <c r="AC193" i="7"/>
  <c r="AE194" i="7"/>
  <c r="AD194" i="7"/>
  <c r="AL193" i="7"/>
  <c r="AN195" i="7"/>
  <c r="AK193" i="7"/>
  <c r="AJ193" i="7"/>
  <c r="AD193" i="7"/>
  <c r="AC194" i="7"/>
  <c r="AI193" i="7"/>
  <c r="AF193" i="7"/>
  <c r="AK196" i="7"/>
  <c r="AM195" i="7"/>
  <c r="AL195" i="7"/>
  <c r="AM197" i="7"/>
  <c r="AE196" i="7"/>
  <c r="AG195" i="7"/>
  <c r="AF195" i="7"/>
  <c r="AL196" i="7"/>
  <c r="AH196" i="7"/>
  <c r="AK195" i="7"/>
  <c r="AG196" i="7"/>
  <c r="AN197" i="7"/>
  <c r="AE195" i="7"/>
  <c r="AF196" i="7"/>
  <c r="AG197" i="7"/>
  <c r="AC196" i="7"/>
  <c r="AM196" i="7"/>
  <c r="AI195" i="7"/>
  <c r="AI196" i="7"/>
  <c r="AC195" i="7"/>
  <c r="AD196" i="7"/>
  <c r="AN198" i="7"/>
  <c r="AN196" i="7"/>
  <c r="AF198" i="7"/>
  <c r="AG198" i="7"/>
  <c r="AM198" i="7"/>
  <c r="AF197" i="7"/>
  <c r="AE197" i="7"/>
  <c r="AJ196" i="7"/>
  <c r="AJ197" i="7"/>
  <c r="AE198" i="7"/>
  <c r="AC197" i="7"/>
  <c r="AI197" i="7"/>
  <c r="AD197" i="7"/>
  <c r="AC198" i="7"/>
  <c r="AL197" i="7"/>
  <c r="AK197" i="7"/>
  <c r="AH198" i="7"/>
  <c r="AK198" i="7"/>
  <c r="AI198" i="7"/>
  <c r="AL198" i="7"/>
  <c r="AJ199" i="7"/>
  <c r="AG199" i="7"/>
  <c r="AC199" i="7"/>
  <c r="AM199" i="7"/>
  <c r="AJ198" i="7"/>
  <c r="AF199" i="7"/>
  <c r="AN199" i="7"/>
  <c r="AI199" i="7"/>
  <c r="AD199" i="7"/>
  <c r="AE199" i="7"/>
  <c r="AL199" i="7"/>
  <c r="AD198" i="7"/>
  <c r="AK199" i="7"/>
  <c r="AH199" i="7"/>
  <c r="AF200" i="7"/>
  <c r="AG200" i="7"/>
  <c r="AN200" i="7"/>
  <c r="AJ201" i="7"/>
  <c r="AK200" i="7"/>
  <c r="AN205" i="7"/>
  <c r="AM200" i="7"/>
  <c r="AI200" i="7"/>
  <c r="AK201" i="7"/>
  <c r="AJ200" i="7"/>
  <c r="AD200" i="7"/>
  <c r="AM201" i="7"/>
  <c r="AG201" i="7"/>
  <c r="AD201" i="7"/>
  <c r="AE200" i="7"/>
  <c r="AE201" i="7"/>
  <c r="AC201" i="7"/>
  <c r="AH201" i="7"/>
  <c r="AF201" i="7"/>
  <c r="AL200" i="7"/>
  <c r="AH200" i="7"/>
  <c r="AC200" i="7"/>
  <c r="AL201" i="7"/>
  <c r="AI201" i="7"/>
  <c r="AN201" i="7"/>
  <c r="AG205" i="7"/>
  <c r="AG202" i="7"/>
  <c r="AM203" i="7"/>
  <c r="AC203" i="7"/>
  <c r="AL202" i="7"/>
  <c r="AI203" i="7"/>
  <c r="AH203" i="7"/>
  <c r="AJ203" i="7"/>
  <c r="AE202" i="7"/>
  <c r="AK202" i="7"/>
  <c r="AF203" i="7"/>
  <c r="AK203" i="7"/>
  <c r="AG203" i="7"/>
  <c r="AN202" i="7"/>
  <c r="AI202" i="7"/>
  <c r="AM202" i="7"/>
  <c r="AN203" i="7"/>
  <c r="AE203" i="7"/>
  <c r="AL203" i="7"/>
  <c r="AJ202" i="7"/>
  <c r="AH202" i="7"/>
  <c r="AD203" i="7"/>
  <c r="AD202" i="7"/>
  <c r="AC202" i="7"/>
  <c r="AF202" i="7"/>
  <c r="AJ205" i="7"/>
  <c r="AH205" i="7"/>
  <c r="AF205" i="7"/>
  <c r="AL205" i="7"/>
  <c r="AC204" i="7"/>
  <c r="AM204" i="7"/>
  <c r="AD204" i="7"/>
  <c r="AH204" i="7"/>
  <c r="AI204" i="7"/>
  <c r="AF204" i="7"/>
  <c r="AM205" i="7"/>
  <c r="AJ204" i="7"/>
  <c r="AD205" i="7"/>
  <c r="AC205" i="7"/>
  <c r="AL204" i="7"/>
  <c r="AK205" i="7"/>
  <c r="AN204" i="7"/>
  <c r="AE205" i="7"/>
  <c r="AI205" i="7"/>
  <c r="AK204" i="7"/>
  <c r="AE204" i="7"/>
  <c r="AG204" i="7"/>
  <c r="AN210" i="7"/>
  <c r="AD209" i="7"/>
  <c r="AJ206" i="7"/>
  <c r="AC210" i="7"/>
  <c r="AE206" i="7"/>
  <c r="AM206" i="7"/>
  <c r="AG206" i="7"/>
  <c r="AL207" i="7"/>
  <c r="AD206" i="7"/>
  <c r="AK209" i="7"/>
  <c r="AN206" i="7"/>
  <c r="AI206" i="7"/>
  <c r="AD207" i="7"/>
  <c r="AH206" i="7"/>
  <c r="AL206" i="7"/>
  <c r="AF206" i="7"/>
  <c r="AJ209" i="7"/>
  <c r="AE209" i="7"/>
  <c r="AK206" i="7"/>
  <c r="AI207" i="7"/>
  <c r="AC206" i="7"/>
  <c r="AJ207" i="7"/>
  <c r="AH207" i="7"/>
  <c r="AK207" i="7"/>
  <c r="AN207" i="7"/>
  <c r="AM207" i="7"/>
  <c r="AC207" i="7"/>
  <c r="AF207" i="7"/>
  <c r="AG207" i="7"/>
  <c r="AE207" i="7"/>
  <c r="AC208" i="7"/>
  <c r="AC209" i="7"/>
  <c r="AF208" i="7"/>
  <c r="AF210" i="7"/>
  <c r="AE210" i="7"/>
  <c r="AN209" i="7"/>
  <c r="AK208" i="7"/>
  <c r="AH208" i="7"/>
  <c r="AM208" i="7"/>
  <c r="AF209" i="7"/>
  <c r="AJ208" i="7"/>
  <c r="AN208" i="7"/>
  <c r="AH209" i="7"/>
  <c r="AE208" i="7"/>
  <c r="AD208" i="7"/>
  <c r="AI208" i="7"/>
  <c r="AG208" i="7"/>
  <c r="AL208" i="7"/>
  <c r="AM209" i="7"/>
  <c r="AJ210" i="7"/>
  <c r="AG209" i="7"/>
  <c r="AD213" i="7"/>
  <c r="AI209" i="7"/>
  <c r="AL209" i="7"/>
  <c r="AM210" i="7"/>
  <c r="AL210" i="7"/>
  <c r="AH210" i="7"/>
  <c r="AN211" i="7"/>
  <c r="AI210" i="7"/>
  <c r="AK210" i="7"/>
  <c r="AD210" i="7"/>
  <c r="AG210" i="7"/>
  <c r="AG211" i="7"/>
  <c r="AG212" i="7"/>
  <c r="AF211" i="7"/>
  <c r="AC211" i="7"/>
  <c r="AL211" i="7"/>
  <c r="AI212" i="7"/>
  <c r="AI211" i="7"/>
  <c r="AD211" i="7"/>
  <c r="AK211" i="7"/>
  <c r="AH213" i="7"/>
  <c r="AJ211" i="7"/>
  <c r="AH211" i="7"/>
  <c r="AE211" i="7"/>
  <c r="AM211" i="7"/>
  <c r="AC212" i="7"/>
  <c r="AF212" i="7"/>
  <c r="AD212" i="7"/>
  <c r="AL212" i="7"/>
  <c r="AH212" i="7"/>
  <c r="AL213" i="7"/>
  <c r="AE212" i="7"/>
  <c r="AK212" i="7"/>
  <c r="AC213" i="7"/>
  <c r="AN213" i="7"/>
  <c r="AE213" i="7"/>
  <c r="AG213" i="7"/>
  <c r="AN212" i="7"/>
  <c r="AI213" i="7"/>
  <c r="AM213" i="7"/>
  <c r="AF213" i="7"/>
  <c r="AJ212" i="7"/>
  <c r="AM212" i="7"/>
  <c r="AJ213" i="7"/>
  <c r="AK213" i="7"/>
  <c r="AF214" i="7"/>
  <c r="AL214" i="7"/>
  <c r="AK218" i="7"/>
  <c r="AH214" i="7"/>
  <c r="AD214" i="7"/>
  <c r="AC214" i="7"/>
  <c r="AG214" i="7"/>
  <c r="AE214" i="7"/>
  <c r="AJ214" i="7"/>
  <c r="AM214" i="7"/>
  <c r="AN214" i="7"/>
  <c r="AK214" i="7"/>
  <c r="AI214" i="7"/>
  <c r="AC215" i="7"/>
  <c r="AH215" i="7"/>
  <c r="AF215" i="7"/>
  <c r="AM216" i="7"/>
  <c r="AN215" i="7"/>
  <c r="AE215" i="7"/>
  <c r="AL216" i="7"/>
  <c r="AD215" i="7"/>
  <c r="AC216" i="7"/>
  <c r="AJ216" i="7"/>
  <c r="AK216" i="7"/>
  <c r="AH216" i="7"/>
  <c r="AK215" i="7"/>
  <c r="AN216" i="7"/>
  <c r="AM215" i="7"/>
  <c r="AL215" i="7"/>
  <c r="AI216" i="7"/>
  <c r="AE216" i="7"/>
  <c r="AG215" i="7"/>
  <c r="AI215" i="7"/>
  <c r="AD216" i="7"/>
  <c r="AJ215" i="7"/>
  <c r="AG216" i="7"/>
  <c r="AF216" i="7"/>
  <c r="AE218" i="7"/>
  <c r="AM218" i="7"/>
  <c r="AF218" i="7"/>
  <c r="AL218" i="7"/>
  <c r="AD218" i="7"/>
  <c r="AI218" i="7"/>
  <c r="AC218" i="7"/>
  <c r="AG218" i="7"/>
  <c r="AN217" i="7"/>
  <c r="AE217" i="7"/>
  <c r="AJ218" i="7"/>
  <c r="AF217" i="7"/>
  <c r="AG217" i="7"/>
  <c r="AI217" i="7"/>
  <c r="AH218" i="7"/>
  <c r="AC217" i="7"/>
  <c r="AM217" i="7"/>
  <c r="AH217" i="7"/>
  <c r="AK217" i="7"/>
  <c r="AN218" i="7"/>
  <c r="AJ217" i="7"/>
  <c r="AL217" i="7"/>
  <c r="AD217" i="7"/>
  <c r="AM219" i="7"/>
  <c r="AH219" i="7"/>
  <c r="AG219" i="7"/>
  <c r="AJ219" i="7"/>
  <c r="AL219" i="7"/>
  <c r="AC219" i="7"/>
  <c r="AK219" i="7"/>
  <c r="AN219" i="7"/>
  <c r="AI219" i="7"/>
  <c r="AD219" i="7"/>
  <c r="AE219" i="7"/>
  <c r="AF219" i="7"/>
  <c r="AN220" i="7"/>
  <c r="AE220" i="7"/>
  <c r="AH220" i="7"/>
  <c r="AI220" i="7"/>
  <c r="AK220" i="7"/>
  <c r="AK221" i="7"/>
  <c r="AM221" i="7"/>
  <c r="AN221" i="7"/>
  <c r="AL220" i="7"/>
  <c r="AF221" i="7"/>
  <c r="AG220" i="7"/>
  <c r="AD221" i="7"/>
  <c r="AD220" i="7"/>
  <c r="AH221" i="7"/>
  <c r="AM220" i="7"/>
  <c r="AL221" i="7"/>
  <c r="AE221" i="7"/>
  <c r="AC221" i="7"/>
  <c r="AC220" i="7"/>
  <c r="AJ221" i="7"/>
  <c r="AJ220" i="7"/>
  <c r="AG221" i="7"/>
  <c r="AI221" i="7"/>
  <c r="AF220" i="7"/>
  <c r="AL225" i="7"/>
  <c r="AC222" i="7"/>
  <c r="AL223" i="7"/>
  <c r="AH223" i="7"/>
  <c r="AN223" i="7"/>
  <c r="AL222" i="7"/>
  <c r="AF222" i="7"/>
  <c r="AH222" i="7"/>
  <c r="AD222" i="7"/>
  <c r="AK223" i="7"/>
  <c r="AF223" i="7"/>
  <c r="AI222" i="7"/>
  <c r="AG223" i="7"/>
  <c r="AD223" i="7"/>
  <c r="AL227" i="7"/>
  <c r="AE222" i="7"/>
  <c r="AK222" i="7"/>
  <c r="AN222" i="7"/>
  <c r="AI223" i="7"/>
  <c r="AM222" i="7"/>
  <c r="AE223" i="7"/>
  <c r="AG222" i="7"/>
  <c r="AJ223" i="7"/>
  <c r="AM223" i="7"/>
  <c r="AC223" i="7"/>
  <c r="AJ222" i="7"/>
  <c r="AJ227" i="7"/>
  <c r="AK225" i="7"/>
  <c r="AF227" i="7"/>
  <c r="AI225" i="7"/>
  <c r="AG224" i="7"/>
  <c r="AG225" i="7"/>
  <c r="AE225" i="7"/>
  <c r="AC225" i="7"/>
  <c r="AN224" i="7"/>
  <c r="AF224" i="7"/>
  <c r="AH225" i="7"/>
  <c r="AM224" i="7"/>
  <c r="AF225" i="7"/>
  <c r="AM225" i="7"/>
  <c r="AE224" i="7"/>
  <c r="AN225" i="7"/>
  <c r="AC224" i="7"/>
  <c r="AI224" i="7"/>
  <c r="AD225" i="7"/>
  <c r="AK224" i="7"/>
  <c r="AH224" i="7"/>
  <c r="AL224" i="7"/>
  <c r="AD224" i="7"/>
  <c r="AJ225" i="7"/>
  <c r="AJ224" i="7"/>
  <c r="AG227" i="7"/>
  <c r="AG226" i="7"/>
  <c r="AH226" i="7"/>
  <c r="AI226" i="7"/>
  <c r="AL226" i="7"/>
  <c r="AH227" i="7"/>
  <c r="AI227" i="7"/>
  <c r="AF226" i="7"/>
  <c r="AM227" i="7"/>
  <c r="AK227" i="7"/>
  <c r="AD226" i="7"/>
  <c r="AD227" i="7"/>
  <c r="AM226" i="7"/>
  <c r="AC226" i="7"/>
  <c r="AC227" i="7"/>
  <c r="AK226" i="7"/>
  <c r="AE227" i="7"/>
  <c r="AN226" i="7"/>
  <c r="AE226" i="7"/>
  <c r="AJ226" i="7"/>
  <c r="AN227" i="7"/>
  <c r="AJ229" i="7"/>
  <c r="AH228" i="7"/>
  <c r="AD229" i="7"/>
  <c r="AC229" i="7"/>
  <c r="AI229" i="7"/>
  <c r="AM229" i="7"/>
  <c r="AF229" i="7"/>
  <c r="AK228" i="7"/>
  <c r="AF228" i="7"/>
  <c r="AN228" i="7"/>
  <c r="AH229" i="7"/>
  <c r="AE229" i="7"/>
  <c r="AD228" i="7"/>
  <c r="AI228" i="7"/>
  <c r="AL229" i="7"/>
  <c r="AG229" i="7"/>
  <c r="AK229" i="7"/>
  <c r="AL228" i="7"/>
  <c r="AE228" i="7"/>
  <c r="AN229" i="7"/>
  <c r="AM228" i="7"/>
  <c r="AG228" i="7"/>
  <c r="AC228" i="7"/>
  <c r="AJ228" i="7"/>
  <c r="J227" i="13" l="1"/>
  <c r="AO228" i="7"/>
  <c r="AQ228" i="7"/>
  <c r="AS226" i="7"/>
  <c r="AU226" i="7"/>
  <c r="AR226" i="7"/>
  <c r="AP226" i="7"/>
  <c r="AQ224" i="7"/>
  <c r="AO224" i="7"/>
  <c r="AU225" i="7"/>
  <c r="AS225" i="7"/>
  <c r="AV224" i="7"/>
  <c r="AT224" i="7"/>
  <c r="AR223" i="7"/>
  <c r="AP223" i="7"/>
  <c r="AU223" i="7"/>
  <c r="AS223" i="7"/>
  <c r="AS222" i="7"/>
  <c r="AU222" i="7"/>
  <c r="AR221" i="7"/>
  <c r="AP221" i="7"/>
  <c r="AO220" i="7"/>
  <c r="AQ220" i="7"/>
  <c r="AP217" i="7"/>
  <c r="AR217" i="7"/>
  <c r="AR218" i="7"/>
  <c r="AP218" i="7"/>
  <c r="AT216" i="7"/>
  <c r="AV216" i="7"/>
  <c r="AV214" i="7"/>
  <c r="AT214" i="7"/>
  <c r="AP210" i="7"/>
  <c r="AR210" i="7"/>
  <c r="AO208" i="7"/>
  <c r="AQ208" i="7"/>
  <c r="AO207" i="7"/>
  <c r="AQ207" i="7"/>
  <c r="AT206" i="7"/>
  <c r="AV206" i="7"/>
  <c r="AV204" i="7"/>
  <c r="AT204" i="7"/>
  <c r="AP204" i="7"/>
  <c r="AR204" i="7"/>
  <c r="AO204" i="7"/>
  <c r="AQ204" i="7"/>
  <c r="AV202" i="7"/>
  <c r="AT202" i="7"/>
  <c r="AP203" i="7"/>
  <c r="AR203" i="7"/>
  <c r="AU201" i="7"/>
  <c r="AS201" i="7"/>
  <c r="AV200" i="7"/>
  <c r="AT200" i="7"/>
  <c r="AV198" i="7"/>
  <c r="AT198" i="7"/>
  <c r="AP195" i="7"/>
  <c r="AR195" i="7"/>
  <c r="AU196" i="7"/>
  <c r="AS196" i="7"/>
  <c r="AO194" i="7"/>
  <c r="AQ194" i="7"/>
  <c r="AV195" i="7"/>
  <c r="AT195" i="7"/>
  <c r="AQ193" i="7"/>
  <c r="AO193" i="7"/>
  <c r="AT193" i="7"/>
  <c r="AV193" i="7"/>
  <c r="AP191" i="7"/>
  <c r="AR191" i="7"/>
  <c r="AT194" i="7"/>
  <c r="AV194" i="7"/>
  <c r="AR190" i="7"/>
  <c r="AP190" i="7"/>
  <c r="AS187" i="7"/>
  <c r="AU187" i="7"/>
  <c r="AO186" i="7"/>
  <c r="AQ186" i="7"/>
  <c r="AU189" i="7"/>
  <c r="AS189" i="7"/>
  <c r="AR185" i="7"/>
  <c r="AP185" i="7"/>
  <c r="AP184" i="7"/>
  <c r="AR184" i="7"/>
  <c r="AO182" i="7"/>
  <c r="AQ182" i="7"/>
  <c r="AT182" i="7"/>
  <c r="AV182" i="7"/>
  <c r="AU181" i="7"/>
  <c r="AS181" i="7"/>
  <c r="AU180" i="7"/>
  <c r="AS180" i="7"/>
  <c r="AQ181" i="7"/>
  <c r="AO181" i="7"/>
  <c r="AQ178" i="7"/>
  <c r="AO178" i="7"/>
  <c r="AO179" i="7"/>
  <c r="AQ179" i="7"/>
  <c r="AS179" i="7"/>
  <c r="AU179" i="7"/>
  <c r="AO176" i="7"/>
  <c r="AQ176" i="7"/>
  <c r="AS177" i="7"/>
  <c r="AU177" i="7"/>
  <c r="AT175" i="7"/>
  <c r="AV175" i="7"/>
  <c r="AP175" i="7"/>
  <c r="AR175" i="7"/>
  <c r="AT169" i="7"/>
  <c r="AV169" i="7"/>
  <c r="AT167" i="7"/>
  <c r="AV167" i="7"/>
  <c r="AP168" i="7"/>
  <c r="AR168" i="7"/>
  <c r="AU166" i="7"/>
  <c r="AS166" i="7"/>
  <c r="AT165" i="7"/>
  <c r="AV165" i="7"/>
  <c r="AU165" i="7"/>
  <c r="AS165" i="7"/>
  <c r="AU163" i="7"/>
  <c r="AS163" i="7"/>
  <c r="AO164" i="7"/>
  <c r="AQ164" i="7"/>
  <c r="AS162" i="7"/>
  <c r="AU162" i="7"/>
  <c r="AV164" i="7"/>
  <c r="AT164" i="7"/>
  <c r="AR162" i="7"/>
  <c r="AP162" i="7"/>
  <c r="AS160" i="7"/>
  <c r="AU160" i="7"/>
  <c r="AS159" i="7"/>
  <c r="AU159" i="7"/>
  <c r="AO158" i="7"/>
  <c r="AQ158" i="7"/>
  <c r="AP158" i="7"/>
  <c r="AR158" i="7"/>
  <c r="AR157" i="7"/>
  <c r="AP157" i="7"/>
  <c r="AO153" i="7"/>
  <c r="AQ153" i="7"/>
  <c r="AP155" i="7"/>
  <c r="AR155" i="7"/>
  <c r="AQ151" i="7"/>
  <c r="AO151" i="7"/>
  <c r="AP151" i="7"/>
  <c r="AR151" i="7"/>
  <c r="AR150" i="7"/>
  <c r="AP150" i="7"/>
  <c r="AP149" i="7"/>
  <c r="AR149" i="7"/>
  <c r="AT152" i="7"/>
  <c r="AV152" i="7"/>
  <c r="AP152" i="7"/>
  <c r="AR152" i="7"/>
  <c r="AS149" i="7"/>
  <c r="AU149" i="7"/>
  <c r="AT148" i="7"/>
  <c r="AV148" i="7"/>
  <c r="AT147" i="7"/>
  <c r="AV147" i="7"/>
  <c r="AQ147" i="7"/>
  <c r="AO147" i="7"/>
  <c r="AO145" i="7"/>
  <c r="AQ145" i="7"/>
  <c r="AQ146" i="7"/>
  <c r="AO146" i="7"/>
  <c r="AR148" i="7"/>
  <c r="AP148" i="7"/>
  <c r="AV144" i="7"/>
  <c r="AT144" i="7"/>
  <c r="AP144" i="7"/>
  <c r="AR144" i="7"/>
  <c r="AV141" i="7"/>
  <c r="AT141" i="7"/>
  <c r="AT140" i="7"/>
  <c r="AV140" i="7"/>
  <c r="AO138" i="7"/>
  <c r="AQ138" i="7"/>
  <c r="AR137" i="7"/>
  <c r="AP137" i="7"/>
  <c r="AP134" i="7"/>
  <c r="AR134" i="7"/>
  <c r="AV134" i="7"/>
  <c r="AT134" i="7"/>
  <c r="AP136" i="7"/>
  <c r="AR136" i="7"/>
  <c r="AQ132" i="7"/>
  <c r="AO132" i="7"/>
  <c r="AS132" i="7"/>
  <c r="AU132" i="7"/>
  <c r="AO131" i="7"/>
  <c r="AQ131" i="7"/>
  <c r="AQ133" i="7"/>
  <c r="AO133" i="7"/>
  <c r="AU130" i="7"/>
  <c r="AS130" i="7"/>
  <c r="AV128" i="7"/>
  <c r="AT128" i="7"/>
  <c r="AS127" i="7"/>
  <c r="AU127" i="7"/>
  <c r="AQ126" i="7"/>
  <c r="AO126" i="7"/>
  <c r="AP126" i="7"/>
  <c r="AR126" i="7"/>
  <c r="AS123" i="7"/>
  <c r="AU123" i="7"/>
  <c r="AS122" i="7"/>
  <c r="AU122" i="7"/>
  <c r="AV122" i="7"/>
  <c r="AT122" i="7"/>
  <c r="AU121" i="7"/>
  <c r="AS121" i="7"/>
  <c r="AR120" i="7"/>
  <c r="AP120" i="7"/>
  <c r="AQ118" i="7"/>
  <c r="AO118" i="7"/>
  <c r="AU118" i="7"/>
  <c r="AS118" i="7"/>
  <c r="AU120" i="7"/>
  <c r="AS120" i="7"/>
  <c r="AT118" i="7"/>
  <c r="AV118" i="7"/>
  <c r="AP115" i="7"/>
  <c r="AR115" i="7"/>
  <c r="AP114" i="7"/>
  <c r="AR114" i="7"/>
  <c r="AR112" i="7"/>
  <c r="AP112" i="7"/>
  <c r="AR113" i="7"/>
  <c r="AP113" i="7"/>
  <c r="AV113" i="7"/>
  <c r="AT113" i="7"/>
  <c r="AQ113" i="7"/>
  <c r="AO113" i="7"/>
  <c r="AU111" i="7"/>
  <c r="AS111" i="7"/>
  <c r="AT109" i="7"/>
  <c r="AV109" i="7"/>
  <c r="AT110" i="7"/>
  <c r="AV110" i="7"/>
  <c r="AQ108" i="7"/>
  <c r="AO108" i="7"/>
  <c r="AP108" i="7"/>
  <c r="AR108" i="7"/>
  <c r="AP107" i="7"/>
  <c r="AR107" i="7"/>
  <c r="AV106" i="7"/>
  <c r="AT106" i="7"/>
  <c r="AU105" i="7"/>
  <c r="AS105" i="7"/>
  <c r="AO103" i="7"/>
  <c r="AQ103" i="7"/>
  <c r="AP102" i="7"/>
  <c r="AR102" i="7"/>
  <c r="AV102" i="7"/>
  <c r="AT102" i="7"/>
  <c r="AT101" i="7"/>
  <c r="AV101" i="7"/>
  <c r="AO99" i="7"/>
  <c r="AQ99" i="7"/>
  <c r="AV100" i="7"/>
  <c r="AT100" i="7"/>
  <c r="AQ97" i="7"/>
  <c r="AO97" i="7"/>
  <c r="AT95" i="7"/>
  <c r="AV95" i="7"/>
  <c r="AR94" i="7"/>
  <c r="AP94" i="7"/>
  <c r="AO93" i="7"/>
  <c r="AQ93" i="7"/>
  <c r="AO91" i="7"/>
  <c r="AQ91" i="7"/>
  <c r="AP92" i="7"/>
  <c r="AR92" i="7"/>
  <c r="AO89" i="7"/>
  <c r="AQ89" i="7"/>
  <c r="AO87" i="7"/>
  <c r="AQ87" i="7"/>
  <c r="AP87" i="7"/>
  <c r="AR87" i="7"/>
  <c r="AV90" i="7"/>
  <c r="AT90" i="7"/>
  <c r="AV87" i="7"/>
  <c r="AT87" i="7"/>
  <c r="AU84" i="7"/>
  <c r="AS84" i="7"/>
  <c r="AV84" i="7"/>
  <c r="AT84" i="7"/>
  <c r="AS83" i="7"/>
  <c r="AU83" i="7"/>
  <c r="AO81" i="7"/>
  <c r="AQ81" i="7"/>
  <c r="AP81" i="7"/>
  <c r="AR81" i="7"/>
  <c r="AQ78" i="7"/>
  <c r="AO78" i="7"/>
  <c r="AQ79" i="7"/>
  <c r="AO79" i="7"/>
  <c r="AT78" i="7"/>
  <c r="AV78" i="7"/>
  <c r="AV77" i="7"/>
  <c r="AT77" i="7"/>
  <c r="AR75" i="7"/>
  <c r="AP75" i="7"/>
  <c r="AT76" i="7"/>
  <c r="AV76" i="7"/>
  <c r="AO73" i="7"/>
  <c r="AQ73" i="7"/>
  <c r="AV73" i="7"/>
  <c r="AT73" i="7"/>
  <c r="AV72" i="7"/>
  <c r="AT72" i="7"/>
  <c r="AU70" i="7"/>
  <c r="AS70" i="7"/>
  <c r="AR69" i="7"/>
  <c r="AP69" i="7"/>
  <c r="AS69" i="7"/>
  <c r="AU69" i="7"/>
  <c r="AQ69" i="7"/>
  <c r="E69" i="7" s="1"/>
  <c r="AO69" i="7"/>
  <c r="AQ66" i="7"/>
  <c r="AO66" i="7"/>
  <c r="AR67" i="7"/>
  <c r="AP67" i="7"/>
  <c r="AQ65" i="7"/>
  <c r="AO65" i="7"/>
  <c r="AT65" i="7"/>
  <c r="AV65" i="7"/>
  <c r="AR64" i="7"/>
  <c r="AP64" i="7"/>
  <c r="AS63" i="7"/>
  <c r="AU63" i="7"/>
  <c r="AR62" i="7"/>
  <c r="AP62" i="7"/>
  <c r="AR63" i="7"/>
  <c r="AP63" i="7"/>
  <c r="AQ62" i="7"/>
  <c r="E62" i="7" s="1"/>
  <c r="AO62" i="7"/>
  <c r="AQ59" i="7"/>
  <c r="AO59" i="7"/>
  <c r="AQ58" i="7"/>
  <c r="AO58" i="7"/>
  <c r="AT57" i="7"/>
  <c r="AV57" i="7"/>
  <c r="AU56" i="7"/>
  <c r="AS56" i="7"/>
  <c r="AO56" i="7"/>
  <c r="AQ56" i="7"/>
  <c r="AO55" i="7"/>
  <c r="AQ55" i="7"/>
  <c r="AQ53" i="7"/>
  <c r="AO53" i="7"/>
  <c r="AP54" i="7"/>
  <c r="AR54" i="7"/>
  <c r="AT54" i="7"/>
  <c r="AV54" i="7"/>
  <c r="AO46" i="7"/>
  <c r="AQ46" i="7"/>
  <c r="AS40" i="7"/>
  <c r="AU40" i="7"/>
  <c r="AR22" i="7"/>
  <c r="AP22" i="7"/>
  <c r="AT45" i="7"/>
  <c r="AV45" i="7"/>
  <c r="AT31" i="7"/>
  <c r="AV31" i="7"/>
  <c r="AU35" i="7"/>
  <c r="AS35" i="7"/>
  <c r="AT29" i="7"/>
  <c r="AV29" i="7"/>
  <c r="AO27" i="7"/>
  <c r="AQ27" i="7"/>
  <c r="AO40" i="7"/>
  <c r="AQ40" i="7"/>
  <c r="AU34" i="7"/>
  <c r="AS34" i="7"/>
  <c r="AU49" i="7"/>
  <c r="AS49" i="7"/>
  <c r="AU41" i="7"/>
  <c r="AS41" i="7"/>
  <c r="AV16" i="7"/>
  <c r="AT16" i="7"/>
  <c r="AU45" i="7"/>
  <c r="AS45" i="7"/>
  <c r="AQ45" i="7"/>
  <c r="AO45" i="7"/>
  <c r="AQ48" i="7"/>
  <c r="AO48" i="7"/>
  <c r="AR33" i="7"/>
  <c r="AP33" i="7"/>
  <c r="AP17" i="7"/>
  <c r="AR17" i="7"/>
  <c r="AV52" i="7"/>
  <c r="AT52" i="7"/>
  <c r="AO29" i="7"/>
  <c r="AQ29" i="7"/>
  <c r="AU52" i="7"/>
  <c r="AS52" i="7"/>
  <c r="AU46" i="7"/>
  <c r="AS46" i="7"/>
  <c r="AT51" i="7"/>
  <c r="AV51" i="7"/>
  <c r="AR46" i="7"/>
  <c r="AP46" i="7"/>
  <c r="AO19" i="7"/>
  <c r="AQ19" i="7"/>
  <c r="AV25" i="7"/>
  <c r="AT25" i="7"/>
  <c r="AO26" i="7"/>
  <c r="AQ26" i="7"/>
  <c r="AP41" i="7"/>
  <c r="AR41" i="7"/>
  <c r="AR38" i="7"/>
  <c r="AP38" i="7"/>
  <c r="AR31" i="7"/>
  <c r="AP31" i="7"/>
  <c r="AO37" i="7"/>
  <c r="AQ37" i="7"/>
  <c r="AS15" i="7"/>
  <c r="AU15" i="7"/>
  <c r="AS37" i="7"/>
  <c r="AU37" i="7"/>
  <c r="AP40" i="7"/>
  <c r="AR40" i="7"/>
  <c r="AU30" i="7"/>
  <c r="AS30" i="7"/>
  <c r="AO39" i="7"/>
  <c r="AQ39" i="7"/>
  <c r="AR39" i="7"/>
  <c r="AP39" i="7"/>
  <c r="AP45" i="7"/>
  <c r="AR45" i="7"/>
  <c r="AV36" i="7"/>
  <c r="AT36" i="7"/>
  <c r="AO25" i="7"/>
  <c r="AQ25" i="7"/>
  <c r="G228" i="14"/>
  <c r="F228" i="14"/>
  <c r="H228" i="14"/>
  <c r="I228" i="14"/>
  <c r="AV229" i="7"/>
  <c r="AT229" i="7"/>
  <c r="AU229" i="7"/>
  <c r="AS229" i="7"/>
  <c r="AV228" i="7"/>
  <c r="AT228" i="7"/>
  <c r="AO227" i="7"/>
  <c r="AQ227" i="7"/>
  <c r="AP227" i="7"/>
  <c r="AR227" i="7"/>
  <c r="AV225" i="7"/>
  <c r="AT225" i="7"/>
  <c r="AO225" i="7"/>
  <c r="AQ225" i="7"/>
  <c r="AP225" i="7"/>
  <c r="AR225" i="7"/>
  <c r="AT222" i="7"/>
  <c r="AV222" i="7"/>
  <c r="AQ222" i="7"/>
  <c r="AO222" i="7"/>
  <c r="AO221" i="7"/>
  <c r="AQ221" i="7"/>
  <c r="E221" i="7" s="1"/>
  <c r="AS221" i="7"/>
  <c r="AU221" i="7"/>
  <c r="AO219" i="7"/>
  <c r="AQ219" i="7"/>
  <c r="AV217" i="7"/>
  <c r="AT217" i="7"/>
  <c r="AP216" i="7"/>
  <c r="AR216" i="7"/>
  <c r="AQ216" i="7"/>
  <c r="AO216" i="7"/>
  <c r="AV215" i="7"/>
  <c r="AT215" i="7"/>
  <c r="AO215" i="7"/>
  <c r="AQ215" i="7"/>
  <c r="AQ214" i="7"/>
  <c r="AO214" i="7"/>
  <c r="AR213" i="7"/>
  <c r="AP213" i="7"/>
  <c r="AV213" i="7"/>
  <c r="AT213" i="7"/>
  <c r="AS212" i="7"/>
  <c r="AU212" i="7"/>
  <c r="AO211" i="7"/>
  <c r="AQ211" i="7"/>
  <c r="AV211" i="7"/>
  <c r="AT211" i="7"/>
  <c r="AP208" i="7"/>
  <c r="AR208" i="7"/>
  <c r="AV208" i="7"/>
  <c r="AT208" i="7"/>
  <c r="AS210" i="7"/>
  <c r="AU210" i="7"/>
  <c r="AU202" i="7"/>
  <c r="F202" i="7" s="1"/>
  <c r="AS202" i="7"/>
  <c r="AT203" i="7"/>
  <c r="AV203" i="7"/>
  <c r="AQ200" i="7"/>
  <c r="AO200" i="7"/>
  <c r="AT205" i="7"/>
  <c r="AV205" i="7"/>
  <c r="AR199" i="7"/>
  <c r="AP199" i="7"/>
  <c r="AR197" i="7"/>
  <c r="AP197" i="7"/>
  <c r="AV192" i="7"/>
  <c r="AT192" i="7"/>
  <c r="AU191" i="7"/>
  <c r="AS191" i="7"/>
  <c r="AR189" i="7"/>
  <c r="AP189" i="7"/>
  <c r="AO189" i="7"/>
  <c r="AQ189" i="7"/>
  <c r="AR186" i="7"/>
  <c r="AP186" i="7"/>
  <c r="AV187" i="7"/>
  <c r="AT187" i="7"/>
  <c r="AQ184" i="7"/>
  <c r="E184" i="7" s="1"/>
  <c r="AO184" i="7"/>
  <c r="AS184" i="7"/>
  <c r="AU184" i="7"/>
  <c r="AT185" i="7"/>
  <c r="AV185" i="7"/>
  <c r="AR182" i="7"/>
  <c r="AP182" i="7"/>
  <c r="AS182" i="7"/>
  <c r="AU182" i="7"/>
  <c r="F182" i="7" s="1"/>
  <c r="AP180" i="7"/>
  <c r="AR180" i="7"/>
  <c r="AV181" i="7"/>
  <c r="AT181" i="7"/>
  <c r="AO180" i="7"/>
  <c r="AQ180" i="7"/>
  <c r="E180" i="7" s="1"/>
  <c r="AR178" i="7"/>
  <c r="AP178" i="7"/>
  <c r="AR176" i="7"/>
  <c r="AP176" i="7"/>
  <c r="AQ177" i="7"/>
  <c r="AO177" i="7"/>
  <c r="AP174" i="7"/>
  <c r="AR174" i="7"/>
  <c r="AS173" i="7"/>
  <c r="AU173" i="7"/>
  <c r="AS170" i="7"/>
  <c r="AU170" i="7"/>
  <c r="AR171" i="7"/>
  <c r="AP171" i="7"/>
  <c r="AS171" i="7"/>
  <c r="AU171" i="7"/>
  <c r="AQ166" i="7"/>
  <c r="AO166" i="7"/>
  <c r="AO168" i="7"/>
  <c r="AQ168" i="7"/>
  <c r="AT166" i="7"/>
  <c r="AV166" i="7"/>
  <c r="AR165" i="7"/>
  <c r="AP165" i="7"/>
  <c r="AR164" i="7"/>
  <c r="AP164" i="7"/>
  <c r="AP161" i="7"/>
  <c r="AR161" i="7"/>
  <c r="AT161" i="7"/>
  <c r="AV161" i="7"/>
  <c r="AR159" i="7"/>
  <c r="AP159" i="7"/>
  <c r="AT159" i="7"/>
  <c r="AV159" i="7"/>
  <c r="AT158" i="7"/>
  <c r="AV158" i="7"/>
  <c r="AV157" i="7"/>
  <c r="AT157" i="7"/>
  <c r="AU156" i="7"/>
  <c r="AS156" i="7"/>
  <c r="AS157" i="7"/>
  <c r="AU157" i="7"/>
  <c r="AO156" i="7"/>
  <c r="AQ156" i="7"/>
  <c r="AU153" i="7"/>
  <c r="AS153" i="7"/>
  <c r="AT153" i="7"/>
  <c r="AV153" i="7"/>
  <c r="AT154" i="7"/>
  <c r="AV154" i="7"/>
  <c r="AV151" i="7"/>
  <c r="AT151" i="7"/>
  <c r="AS151" i="7"/>
  <c r="AU151" i="7"/>
  <c r="AO149" i="7"/>
  <c r="AQ149" i="7"/>
  <c r="E149" i="7" s="1"/>
  <c r="AU150" i="7"/>
  <c r="AS150" i="7"/>
  <c r="AR147" i="7"/>
  <c r="AP147" i="7"/>
  <c r="AU147" i="7"/>
  <c r="AS147" i="7"/>
  <c r="AO148" i="7"/>
  <c r="AQ148" i="7"/>
  <c r="AR145" i="7"/>
  <c r="AP145" i="7"/>
  <c r="AR146" i="7"/>
  <c r="AP146" i="7"/>
  <c r="AS143" i="7"/>
  <c r="AU143" i="7"/>
  <c r="AT143" i="7"/>
  <c r="AV143" i="7"/>
  <c r="AQ143" i="7"/>
  <c r="AO143" i="7"/>
  <c r="AS146" i="7"/>
  <c r="AU146" i="7"/>
  <c r="AU141" i="7"/>
  <c r="F141" i="7" s="1"/>
  <c r="AS141" i="7"/>
  <c r="AP140" i="7"/>
  <c r="AR140" i="7"/>
  <c r="AO140" i="7"/>
  <c r="AQ140" i="7"/>
  <c r="AQ142" i="7"/>
  <c r="AO142" i="7"/>
  <c r="AS139" i="7"/>
  <c r="AU139" i="7"/>
  <c r="AP139" i="7"/>
  <c r="AR139" i="7"/>
  <c r="AT137" i="7"/>
  <c r="AV137" i="7"/>
  <c r="AP135" i="7"/>
  <c r="AR135" i="7"/>
  <c r="AU136" i="7"/>
  <c r="AS136" i="7"/>
  <c r="AQ134" i="7"/>
  <c r="AO134" i="7"/>
  <c r="AU134" i="7"/>
  <c r="F134" i="7" s="1"/>
  <c r="AS134" i="7"/>
  <c r="AV133" i="7"/>
  <c r="AT133" i="7"/>
  <c r="AP132" i="7"/>
  <c r="AR132" i="7"/>
  <c r="AQ130" i="7"/>
  <c r="AO130" i="7"/>
  <c r="AR131" i="7"/>
  <c r="AP131" i="7"/>
  <c r="AS131" i="7"/>
  <c r="AU131" i="7"/>
  <c r="AQ128" i="7"/>
  <c r="AO128" i="7"/>
  <c r="AP129" i="7"/>
  <c r="AR129" i="7"/>
  <c r="AR128" i="7"/>
  <c r="AP128" i="7"/>
  <c r="AR127" i="7"/>
  <c r="AP127" i="7"/>
  <c r="AU126" i="7"/>
  <c r="AS126" i="7"/>
  <c r="AT129" i="7"/>
  <c r="AV129" i="7"/>
  <c r="AR123" i="7"/>
  <c r="AP123" i="7"/>
  <c r="AT123" i="7"/>
  <c r="AV123" i="7"/>
  <c r="AQ121" i="7"/>
  <c r="AO121" i="7"/>
  <c r="AU119" i="7"/>
  <c r="AS119" i="7"/>
  <c r="AT119" i="7"/>
  <c r="AV119" i="7"/>
  <c r="AV117" i="7"/>
  <c r="AT117" i="7"/>
  <c r="AP117" i="7"/>
  <c r="AR117" i="7"/>
  <c r="AU116" i="7"/>
  <c r="AS116" i="7"/>
  <c r="AQ114" i="7"/>
  <c r="E114" i="7" s="1"/>
  <c r="AO114" i="7"/>
  <c r="AQ111" i="7"/>
  <c r="AO111" i="7"/>
  <c r="AT111" i="7"/>
  <c r="AV111" i="7"/>
  <c r="AU110" i="7"/>
  <c r="AS110" i="7"/>
  <c r="AO107" i="7"/>
  <c r="AQ107" i="7"/>
  <c r="E107" i="7" s="1"/>
  <c r="AT108" i="7"/>
  <c r="AV108" i="7"/>
  <c r="AU106" i="7"/>
  <c r="AS106" i="7"/>
  <c r="AV105" i="7"/>
  <c r="AT105" i="7"/>
  <c r="AR105" i="7"/>
  <c r="AP105" i="7"/>
  <c r="AR104" i="7"/>
  <c r="AP104" i="7"/>
  <c r="AQ104" i="7"/>
  <c r="AO104" i="7"/>
  <c r="AP103" i="7"/>
  <c r="AR103" i="7"/>
  <c r="AR101" i="7"/>
  <c r="AP101" i="7"/>
  <c r="AS102" i="7"/>
  <c r="AU102" i="7"/>
  <c r="AU100" i="7"/>
  <c r="F100" i="7" s="1"/>
  <c r="AS100" i="7"/>
  <c r="AV104" i="7"/>
  <c r="AT104" i="7"/>
  <c r="AS99" i="7"/>
  <c r="AU99" i="7"/>
  <c r="AT99" i="7"/>
  <c r="AV99" i="7"/>
  <c r="AT98" i="7"/>
  <c r="AV98" i="7"/>
  <c r="AS97" i="7"/>
  <c r="AU97" i="7"/>
  <c r="AT97" i="7"/>
  <c r="AV97" i="7"/>
  <c r="AP98" i="7"/>
  <c r="AR98" i="7"/>
  <c r="AU98" i="7"/>
  <c r="AS98" i="7"/>
  <c r="AO95" i="7"/>
  <c r="AQ95" i="7"/>
  <c r="AQ94" i="7"/>
  <c r="E94" i="7" s="1"/>
  <c r="AO94" i="7"/>
  <c r="AR93" i="7"/>
  <c r="AP93" i="7"/>
  <c r="AS93" i="7"/>
  <c r="AU93" i="7"/>
  <c r="AQ92" i="7"/>
  <c r="E92" i="7" s="1"/>
  <c r="AO92" i="7"/>
  <c r="AT91" i="7"/>
  <c r="AV91" i="7"/>
  <c r="AU92" i="7"/>
  <c r="AS92" i="7"/>
  <c r="AU88" i="7"/>
  <c r="AS88" i="7"/>
  <c r="AR90" i="7"/>
  <c r="AP90" i="7"/>
  <c r="AS86" i="7"/>
  <c r="AU86" i="7"/>
  <c r="AS90" i="7"/>
  <c r="AU90" i="7"/>
  <c r="AR86" i="7"/>
  <c r="AP86" i="7"/>
  <c r="AP84" i="7"/>
  <c r="AR84" i="7"/>
  <c r="AV83" i="7"/>
  <c r="AT83" i="7"/>
  <c r="AV82" i="7"/>
  <c r="AT82" i="7"/>
  <c r="AP82" i="7"/>
  <c r="AR82" i="7"/>
  <c r="AU85" i="7"/>
  <c r="AS85" i="7"/>
  <c r="AS81" i="7"/>
  <c r="AU81" i="7"/>
  <c r="AU79" i="7"/>
  <c r="AS79" i="7"/>
  <c r="AS77" i="7"/>
  <c r="AU77" i="7"/>
  <c r="F77" i="7" s="1"/>
  <c r="AP74" i="7"/>
  <c r="AR74" i="7"/>
  <c r="AR76" i="7"/>
  <c r="AP76" i="7"/>
  <c r="AR72" i="7"/>
  <c r="AP72" i="7"/>
  <c r="AR71" i="7"/>
  <c r="AP71" i="7"/>
  <c r="AQ70" i="7"/>
  <c r="AO70" i="7"/>
  <c r="AT68" i="7"/>
  <c r="AV68" i="7"/>
  <c r="AS68" i="7"/>
  <c r="AU68" i="7"/>
  <c r="AV66" i="7"/>
  <c r="AT66" i="7"/>
  <c r="AU67" i="7"/>
  <c r="AS67" i="7"/>
  <c r="AP66" i="7"/>
  <c r="AR66" i="7"/>
  <c r="AQ64" i="7"/>
  <c r="E64" i="7" s="1"/>
  <c r="AO64" i="7"/>
  <c r="AT67" i="7"/>
  <c r="AV67" i="7"/>
  <c r="AS62" i="7"/>
  <c r="AU62" i="7"/>
  <c r="AQ61" i="7"/>
  <c r="AO61" i="7"/>
  <c r="AO60" i="7"/>
  <c r="AQ60" i="7"/>
  <c r="AP59" i="7"/>
  <c r="AR59" i="7"/>
  <c r="AT59" i="7"/>
  <c r="AV59" i="7"/>
  <c r="AO57" i="7"/>
  <c r="AQ57" i="7"/>
  <c r="AS57" i="7"/>
  <c r="AU57" i="7"/>
  <c r="AP56" i="7"/>
  <c r="AR56" i="7"/>
  <c r="AV60" i="7"/>
  <c r="AT60" i="7"/>
  <c r="AU55" i="7"/>
  <c r="AS55" i="7"/>
  <c r="AQ54" i="7"/>
  <c r="E54" i="7" s="1"/>
  <c r="AO54" i="7"/>
  <c r="AO18" i="7"/>
  <c r="AQ18" i="7"/>
  <c r="AP44" i="7"/>
  <c r="AR44" i="7"/>
  <c r="AV23" i="7"/>
  <c r="AT23" i="7"/>
  <c r="AT17" i="7"/>
  <c r="AV17" i="7"/>
  <c r="AP27" i="7"/>
  <c r="AR27" i="7"/>
  <c r="AP26" i="7"/>
  <c r="AR26" i="7"/>
  <c r="AP28" i="7"/>
  <c r="AR28" i="7"/>
  <c r="AV37" i="7"/>
  <c r="AT37" i="7"/>
  <c r="AP52" i="7"/>
  <c r="AR52" i="7"/>
  <c r="AQ49" i="7"/>
  <c r="AO49" i="7"/>
  <c r="AV21" i="7"/>
  <c r="AT21" i="7"/>
  <c r="AO41" i="7"/>
  <c r="AQ41" i="7"/>
  <c r="AV20" i="7"/>
  <c r="AT20" i="7"/>
  <c r="AO38" i="7"/>
  <c r="AQ38" i="7"/>
  <c r="AR24" i="7"/>
  <c r="AP24" i="7"/>
  <c r="AS48" i="7"/>
  <c r="AU48" i="7"/>
  <c r="AP29" i="7"/>
  <c r="AR29" i="7"/>
  <c r="AR34" i="7"/>
  <c r="AP34" i="7"/>
  <c r="AU51" i="7"/>
  <c r="AS51" i="7"/>
  <c r="AQ33" i="7"/>
  <c r="AO33" i="7"/>
  <c r="AQ42" i="7"/>
  <c r="AO42" i="7"/>
  <c r="AU42" i="7"/>
  <c r="AS42" i="7"/>
  <c r="AS27" i="7"/>
  <c r="AU27" i="7"/>
  <c r="AU23" i="7"/>
  <c r="AS23" i="7"/>
  <c r="AV38" i="7"/>
  <c r="AT38" i="7"/>
  <c r="AS39" i="7"/>
  <c r="AU39" i="7"/>
  <c r="AU47" i="7"/>
  <c r="AS47" i="7"/>
  <c r="AS22" i="7"/>
  <c r="AU22" i="7"/>
  <c r="AP51" i="7"/>
  <c r="AR51" i="7"/>
  <c r="AR21" i="7"/>
  <c r="AP21" i="7"/>
  <c r="AS21" i="7"/>
  <c r="AU21" i="7"/>
  <c r="AU16" i="7"/>
  <c r="F16" i="7" s="1"/>
  <c r="AS16" i="7"/>
  <c r="AQ30" i="7"/>
  <c r="AO30" i="7"/>
  <c r="AO51" i="7"/>
  <c r="AQ51" i="7"/>
  <c r="AS33" i="7"/>
  <c r="AU33" i="7"/>
  <c r="AV32" i="7"/>
  <c r="AT32" i="7"/>
  <c r="AO34" i="7"/>
  <c r="AQ34" i="7"/>
  <c r="AO17" i="7"/>
  <c r="AQ17" i="7"/>
  <c r="AQ50" i="7"/>
  <c r="AO50" i="7"/>
  <c r="AP50" i="7"/>
  <c r="AR50" i="7"/>
  <c r="AO22" i="7"/>
  <c r="AQ22" i="7"/>
  <c r="E22" i="7" s="1"/>
  <c r="AU50" i="7"/>
  <c r="AS50" i="7"/>
  <c r="AR49" i="7"/>
  <c r="AP49" i="7"/>
  <c r="AR43" i="7"/>
  <c r="AP43" i="7"/>
  <c r="AR228" i="7"/>
  <c r="AP228" i="7"/>
  <c r="AS228" i="7"/>
  <c r="AU228" i="7"/>
  <c r="F228" i="7" s="1"/>
  <c r="AR229" i="7"/>
  <c r="AP229" i="7"/>
  <c r="AT226" i="7"/>
  <c r="AV226" i="7"/>
  <c r="AO226" i="7"/>
  <c r="AQ226" i="7"/>
  <c r="E226" i="7" s="1"/>
  <c r="AS227" i="7"/>
  <c r="AU227" i="7"/>
  <c r="AQ223" i="7"/>
  <c r="E223" i="7" s="1"/>
  <c r="AO223" i="7"/>
  <c r="AT223" i="7"/>
  <c r="AV223" i="7"/>
  <c r="AV220" i="7"/>
  <c r="AT220" i="7"/>
  <c r="AP219" i="7"/>
  <c r="AR219" i="7"/>
  <c r="AV218" i="7"/>
  <c r="AT218" i="7"/>
  <c r="AQ217" i="7"/>
  <c r="AO217" i="7"/>
  <c r="AU217" i="7"/>
  <c r="F217" i="7" s="1"/>
  <c r="AS217" i="7"/>
  <c r="AS216" i="7"/>
  <c r="AU216" i="7"/>
  <c r="F216" i="7" s="1"/>
  <c r="AR215" i="7"/>
  <c r="AP215" i="7"/>
  <c r="AP214" i="7"/>
  <c r="AR214" i="7"/>
  <c r="AU214" i="7"/>
  <c r="F214" i="7" s="1"/>
  <c r="AS214" i="7"/>
  <c r="AV212" i="7"/>
  <c r="AT212" i="7"/>
  <c r="AQ213" i="7"/>
  <c r="E213" i="7" s="1"/>
  <c r="AO213" i="7"/>
  <c r="AO212" i="7"/>
  <c r="AQ212" i="7"/>
  <c r="AR211" i="7"/>
  <c r="AP211" i="7"/>
  <c r="AU211" i="7"/>
  <c r="AS211" i="7"/>
  <c r="AR209" i="7"/>
  <c r="AP209" i="7"/>
  <c r="AS208" i="7"/>
  <c r="AU208" i="7"/>
  <c r="F208" i="7" s="1"/>
  <c r="AT207" i="7"/>
  <c r="AV207" i="7"/>
  <c r="AQ206" i="7"/>
  <c r="AO206" i="7"/>
  <c r="AV210" i="7"/>
  <c r="AT210" i="7"/>
  <c r="AP205" i="7"/>
  <c r="AR205" i="7"/>
  <c r="AU205" i="7"/>
  <c r="AS205" i="7"/>
  <c r="AO202" i="7"/>
  <c r="AQ202" i="7"/>
  <c r="AQ203" i="7"/>
  <c r="AO203" i="7"/>
  <c r="AT201" i="7"/>
  <c r="AV201" i="7"/>
  <c r="AQ201" i="7"/>
  <c r="AO201" i="7"/>
  <c r="AS200" i="7"/>
  <c r="AU200" i="7"/>
  <c r="F200" i="7" s="1"/>
  <c r="AV199" i="7"/>
  <c r="AT199" i="7"/>
  <c r="AQ199" i="7"/>
  <c r="AO199" i="7"/>
  <c r="AP198" i="7"/>
  <c r="AR198" i="7"/>
  <c r="AO197" i="7"/>
  <c r="AQ197" i="7"/>
  <c r="E197" i="7" s="1"/>
  <c r="AU198" i="7"/>
  <c r="F198" i="7" s="1"/>
  <c r="AS198" i="7"/>
  <c r="AO195" i="7"/>
  <c r="AQ195" i="7"/>
  <c r="AO196" i="7"/>
  <c r="AQ196" i="7"/>
  <c r="AV197" i="7"/>
  <c r="AT197" i="7"/>
  <c r="AS193" i="7"/>
  <c r="AU193" i="7"/>
  <c r="F193" i="7" s="1"/>
  <c r="AO192" i="7"/>
  <c r="AQ192" i="7"/>
  <c r="AS190" i="7"/>
  <c r="AU190" i="7"/>
  <c r="AO191" i="7"/>
  <c r="AQ191" i="7"/>
  <c r="E191" i="7" s="1"/>
  <c r="AT188" i="7"/>
  <c r="AV188" i="7"/>
  <c r="AU192" i="7"/>
  <c r="F192" i="7" s="1"/>
  <c r="AS192" i="7"/>
  <c r="AR187" i="7"/>
  <c r="AP187" i="7"/>
  <c r="AT186" i="7"/>
  <c r="AV186" i="7"/>
  <c r="AQ190" i="7"/>
  <c r="E190" i="7" s="1"/>
  <c r="AO190" i="7"/>
  <c r="AO185" i="7"/>
  <c r="AQ185" i="7"/>
  <c r="AU183" i="7"/>
  <c r="AS183" i="7"/>
  <c r="AO183" i="7"/>
  <c r="AQ183" i="7"/>
  <c r="AP183" i="7"/>
  <c r="AR183" i="7"/>
  <c r="AV180" i="7"/>
  <c r="AT180" i="7"/>
  <c r="AR181" i="7"/>
  <c r="AP181" i="7"/>
  <c r="AT178" i="7"/>
  <c r="AV178" i="7"/>
  <c r="AR179" i="7"/>
  <c r="AP179" i="7"/>
  <c r="AT177" i="7"/>
  <c r="AV177" i="7"/>
  <c r="AT174" i="7"/>
  <c r="AV174" i="7"/>
  <c r="AS174" i="7"/>
  <c r="AU174" i="7"/>
  <c r="AO174" i="7"/>
  <c r="AQ174" i="7"/>
  <c r="E174" i="7" s="1"/>
  <c r="AQ173" i="7"/>
  <c r="AO173" i="7"/>
  <c r="AQ172" i="7"/>
  <c r="AO172" i="7"/>
  <c r="AV173" i="7"/>
  <c r="AT173" i="7"/>
  <c r="AP172" i="7"/>
  <c r="AR172" i="7"/>
  <c r="AO171" i="7"/>
  <c r="AQ171" i="7"/>
  <c r="E171" i="7" s="1"/>
  <c r="AV170" i="7"/>
  <c r="AT170" i="7"/>
  <c r="AR169" i="7"/>
  <c r="AP169" i="7"/>
  <c r="AS169" i="7"/>
  <c r="AU169" i="7"/>
  <c r="F169" i="7" s="1"/>
  <c r="AU168" i="7"/>
  <c r="AS168" i="7"/>
  <c r="AO167" i="7"/>
  <c r="AQ167" i="7"/>
  <c r="AR166" i="7"/>
  <c r="AP166" i="7"/>
  <c r="AU164" i="7"/>
  <c r="F164" i="7" s="1"/>
  <c r="AS164" i="7"/>
  <c r="AO165" i="7"/>
  <c r="AQ165" i="7"/>
  <c r="AO163" i="7"/>
  <c r="AQ163" i="7"/>
  <c r="AT162" i="7"/>
  <c r="AV162" i="7"/>
  <c r="AV160" i="7"/>
  <c r="AT160" i="7"/>
  <c r="AO160" i="7"/>
  <c r="AQ160" i="7"/>
  <c r="AS158" i="7"/>
  <c r="AU158" i="7"/>
  <c r="F158" i="7" s="1"/>
  <c r="AR156" i="7"/>
  <c r="AP156" i="7"/>
  <c r="AQ154" i="7"/>
  <c r="AO154" i="7"/>
  <c r="AQ155" i="7"/>
  <c r="AO155" i="7"/>
  <c r="AU154" i="7"/>
  <c r="AS154" i="7"/>
  <c r="AT155" i="7"/>
  <c r="AV155" i="7"/>
  <c r="AO152" i="7"/>
  <c r="AQ152" i="7"/>
  <c r="E152" i="7" s="1"/>
  <c r="AS152" i="7"/>
  <c r="AU152" i="7"/>
  <c r="AT149" i="7"/>
  <c r="AV149" i="7"/>
  <c r="AT145" i="7"/>
  <c r="AV145" i="7"/>
  <c r="AS144" i="7"/>
  <c r="AU144" i="7"/>
  <c r="F144" i="7" s="1"/>
  <c r="AS148" i="7"/>
  <c r="AU148" i="7"/>
  <c r="AQ144" i="7"/>
  <c r="E144" i="7" s="1"/>
  <c r="AO144" i="7"/>
  <c r="AQ141" i="7"/>
  <c r="AO141" i="7"/>
  <c r="AU138" i="7"/>
  <c r="F138" i="7" s="1"/>
  <c r="AS138" i="7"/>
  <c r="AV138" i="7"/>
  <c r="AT138" i="7"/>
  <c r="AQ137" i="7"/>
  <c r="E137" i="7" s="1"/>
  <c r="AO137" i="7"/>
  <c r="AT135" i="7"/>
  <c r="AV135" i="7"/>
  <c r="AO136" i="7"/>
  <c r="AQ136" i="7"/>
  <c r="E136" i="7" s="1"/>
  <c r="AU135" i="7"/>
  <c r="AS135" i="7"/>
  <c r="AU133" i="7"/>
  <c r="F133" i="7" s="1"/>
  <c r="AS133" i="7"/>
  <c r="AV132" i="7"/>
  <c r="AT132" i="7"/>
  <c r="AP130" i="7"/>
  <c r="AR130" i="7"/>
  <c r="AQ129" i="7"/>
  <c r="AO129" i="7"/>
  <c r="AU128" i="7"/>
  <c r="F128" i="7" s="1"/>
  <c r="AS128" i="7"/>
  <c r="AT127" i="7"/>
  <c r="AV127" i="7"/>
  <c r="AQ125" i="7"/>
  <c r="AO125" i="7"/>
  <c r="AU125" i="7"/>
  <c r="AS125" i="7"/>
  <c r="AT126" i="7"/>
  <c r="AV126" i="7"/>
  <c r="AU124" i="7"/>
  <c r="AS124" i="7"/>
  <c r="AO124" i="7"/>
  <c r="AQ124" i="7"/>
  <c r="AO119" i="7"/>
  <c r="AQ119" i="7"/>
  <c r="AT124" i="7"/>
  <c r="AV124" i="7"/>
  <c r="AQ117" i="7"/>
  <c r="E117" i="7" s="1"/>
  <c r="AO117" i="7"/>
  <c r="AU117" i="7"/>
  <c r="F117" i="7" s="1"/>
  <c r="AS117" i="7"/>
  <c r="AO115" i="7"/>
  <c r="AQ115" i="7"/>
  <c r="AT120" i="7"/>
  <c r="AV120" i="7"/>
  <c r="AP116" i="7"/>
  <c r="AR116" i="7"/>
  <c r="AT114" i="7"/>
  <c r="AV114" i="7"/>
  <c r="AO109" i="7"/>
  <c r="AQ109" i="7"/>
  <c r="AS109" i="7"/>
  <c r="AU109" i="7"/>
  <c r="AQ110" i="7"/>
  <c r="AO110" i="7"/>
  <c r="AU108" i="7"/>
  <c r="F108" i="7" s="1"/>
  <c r="AS108" i="7"/>
  <c r="AO105" i="7"/>
  <c r="AQ105" i="7"/>
  <c r="AV103" i="7"/>
  <c r="AT103" i="7"/>
  <c r="AS103" i="7"/>
  <c r="AU103" i="7"/>
  <c r="AU107" i="7"/>
  <c r="AS107" i="7"/>
  <c r="AU101" i="7"/>
  <c r="F101" i="7" s="1"/>
  <c r="AS101" i="7"/>
  <c r="AO100" i="7"/>
  <c r="AQ100" i="7"/>
  <c r="AP95" i="7"/>
  <c r="AR95" i="7"/>
  <c r="AV96" i="7"/>
  <c r="AT96" i="7"/>
  <c r="AU95" i="7"/>
  <c r="F95" i="7" s="1"/>
  <c r="AS95" i="7"/>
  <c r="AS94" i="7"/>
  <c r="AU94" i="7"/>
  <c r="AT94" i="7"/>
  <c r="AV94" i="7"/>
  <c r="AT93" i="7"/>
  <c r="AV93" i="7"/>
  <c r="AS96" i="7"/>
  <c r="AU96" i="7"/>
  <c r="AT89" i="7"/>
  <c r="AV89" i="7"/>
  <c r="AU89" i="7"/>
  <c r="AS89" i="7"/>
  <c r="AO88" i="7"/>
  <c r="AQ88" i="7"/>
  <c r="AQ86" i="7"/>
  <c r="E86" i="7" s="1"/>
  <c r="AO86" i="7"/>
  <c r="AU87" i="7"/>
  <c r="F87" i="7" s="1"/>
  <c r="AS87" i="7"/>
  <c r="AQ84" i="7"/>
  <c r="AO84" i="7"/>
  <c r="AT85" i="7"/>
  <c r="AV85" i="7"/>
  <c r="AS82" i="7"/>
  <c r="AU82" i="7"/>
  <c r="F82" i="7" s="1"/>
  <c r="AP80" i="7"/>
  <c r="AR80" i="7"/>
  <c r="AQ80" i="7"/>
  <c r="AO80" i="7"/>
  <c r="AT80" i="7"/>
  <c r="AV80" i="7"/>
  <c r="AV79" i="7"/>
  <c r="AT79" i="7"/>
  <c r="AR78" i="7"/>
  <c r="AP78" i="7"/>
  <c r="AP79" i="7"/>
  <c r="AR79" i="7"/>
  <c r="AO77" i="7"/>
  <c r="AQ77" i="7"/>
  <c r="AS75" i="7"/>
  <c r="AU75" i="7"/>
  <c r="AS76" i="7"/>
  <c r="AU76" i="7"/>
  <c r="F76" i="7" s="1"/>
  <c r="AT74" i="7"/>
  <c r="AV74" i="7"/>
  <c r="AS74" i="7"/>
  <c r="AU74" i="7"/>
  <c r="AQ75" i="7"/>
  <c r="AO75" i="7"/>
  <c r="AU71" i="7"/>
  <c r="AS71" i="7"/>
  <c r="AP70" i="7"/>
  <c r="AR70" i="7"/>
  <c r="AT70" i="7"/>
  <c r="AV70" i="7"/>
  <c r="AQ71" i="7"/>
  <c r="E71" i="7" s="1"/>
  <c r="AO71" i="7"/>
  <c r="AT69" i="7"/>
  <c r="AV69" i="7"/>
  <c r="AS65" i="7"/>
  <c r="AU65" i="7"/>
  <c r="AP68" i="7"/>
  <c r="AR68" i="7"/>
  <c r="AV64" i="7"/>
  <c r="AT64" i="7"/>
  <c r="AT63" i="7"/>
  <c r="AV63" i="7"/>
  <c r="AR61" i="7"/>
  <c r="AP61" i="7"/>
  <c r="AR60" i="7"/>
  <c r="AP60" i="7"/>
  <c r="AS60" i="7"/>
  <c r="AU60" i="7"/>
  <c r="AP57" i="7"/>
  <c r="AR57" i="7"/>
  <c r="AR58" i="7"/>
  <c r="AP58" i="7"/>
  <c r="AU58" i="7"/>
  <c r="AS58" i="7"/>
  <c r="AV56" i="7"/>
  <c r="AT56" i="7"/>
  <c r="AT55" i="7"/>
  <c r="AV55" i="7"/>
  <c r="AU53" i="7"/>
  <c r="AS53" i="7"/>
  <c r="AR47" i="7"/>
  <c r="AP47" i="7"/>
  <c r="AQ16" i="7"/>
  <c r="AO16" i="7"/>
  <c r="AS31" i="7"/>
  <c r="AU31" i="7"/>
  <c r="AV34" i="7"/>
  <c r="AT34" i="7"/>
  <c r="AP23" i="7"/>
  <c r="AR23" i="7"/>
  <c r="AP32" i="7"/>
  <c r="AR32" i="7"/>
  <c r="AT30" i="7"/>
  <c r="AV30" i="7"/>
  <c r="AT19" i="7"/>
  <c r="AV19" i="7"/>
  <c r="AV41" i="7"/>
  <c r="AT41" i="7"/>
  <c r="AO52" i="7"/>
  <c r="AQ52" i="7"/>
  <c r="AV24" i="7"/>
  <c r="AT24" i="7"/>
  <c r="AV44" i="7"/>
  <c r="AT44" i="7"/>
  <c r="AS24" i="7"/>
  <c r="AU24" i="7"/>
  <c r="AV48" i="7"/>
  <c r="AT48" i="7"/>
  <c r="AR25" i="7"/>
  <c r="AP25" i="7"/>
  <c r="AO21" i="7"/>
  <c r="AQ21" i="7"/>
  <c r="E21" i="7" s="1"/>
  <c r="AQ44" i="7"/>
  <c r="AO44" i="7"/>
  <c r="AR36" i="7"/>
  <c r="AP36" i="7"/>
  <c r="AT33" i="7"/>
  <c r="AV33" i="7"/>
  <c r="AQ47" i="7"/>
  <c r="AO47" i="7"/>
  <c r="AO28" i="7"/>
  <c r="AQ28" i="7"/>
  <c r="AV15" i="7"/>
  <c r="AT15" i="7"/>
  <c r="AR35" i="7"/>
  <c r="AP35" i="7"/>
  <c r="AV47" i="7"/>
  <c r="AT47" i="7"/>
  <c r="AS26" i="7"/>
  <c r="AU26" i="7"/>
  <c r="AR48" i="7"/>
  <c r="AP48" i="7"/>
  <c r="AP19" i="7"/>
  <c r="AR19" i="7"/>
  <c r="AR37" i="7"/>
  <c r="AP37" i="7"/>
  <c r="AQ36" i="7"/>
  <c r="AO36" i="7"/>
  <c r="AO35" i="7"/>
  <c r="AQ35" i="7"/>
  <c r="AT43" i="7"/>
  <c r="AV43" i="7"/>
  <c r="AU32" i="7"/>
  <c r="AS32" i="7"/>
  <c r="AQ32" i="7"/>
  <c r="AO32" i="7"/>
  <c r="AS19" i="7"/>
  <c r="AU19" i="7"/>
  <c r="AS25" i="7"/>
  <c r="AU25" i="7"/>
  <c r="AV46" i="7"/>
  <c r="AT46" i="7"/>
  <c r="AV28" i="7"/>
  <c r="AT28" i="7"/>
  <c r="AU29" i="7"/>
  <c r="AS29" i="7"/>
  <c r="AQ23" i="7"/>
  <c r="AO23" i="7"/>
  <c r="AS12" i="7"/>
  <c r="AU12" i="7"/>
  <c r="F12" i="7" s="1"/>
  <c r="D12" i="7" s="1"/>
  <c r="M226" i="13"/>
  <c r="N226" i="13"/>
  <c r="N227" i="13"/>
  <c r="M227" i="13"/>
  <c r="J227" i="14"/>
  <c r="AO229" i="7"/>
  <c r="AQ229" i="7"/>
  <c r="AT227" i="7"/>
  <c r="AV227" i="7"/>
  <c r="AR224" i="7"/>
  <c r="AP224" i="7"/>
  <c r="AS224" i="7"/>
  <c r="AU224" i="7"/>
  <c r="F224" i="7" s="1"/>
  <c r="AR222" i="7"/>
  <c r="AP222" i="7"/>
  <c r="AS220" i="7"/>
  <c r="AU220" i="7"/>
  <c r="F220" i="7" s="1"/>
  <c r="AV221" i="7"/>
  <c r="AT221" i="7"/>
  <c r="AP220" i="7"/>
  <c r="AR220" i="7"/>
  <c r="AU219" i="7"/>
  <c r="AS219" i="7"/>
  <c r="AT219" i="7"/>
  <c r="AV219" i="7"/>
  <c r="AQ218" i="7"/>
  <c r="E218" i="7" s="1"/>
  <c r="AO218" i="7"/>
  <c r="AS218" i="7"/>
  <c r="AU218" i="7"/>
  <c r="AU215" i="7"/>
  <c r="F215" i="7" s="1"/>
  <c r="AS215" i="7"/>
  <c r="AU213" i="7"/>
  <c r="F213" i="7" s="1"/>
  <c r="AS213" i="7"/>
  <c r="AR212" i="7"/>
  <c r="AP212" i="7"/>
  <c r="AU209" i="7"/>
  <c r="AS209" i="7"/>
  <c r="AV209" i="7"/>
  <c r="AT209" i="7"/>
  <c r="AO209" i="7"/>
  <c r="AQ209" i="7"/>
  <c r="E209" i="7" s="1"/>
  <c r="AS207" i="7"/>
  <c r="AU207" i="7"/>
  <c r="AR207" i="7"/>
  <c r="AP207" i="7"/>
  <c r="AS206" i="7"/>
  <c r="AU206" i="7"/>
  <c r="AP206" i="7"/>
  <c r="AR206" i="7"/>
  <c r="AO210" i="7"/>
  <c r="AQ210" i="7"/>
  <c r="AO205" i="7"/>
  <c r="AQ205" i="7"/>
  <c r="E205" i="7" s="1"/>
  <c r="AS204" i="7"/>
  <c r="AU204" i="7"/>
  <c r="AP202" i="7"/>
  <c r="AR202" i="7"/>
  <c r="AS203" i="7"/>
  <c r="AU203" i="7"/>
  <c r="F203" i="7" s="1"/>
  <c r="AR201" i="7"/>
  <c r="AP201" i="7"/>
  <c r="AP200" i="7"/>
  <c r="AR200" i="7"/>
  <c r="AU199" i="7"/>
  <c r="AS199" i="7"/>
  <c r="AO198" i="7"/>
  <c r="AQ198" i="7"/>
  <c r="AS197" i="7"/>
  <c r="AU197" i="7"/>
  <c r="AV196" i="7"/>
  <c r="AT196" i="7"/>
  <c r="AR196" i="7"/>
  <c r="AP196" i="7"/>
  <c r="AU195" i="7"/>
  <c r="F195" i="7" s="1"/>
  <c r="AS195" i="7"/>
  <c r="AR193" i="7"/>
  <c r="AP193" i="7"/>
  <c r="AR194" i="7"/>
  <c r="AP194" i="7"/>
  <c r="AU194" i="7"/>
  <c r="F194" i="7" s="1"/>
  <c r="AS194" i="7"/>
  <c r="AP192" i="7"/>
  <c r="AR192" i="7"/>
  <c r="AV189" i="7"/>
  <c r="AT189" i="7"/>
  <c r="AT190" i="7"/>
  <c r="AV190" i="7"/>
  <c r="AT191" i="7"/>
  <c r="AV191" i="7"/>
  <c r="AP188" i="7"/>
  <c r="AR188" i="7"/>
  <c r="AQ188" i="7"/>
  <c r="AO188" i="7"/>
  <c r="AS188" i="7"/>
  <c r="AU188" i="7"/>
  <c r="AQ187" i="7"/>
  <c r="E187" i="7" s="1"/>
  <c r="AO187" i="7"/>
  <c r="AS186" i="7"/>
  <c r="AU186" i="7"/>
  <c r="AV184" i="7"/>
  <c r="AT184" i="7"/>
  <c r="AS185" i="7"/>
  <c r="AU185" i="7"/>
  <c r="F185" i="7" s="1"/>
  <c r="AV183" i="7"/>
  <c r="AT183" i="7"/>
  <c r="AU178" i="7"/>
  <c r="F178" i="7" s="1"/>
  <c r="AS178" i="7"/>
  <c r="AT179" i="7"/>
  <c r="AV179" i="7"/>
  <c r="AP177" i="7"/>
  <c r="AR177" i="7"/>
  <c r="AV176" i="7"/>
  <c r="AT176" i="7"/>
  <c r="AU176" i="7"/>
  <c r="AS176" i="7"/>
  <c r="AQ175" i="7"/>
  <c r="E175" i="7" s="1"/>
  <c r="AO175" i="7"/>
  <c r="AS172" i="7"/>
  <c r="AU172" i="7"/>
  <c r="AP173" i="7"/>
  <c r="AR173" i="7"/>
  <c r="AV172" i="7"/>
  <c r="AT172" i="7"/>
  <c r="AR170" i="7"/>
  <c r="AP170" i="7"/>
  <c r="AO170" i="7"/>
  <c r="AQ170" i="7"/>
  <c r="AU175" i="7"/>
  <c r="AS175" i="7"/>
  <c r="AV171" i="7"/>
  <c r="AT171" i="7"/>
  <c r="AQ169" i="7"/>
  <c r="AO169" i="7"/>
  <c r="AU167" i="7"/>
  <c r="AS167" i="7"/>
  <c r="AT168" i="7"/>
  <c r="AV168" i="7"/>
  <c r="AR167" i="7"/>
  <c r="AP167" i="7"/>
  <c r="AR163" i="7"/>
  <c r="AP163" i="7"/>
  <c r="AT163" i="7"/>
  <c r="AV163" i="7"/>
  <c r="AO161" i="7"/>
  <c r="AQ161" i="7"/>
  <c r="E161" i="7" s="1"/>
  <c r="AU161" i="7"/>
  <c r="F161" i="7" s="1"/>
  <c r="AS161" i="7"/>
  <c r="AQ159" i="7"/>
  <c r="E159" i="7" s="1"/>
  <c r="AO159" i="7"/>
  <c r="AO162" i="7"/>
  <c r="AQ162" i="7"/>
  <c r="AP160" i="7"/>
  <c r="AR160" i="7"/>
  <c r="AQ157" i="7"/>
  <c r="E157" i="7" s="1"/>
  <c r="AO157" i="7"/>
  <c r="AT156" i="7"/>
  <c r="AV156" i="7"/>
  <c r="AP153" i="7"/>
  <c r="AR153" i="7"/>
  <c r="AU155" i="7"/>
  <c r="F155" i="7" s="1"/>
  <c r="AS155" i="7"/>
  <c r="AP154" i="7"/>
  <c r="AR154" i="7"/>
  <c r="AQ150" i="7"/>
  <c r="E150" i="7" s="1"/>
  <c r="AO150" i="7"/>
  <c r="AT150" i="7"/>
  <c r="AV150" i="7"/>
  <c r="AV146" i="7"/>
  <c r="AT146" i="7"/>
  <c r="AS145" i="7"/>
  <c r="AU145" i="7"/>
  <c r="AR143" i="7"/>
  <c r="AP143" i="7"/>
  <c r="AP141" i="7"/>
  <c r="AR141" i="7"/>
  <c r="AS142" i="7"/>
  <c r="AU142" i="7"/>
  <c r="AR142" i="7"/>
  <c r="AP142" i="7"/>
  <c r="AT142" i="7"/>
  <c r="AV142" i="7"/>
  <c r="AO139" i="7"/>
  <c r="AQ139" i="7"/>
  <c r="AU140" i="7"/>
  <c r="AS140" i="7"/>
  <c r="AT139" i="7"/>
  <c r="AV139" i="7"/>
  <c r="AP138" i="7"/>
  <c r="AR138" i="7"/>
  <c r="AV136" i="7"/>
  <c r="AT136" i="7"/>
  <c r="AS137" i="7"/>
  <c r="AU137" i="7"/>
  <c r="AO135" i="7"/>
  <c r="AQ135" i="7"/>
  <c r="E135" i="7" s="1"/>
  <c r="AR133" i="7"/>
  <c r="AP133" i="7"/>
  <c r="AV131" i="7"/>
  <c r="AT131" i="7"/>
  <c r="AT130" i="7"/>
  <c r="AV130" i="7"/>
  <c r="AU129" i="7"/>
  <c r="F129" i="7" s="1"/>
  <c r="AS129" i="7"/>
  <c r="AO127" i="7"/>
  <c r="AQ127" i="7"/>
  <c r="E127" i="7" s="1"/>
  <c r="AT125" i="7"/>
  <c r="AV125" i="7"/>
  <c r="AP125" i="7"/>
  <c r="AR125" i="7"/>
  <c r="AR124" i="7"/>
  <c r="AP124" i="7"/>
  <c r="AQ123" i="7"/>
  <c r="AO123" i="7"/>
  <c r="AP122" i="7"/>
  <c r="AR122" i="7"/>
  <c r="AO122" i="7"/>
  <c r="AQ122" i="7"/>
  <c r="E122" i="7" s="1"/>
  <c r="AR121" i="7"/>
  <c r="AP121" i="7"/>
  <c r="AV121" i="7"/>
  <c r="AT121" i="7"/>
  <c r="AQ120" i="7"/>
  <c r="E120" i="7" s="1"/>
  <c r="AO120" i="7"/>
  <c r="AR119" i="7"/>
  <c r="AP119" i="7"/>
  <c r="AR118" i="7"/>
  <c r="AP118" i="7"/>
  <c r="AS115" i="7"/>
  <c r="AU115" i="7"/>
  <c r="AV116" i="7"/>
  <c r="AT116" i="7"/>
  <c r="AT115" i="7"/>
  <c r="AV115" i="7"/>
  <c r="AO116" i="7"/>
  <c r="AQ116" i="7"/>
  <c r="AU114" i="7"/>
  <c r="AS114" i="7"/>
  <c r="AT112" i="7"/>
  <c r="AV112" i="7"/>
  <c r="AS112" i="7"/>
  <c r="AU112" i="7"/>
  <c r="F112" i="7" s="1"/>
  <c r="AO112" i="7"/>
  <c r="AQ112" i="7"/>
  <c r="E112" i="7" s="1"/>
  <c r="AS113" i="7"/>
  <c r="AU113" i="7"/>
  <c r="AR111" i="7"/>
  <c r="AP111" i="7"/>
  <c r="AP109" i="7"/>
  <c r="AR109" i="7"/>
  <c r="AR110" i="7"/>
  <c r="AP110" i="7"/>
  <c r="AO106" i="7"/>
  <c r="AQ106" i="7"/>
  <c r="AR106" i="7"/>
  <c r="AP106" i="7"/>
  <c r="AV107" i="7"/>
  <c r="AT107" i="7"/>
  <c r="AU104" i="7"/>
  <c r="F104" i="7" s="1"/>
  <c r="AS104" i="7"/>
  <c r="AO102" i="7"/>
  <c r="AQ102" i="7"/>
  <c r="AQ101" i="7"/>
  <c r="AO101" i="7"/>
  <c r="AR99" i="7"/>
  <c r="AP99" i="7"/>
  <c r="AP100" i="7"/>
  <c r="AR100" i="7"/>
  <c r="AP97" i="7"/>
  <c r="AR97" i="7"/>
  <c r="AQ98" i="7"/>
  <c r="E98" i="7" s="1"/>
  <c r="AO98" i="7"/>
  <c r="AQ96" i="7"/>
  <c r="AO96" i="7"/>
  <c r="AP96" i="7"/>
  <c r="AR96" i="7"/>
  <c r="AP91" i="7"/>
  <c r="AR91" i="7"/>
  <c r="AS91" i="7"/>
  <c r="AU91" i="7"/>
  <c r="AV92" i="7"/>
  <c r="AT92" i="7"/>
  <c r="AR89" i="7"/>
  <c r="AP89" i="7"/>
  <c r="AP88" i="7"/>
  <c r="AR88" i="7"/>
  <c r="AT88" i="7"/>
  <c r="AV88" i="7"/>
  <c r="AQ90" i="7"/>
  <c r="E90" i="7" s="1"/>
  <c r="AO90" i="7"/>
  <c r="AT86" i="7"/>
  <c r="AV86" i="7"/>
  <c r="AP85" i="7"/>
  <c r="AR85" i="7"/>
  <c r="AQ85" i="7"/>
  <c r="AO85" i="7"/>
  <c r="AQ83" i="7"/>
  <c r="AO83" i="7"/>
  <c r="AP83" i="7"/>
  <c r="AR83" i="7"/>
  <c r="AQ82" i="7"/>
  <c r="E82" i="7" s="1"/>
  <c r="D82" i="7" s="1"/>
  <c r="AO82" i="7"/>
  <c r="AS80" i="7"/>
  <c r="AU80" i="7"/>
  <c r="AT81" i="7"/>
  <c r="AV81" i="7"/>
  <c r="AU78" i="7"/>
  <c r="F78" i="7" s="1"/>
  <c r="AS78" i="7"/>
  <c r="AV75" i="7"/>
  <c r="AT75" i="7"/>
  <c r="AP77" i="7"/>
  <c r="AR77" i="7"/>
  <c r="AP73" i="7"/>
  <c r="AR73" i="7"/>
  <c r="AQ76" i="7"/>
  <c r="AO76" i="7"/>
  <c r="AO74" i="7"/>
  <c r="AQ74" i="7"/>
  <c r="AU73" i="7"/>
  <c r="F73" i="7" s="1"/>
  <c r="AS73" i="7"/>
  <c r="AT71" i="7"/>
  <c r="AV71" i="7"/>
  <c r="AQ72" i="7"/>
  <c r="E72" i="7" s="1"/>
  <c r="AO72" i="7"/>
  <c r="AU72" i="7"/>
  <c r="AS72" i="7"/>
  <c r="AS66" i="7"/>
  <c r="AU66" i="7"/>
  <c r="F66" i="7" s="1"/>
  <c r="AQ67" i="7"/>
  <c r="E67" i="7" s="1"/>
  <c r="AO67" i="7"/>
  <c r="AO68" i="7"/>
  <c r="AQ68" i="7"/>
  <c r="AP65" i="7"/>
  <c r="AR65" i="7"/>
  <c r="AU64" i="7"/>
  <c r="F64" i="7" s="1"/>
  <c r="AS64" i="7"/>
  <c r="AQ63" i="7"/>
  <c r="AO63" i="7"/>
  <c r="AU61" i="7"/>
  <c r="AS61" i="7"/>
  <c r="AV61" i="7"/>
  <c r="AT61" i="7"/>
  <c r="AU59" i="7"/>
  <c r="AS59" i="7"/>
  <c r="AT62" i="7"/>
  <c r="AV62" i="7"/>
  <c r="AV58" i="7"/>
  <c r="AT58" i="7"/>
  <c r="AS54" i="7"/>
  <c r="AU54" i="7"/>
  <c r="F54" i="7" s="1"/>
  <c r="AR55" i="7"/>
  <c r="AP55" i="7"/>
  <c r="AV53" i="7"/>
  <c r="AT53" i="7"/>
  <c r="AR53" i="7"/>
  <c r="AP53" i="7"/>
  <c r="AR30" i="7"/>
  <c r="AP30" i="7"/>
  <c r="AS38" i="7"/>
  <c r="AU38" i="7"/>
  <c r="AU43" i="7"/>
  <c r="AS43" i="7"/>
  <c r="AP18" i="7"/>
  <c r="AR18" i="7"/>
  <c r="AO43" i="7"/>
  <c r="AQ43" i="7"/>
  <c r="AS36" i="7"/>
  <c r="AU36" i="7"/>
  <c r="AU44" i="7"/>
  <c r="AS44" i="7"/>
  <c r="AU18" i="7"/>
  <c r="AS18" i="7"/>
  <c r="AP20" i="7"/>
  <c r="AR20" i="7"/>
  <c r="AT26" i="7"/>
  <c r="AV26" i="7"/>
  <c r="AQ20" i="7"/>
  <c r="AO20" i="7"/>
  <c r="AV35" i="7"/>
  <c r="AT35" i="7"/>
  <c r="AV40" i="7"/>
  <c r="AT40" i="7"/>
  <c r="AV22" i="7"/>
  <c r="AT22" i="7"/>
  <c r="AP15" i="7"/>
  <c r="AR15" i="7"/>
  <c r="AS28" i="7"/>
  <c r="AU28" i="7"/>
  <c r="AP42" i="7"/>
  <c r="AR42" i="7"/>
  <c r="AS20" i="7"/>
  <c r="AU20" i="7"/>
  <c r="F20" i="7" s="1"/>
  <c r="AV39" i="7"/>
  <c r="AT39" i="7"/>
  <c r="AT49" i="7"/>
  <c r="AV49" i="7"/>
  <c r="AU17" i="7"/>
  <c r="F17" i="7" s="1"/>
  <c r="AS17" i="7"/>
  <c r="AO15" i="7"/>
  <c r="AQ15" i="7"/>
  <c r="AV27" i="7"/>
  <c r="AT27" i="7"/>
  <c r="AT18" i="7"/>
  <c r="AV18" i="7"/>
  <c r="AP16" i="7"/>
  <c r="AR16" i="7"/>
  <c r="AV42" i="7"/>
  <c r="AT42" i="7"/>
  <c r="AO31" i="7"/>
  <c r="AQ31" i="7"/>
  <c r="AQ24" i="7"/>
  <c r="AO24" i="7"/>
  <c r="AU14" i="7"/>
  <c r="F14" i="7" s="1"/>
  <c r="D14" i="7" s="1"/>
  <c r="AS14" i="7"/>
  <c r="AV50" i="7"/>
  <c r="AT50" i="7"/>
  <c r="E228" i="13"/>
  <c r="E228" i="14" s="1"/>
  <c r="F228" i="13"/>
  <c r="G228" i="13"/>
  <c r="H228" i="13"/>
  <c r="I228" i="13"/>
  <c r="L225" i="13"/>
  <c r="F174" i="7" l="1"/>
  <c r="E52" i="7"/>
  <c r="E198" i="7"/>
  <c r="F207" i="7"/>
  <c r="E83" i="7"/>
  <c r="F197" i="7"/>
  <c r="E169" i="7"/>
  <c r="D169" i="7" s="1"/>
  <c r="F60" i="7"/>
  <c r="E165" i="7"/>
  <c r="F90" i="7"/>
  <c r="D90" i="7" s="1"/>
  <c r="E139" i="7"/>
  <c r="F206" i="7"/>
  <c r="E84" i="7"/>
  <c r="E134" i="7"/>
  <c r="F59" i="7"/>
  <c r="F167" i="7"/>
  <c r="F109" i="7"/>
  <c r="E74" i="7"/>
  <c r="E102" i="7"/>
  <c r="F205" i="7"/>
  <c r="D205" i="7" s="1"/>
  <c r="F148" i="7"/>
  <c r="E116" i="7"/>
  <c r="F145" i="7"/>
  <c r="F186" i="7"/>
  <c r="E129" i="7"/>
  <c r="D129" i="7" s="1"/>
  <c r="E155" i="7"/>
  <c r="D155" i="7" s="1"/>
  <c r="E188" i="7"/>
  <c r="E106" i="7"/>
  <c r="F98" i="7"/>
  <c r="D98" i="7" s="1"/>
  <c r="E113" i="7"/>
  <c r="E104" i="7"/>
  <c r="D104" i="7" s="1"/>
  <c r="E24" i="7"/>
  <c r="E76" i="7"/>
  <c r="D76" i="7" s="1"/>
  <c r="F199" i="7"/>
  <c r="E148" i="7"/>
  <c r="E63" i="7"/>
  <c r="E162" i="7"/>
  <c r="F204" i="7"/>
  <c r="E229" i="7"/>
  <c r="F211" i="7"/>
  <c r="F52" i="7"/>
  <c r="E101" i="7"/>
  <c r="D101" i="7" s="1"/>
  <c r="F25" i="7"/>
  <c r="F113" i="7"/>
  <c r="F218" i="7"/>
  <c r="D218" i="7" s="1"/>
  <c r="F106" i="7"/>
  <c r="F72" i="7"/>
  <c r="D72" i="7" s="1"/>
  <c r="E123" i="7"/>
  <c r="D52" i="7"/>
  <c r="E105" i="7"/>
  <c r="E185" i="7"/>
  <c r="F102" i="7"/>
  <c r="D198" i="7"/>
  <c r="E75" i="7"/>
  <c r="E199" i="7"/>
  <c r="F137" i="7"/>
  <c r="D137" i="7" s="1"/>
  <c r="D161" i="7"/>
  <c r="L226" i="13"/>
  <c r="E203" i="7"/>
  <c r="D203" i="7" s="1"/>
  <c r="F140" i="7"/>
  <c r="F175" i="7"/>
  <c r="D175" i="7" s="1"/>
  <c r="F65" i="7"/>
  <c r="E183" i="7"/>
  <c r="E17" i="7"/>
  <c r="D17" i="7" s="1"/>
  <c r="F97" i="7"/>
  <c r="F80" i="7"/>
  <c r="F91" i="7"/>
  <c r="F188" i="7"/>
  <c r="D188" i="7" s="1"/>
  <c r="F110" i="7"/>
  <c r="J228" i="13"/>
  <c r="M228" i="13" s="1"/>
  <c r="E23" i="7"/>
  <c r="D144" i="7"/>
  <c r="F154" i="7"/>
  <c r="E172" i="7"/>
  <c r="F147" i="7"/>
  <c r="F114" i="7"/>
  <c r="D114" i="7" s="1"/>
  <c r="L227" i="13"/>
  <c r="F19" i="7"/>
  <c r="E115" i="7"/>
  <c r="F152" i="7"/>
  <c r="E195" i="7"/>
  <c r="F57" i="7"/>
  <c r="F68" i="7"/>
  <c r="E168" i="7"/>
  <c r="E68" i="7"/>
  <c r="E210" i="7"/>
  <c r="E217" i="7"/>
  <c r="D217" i="7" s="1"/>
  <c r="F21" i="7"/>
  <c r="D21" i="7" s="1"/>
  <c r="F151" i="7"/>
  <c r="E227" i="7"/>
  <c r="E81" i="7"/>
  <c r="F122" i="7"/>
  <c r="D122" i="7" s="1"/>
  <c r="E204" i="7"/>
  <c r="E96" i="7"/>
  <c r="F209" i="7"/>
  <c r="D209" i="7" s="1"/>
  <c r="F18" i="7"/>
  <c r="F229" i="7"/>
  <c r="E189" i="7"/>
  <c r="I48" i="12"/>
  <c r="I47" i="12"/>
  <c r="I32" i="12"/>
  <c r="I31" i="12"/>
  <c r="K46" i="12"/>
  <c r="K45" i="12"/>
  <c r="J3" i="12"/>
  <c r="J4" i="12"/>
  <c r="I17" i="12"/>
  <c r="I18" i="12"/>
  <c r="J19" i="12"/>
  <c r="J20" i="12"/>
  <c r="J24" i="12"/>
  <c r="J23" i="12"/>
  <c r="F61" i="7"/>
  <c r="E85" i="7"/>
  <c r="F176" i="7"/>
  <c r="F219" i="7"/>
  <c r="K3" i="12"/>
  <c r="K4" i="12"/>
  <c r="J11" i="10"/>
  <c r="J12" i="10"/>
  <c r="I34" i="12"/>
  <c r="I33" i="12"/>
  <c r="J19" i="10"/>
  <c r="J20" i="10"/>
  <c r="F26" i="7"/>
  <c r="K17" i="10"/>
  <c r="K18" i="10"/>
  <c r="E28" i="7"/>
  <c r="H3" i="10"/>
  <c r="H4" i="10"/>
  <c r="I13" i="12"/>
  <c r="I14" i="12"/>
  <c r="J36" i="10"/>
  <c r="J35" i="10"/>
  <c r="F24" i="7"/>
  <c r="K29" i="12"/>
  <c r="K30" i="12"/>
  <c r="I7" i="12"/>
  <c r="I8" i="12"/>
  <c r="F31" i="7"/>
  <c r="H9" i="12"/>
  <c r="H10" i="12"/>
  <c r="K42" i="10"/>
  <c r="K41" i="10"/>
  <c r="F74" i="7"/>
  <c r="E77" i="7"/>
  <c r="D77" i="7" s="1"/>
  <c r="E88" i="7"/>
  <c r="F94" i="7"/>
  <c r="E100" i="7"/>
  <c r="D100" i="7" s="1"/>
  <c r="E124" i="7"/>
  <c r="D152" i="7"/>
  <c r="E163" i="7"/>
  <c r="E167" i="7"/>
  <c r="D174" i="7"/>
  <c r="F190" i="7"/>
  <c r="E196" i="7"/>
  <c r="K45" i="10"/>
  <c r="K46" i="10"/>
  <c r="J47" i="10"/>
  <c r="J48" i="10"/>
  <c r="E34" i="7"/>
  <c r="H16" i="10"/>
  <c r="H15" i="10"/>
  <c r="F33" i="7"/>
  <c r="H14" i="12"/>
  <c r="H13" i="12"/>
  <c r="L13" i="12" s="1"/>
  <c r="J7" i="10"/>
  <c r="J8" i="10"/>
  <c r="I50" i="10"/>
  <c r="I49" i="10"/>
  <c r="J41" i="12"/>
  <c r="J42" i="12"/>
  <c r="K23" i="12"/>
  <c r="K24" i="12"/>
  <c r="F27" i="7"/>
  <c r="J32" i="10"/>
  <c r="J31" i="10"/>
  <c r="J49" i="12"/>
  <c r="J50" i="12"/>
  <c r="I5" i="10"/>
  <c r="I6" i="10"/>
  <c r="I3" i="10"/>
  <c r="I4" i="10"/>
  <c r="E18" i="7"/>
  <c r="E57" i="7"/>
  <c r="F81" i="7"/>
  <c r="F86" i="7"/>
  <c r="D86" i="7" s="1"/>
  <c r="F93" i="7"/>
  <c r="F99" i="7"/>
  <c r="F139" i="7"/>
  <c r="E140" i="7"/>
  <c r="F143" i="7"/>
  <c r="F157" i="7"/>
  <c r="D157" i="7" s="1"/>
  <c r="F173" i="7"/>
  <c r="F212" i="7"/>
  <c r="E215" i="7"/>
  <c r="D215" i="7" s="1"/>
  <c r="F221" i="7"/>
  <c r="D221" i="7" s="1"/>
  <c r="E25" i="7"/>
  <c r="I37" i="10"/>
  <c r="I38" i="10"/>
  <c r="E39" i="7"/>
  <c r="H25" i="10"/>
  <c r="H26" i="10"/>
  <c r="I27" i="10"/>
  <c r="I28" i="10"/>
  <c r="F15" i="7"/>
  <c r="K9" i="10"/>
  <c r="K10" i="10"/>
  <c r="I29" i="10"/>
  <c r="I30" i="10"/>
  <c r="K39" i="10"/>
  <c r="K40" i="10"/>
  <c r="J40" i="12"/>
  <c r="J39" i="12"/>
  <c r="E29" i="7"/>
  <c r="H5" i="10"/>
  <c r="H6" i="10"/>
  <c r="J44" i="10"/>
  <c r="J43" i="10"/>
  <c r="J37" i="12"/>
  <c r="J38" i="12"/>
  <c r="J29" i="12"/>
  <c r="J30" i="12"/>
  <c r="J15" i="12"/>
  <c r="J16" i="12"/>
  <c r="E27" i="7"/>
  <c r="J18" i="12"/>
  <c r="J17" i="12"/>
  <c r="I37" i="12"/>
  <c r="I38" i="12"/>
  <c r="F40" i="7"/>
  <c r="H28" i="12"/>
  <c r="H27" i="12"/>
  <c r="E56" i="7"/>
  <c r="F63" i="7"/>
  <c r="D63" i="7" s="1"/>
  <c r="E73" i="7"/>
  <c r="D73" i="7" s="1"/>
  <c r="E89" i="7"/>
  <c r="E91" i="7"/>
  <c r="E99" i="7"/>
  <c r="E103" i="7"/>
  <c r="F127" i="7"/>
  <c r="D127" i="7" s="1"/>
  <c r="E131" i="7"/>
  <c r="E145" i="7"/>
  <c r="F149" i="7"/>
  <c r="D149" i="7" s="1"/>
  <c r="E153" i="7"/>
  <c r="F159" i="7"/>
  <c r="D159" i="7" s="1"/>
  <c r="F162" i="7"/>
  <c r="D162" i="7" s="1"/>
  <c r="E176" i="7"/>
  <c r="E179" i="7"/>
  <c r="E182" i="7"/>
  <c r="D182" i="7" s="1"/>
  <c r="E186" i="7"/>
  <c r="E194" i="7"/>
  <c r="D194" i="7" s="1"/>
  <c r="E207" i="7"/>
  <c r="D207" i="7" s="1"/>
  <c r="F226" i="7"/>
  <c r="D226" i="7" s="1"/>
  <c r="E31" i="7"/>
  <c r="D31" i="7" s="1"/>
  <c r="H9" i="10"/>
  <c r="H10" i="10"/>
  <c r="K25" i="12"/>
  <c r="K26" i="12"/>
  <c r="K27" i="12"/>
  <c r="K28" i="12"/>
  <c r="J36" i="12"/>
  <c r="J35" i="12"/>
  <c r="E43" i="7"/>
  <c r="H33" i="10"/>
  <c r="H34" i="10"/>
  <c r="J34" i="12"/>
  <c r="J33" i="12"/>
  <c r="K8" i="10"/>
  <c r="K7" i="10"/>
  <c r="F115" i="7"/>
  <c r="F142" i="7"/>
  <c r="I3" i="12"/>
  <c r="I4" i="12"/>
  <c r="E32" i="7"/>
  <c r="H12" i="10"/>
  <c r="H11" i="10"/>
  <c r="K33" i="12"/>
  <c r="K34" i="12"/>
  <c r="E36" i="7"/>
  <c r="H19" i="10"/>
  <c r="H20" i="10"/>
  <c r="I17" i="10"/>
  <c r="I18" i="10"/>
  <c r="J4" i="10"/>
  <c r="J3" i="10"/>
  <c r="K13" i="12"/>
  <c r="K14" i="12"/>
  <c r="E44" i="7"/>
  <c r="H35" i="10"/>
  <c r="H36" i="10"/>
  <c r="I30" i="12"/>
  <c r="I29" i="12"/>
  <c r="K7" i="12"/>
  <c r="K8" i="12"/>
  <c r="J10" i="12"/>
  <c r="J9" i="12"/>
  <c r="I41" i="10"/>
  <c r="I42" i="10"/>
  <c r="F58" i="7"/>
  <c r="F71" i="7"/>
  <c r="D71" i="7" s="1"/>
  <c r="F107" i="7"/>
  <c r="D107" i="7" s="1"/>
  <c r="E125" i="7"/>
  <c r="E154" i="7"/>
  <c r="F183" i="7"/>
  <c r="D190" i="7"/>
  <c r="E201" i="7"/>
  <c r="D213" i="7"/>
  <c r="I45" i="10"/>
  <c r="I46" i="10"/>
  <c r="E50" i="7"/>
  <c r="H47" i="10"/>
  <c r="H48" i="10"/>
  <c r="J15" i="10"/>
  <c r="J16" i="10"/>
  <c r="J13" i="12"/>
  <c r="J14" i="12"/>
  <c r="E30" i="7"/>
  <c r="H7" i="10"/>
  <c r="H8" i="10"/>
  <c r="K50" i="10"/>
  <c r="K49" i="10"/>
  <c r="F47" i="7"/>
  <c r="H42" i="12"/>
  <c r="H41" i="12"/>
  <c r="I23" i="12"/>
  <c r="I24" i="12"/>
  <c r="E42" i="7"/>
  <c r="H32" i="10"/>
  <c r="H31" i="10"/>
  <c r="F51" i="7"/>
  <c r="H50" i="12"/>
  <c r="H49" i="12"/>
  <c r="K6" i="10"/>
  <c r="K5" i="10"/>
  <c r="K3" i="10"/>
  <c r="K4" i="10"/>
  <c r="F55" i="7"/>
  <c r="E61" i="7"/>
  <c r="F88" i="7"/>
  <c r="D94" i="7"/>
  <c r="E121" i="7"/>
  <c r="F126" i="7"/>
  <c r="E128" i="7"/>
  <c r="D128" i="7" s="1"/>
  <c r="F136" i="7"/>
  <c r="D136" i="7" s="1"/>
  <c r="E143" i="7"/>
  <c r="F150" i="7"/>
  <c r="D150" i="7" s="1"/>
  <c r="F153" i="7"/>
  <c r="E166" i="7"/>
  <c r="E177" i="7"/>
  <c r="E200" i="7"/>
  <c r="D200" i="7" s="1"/>
  <c r="E216" i="7"/>
  <c r="D216" i="7" s="1"/>
  <c r="E222" i="7"/>
  <c r="K37" i="10"/>
  <c r="K38" i="10"/>
  <c r="J26" i="10"/>
  <c r="J25" i="10"/>
  <c r="K28" i="10"/>
  <c r="K27" i="10"/>
  <c r="I9" i="10"/>
  <c r="I10" i="10"/>
  <c r="K30" i="10"/>
  <c r="K29" i="10"/>
  <c r="I39" i="10"/>
  <c r="I40" i="10"/>
  <c r="F46" i="7"/>
  <c r="H39" i="12"/>
  <c r="H40" i="12"/>
  <c r="J6" i="10"/>
  <c r="J5" i="10"/>
  <c r="E48" i="7"/>
  <c r="H43" i="10"/>
  <c r="H44" i="10"/>
  <c r="F45" i="7"/>
  <c r="H37" i="12"/>
  <c r="H38" i="12"/>
  <c r="F41" i="7"/>
  <c r="H30" i="12"/>
  <c r="H29" i="12"/>
  <c r="F34" i="7"/>
  <c r="H15" i="12"/>
  <c r="H16" i="12"/>
  <c r="F35" i="7"/>
  <c r="H17" i="12"/>
  <c r="H18" i="12"/>
  <c r="K38" i="12"/>
  <c r="K37" i="12"/>
  <c r="J27" i="12"/>
  <c r="J28" i="12"/>
  <c r="E53" i="7"/>
  <c r="E59" i="7"/>
  <c r="E78" i="7"/>
  <c r="D78" i="7" s="1"/>
  <c r="E97" i="7"/>
  <c r="F111" i="7"/>
  <c r="F120" i="7"/>
  <c r="D120" i="7" s="1"/>
  <c r="E118" i="7"/>
  <c r="F121" i="7"/>
  <c r="F130" i="7"/>
  <c r="E132" i="7"/>
  <c r="E151" i="7"/>
  <c r="F163" i="7"/>
  <c r="E181" i="7"/>
  <c r="F181" i="7"/>
  <c r="E193" i="7"/>
  <c r="D193" i="7" s="1"/>
  <c r="F223" i="7"/>
  <c r="D223" i="7" s="1"/>
  <c r="E224" i="7"/>
  <c r="D224" i="7" s="1"/>
  <c r="I31" i="10"/>
  <c r="I32" i="10"/>
  <c r="I26" i="12"/>
  <c r="I25" i="12"/>
  <c r="E20" i="7"/>
  <c r="D20" i="7" s="1"/>
  <c r="J33" i="10"/>
  <c r="J34" i="10"/>
  <c r="F43" i="7"/>
  <c r="H33" i="12"/>
  <c r="H34" i="12"/>
  <c r="I8" i="10"/>
  <c r="I7" i="10"/>
  <c r="J5" i="12"/>
  <c r="J6" i="12"/>
  <c r="K39" i="12"/>
  <c r="K40" i="12"/>
  <c r="J12" i="12"/>
  <c r="J11" i="12"/>
  <c r="E35" i="7"/>
  <c r="H17" i="10"/>
  <c r="H18" i="10"/>
  <c r="L18" i="10" s="1"/>
  <c r="K22" i="10"/>
  <c r="K21" i="10"/>
  <c r="K43" i="10"/>
  <c r="K44" i="10"/>
  <c r="K41" i="12"/>
  <c r="K42" i="12"/>
  <c r="J41" i="10"/>
  <c r="J42" i="10"/>
  <c r="K19" i="10"/>
  <c r="K20" i="10"/>
  <c r="K44" i="12"/>
  <c r="K43" i="12"/>
  <c r="K36" i="12"/>
  <c r="K35" i="12"/>
  <c r="I11" i="10"/>
  <c r="I12" i="10"/>
  <c r="K15" i="12"/>
  <c r="K16" i="12"/>
  <c r="F75" i="7"/>
  <c r="F96" i="7"/>
  <c r="F103" i="7"/>
  <c r="E109" i="7"/>
  <c r="E119" i="7"/>
  <c r="E160" i="7"/>
  <c r="D185" i="7"/>
  <c r="E192" i="7"/>
  <c r="D192" i="7" s="1"/>
  <c r="D195" i="7"/>
  <c r="D197" i="7"/>
  <c r="E202" i="7"/>
  <c r="D202" i="7" s="1"/>
  <c r="E212" i="7"/>
  <c r="D212" i="7" s="1"/>
  <c r="F227" i="7"/>
  <c r="K33" i="10"/>
  <c r="K34" i="10"/>
  <c r="J47" i="12"/>
  <c r="J48" i="12"/>
  <c r="I47" i="10"/>
  <c r="I48" i="10"/>
  <c r="K11" i="12"/>
  <c r="K12" i="12"/>
  <c r="E51" i="7"/>
  <c r="H50" i="10"/>
  <c r="H49" i="10"/>
  <c r="F22" i="7"/>
  <c r="D22" i="7" s="1"/>
  <c r="F39" i="7"/>
  <c r="H25" i="12"/>
  <c r="H26" i="12"/>
  <c r="J31" i="12"/>
  <c r="J32" i="12"/>
  <c r="J14" i="10"/>
  <c r="J13" i="10"/>
  <c r="K16" i="10"/>
  <c r="K15" i="10"/>
  <c r="F48" i="7"/>
  <c r="H43" i="12"/>
  <c r="H44" i="12"/>
  <c r="E38" i="7"/>
  <c r="H23" i="10"/>
  <c r="H24" i="10"/>
  <c r="E41" i="7"/>
  <c r="H29" i="10"/>
  <c r="H30" i="10"/>
  <c r="J45" i="10"/>
  <c r="J46" i="10"/>
  <c r="K21" i="12"/>
  <c r="K22" i="12"/>
  <c r="I35" i="10"/>
  <c r="I36" i="10"/>
  <c r="E60" i="7"/>
  <c r="F62" i="7"/>
  <c r="E95" i="7"/>
  <c r="D95" i="7" s="1"/>
  <c r="F131" i="7"/>
  <c r="F146" i="7"/>
  <c r="E156" i="7"/>
  <c r="F171" i="7"/>
  <c r="D171" i="7" s="1"/>
  <c r="F170" i="7"/>
  <c r="F184" i="7"/>
  <c r="D184" i="7" s="1"/>
  <c r="F210" i="7"/>
  <c r="E211" i="7"/>
  <c r="E219" i="7"/>
  <c r="D219" i="7" s="1"/>
  <c r="E225" i="7"/>
  <c r="J228" i="14"/>
  <c r="K19" i="12"/>
  <c r="K20" i="12"/>
  <c r="K25" i="10"/>
  <c r="K26" i="10"/>
  <c r="J7" i="12"/>
  <c r="J8" i="12"/>
  <c r="F37" i="7"/>
  <c r="H22" i="12"/>
  <c r="H21" i="12"/>
  <c r="E37" i="7"/>
  <c r="H21" i="10"/>
  <c r="H22" i="10"/>
  <c r="K23" i="10"/>
  <c r="K24" i="10"/>
  <c r="E26" i="7"/>
  <c r="D26" i="7" s="1"/>
  <c r="E19" i="7"/>
  <c r="I49" i="12"/>
  <c r="I50" i="12"/>
  <c r="K13" i="10"/>
  <c r="K14" i="10"/>
  <c r="J38" i="10"/>
  <c r="J37" i="10"/>
  <c r="J46" i="12"/>
  <c r="J45" i="12"/>
  <c r="E40" i="7"/>
  <c r="H27" i="10"/>
  <c r="L27" i="10" s="1"/>
  <c r="H28" i="10"/>
  <c r="I5" i="12"/>
  <c r="I6" i="12"/>
  <c r="I9" i="12"/>
  <c r="I10" i="12"/>
  <c r="E46" i="7"/>
  <c r="H40" i="10"/>
  <c r="H39" i="10"/>
  <c r="E55" i="7"/>
  <c r="D55" i="7" s="1"/>
  <c r="F69" i="7"/>
  <c r="D69" i="7" s="1"/>
  <c r="F83" i="7"/>
  <c r="D83" i="7" s="1"/>
  <c r="E87" i="7"/>
  <c r="D87" i="7" s="1"/>
  <c r="E93" i="7"/>
  <c r="F123" i="7"/>
  <c r="F132" i="7"/>
  <c r="E138" i="7"/>
  <c r="D138" i="7" s="1"/>
  <c r="E158" i="7"/>
  <c r="D158" i="7" s="1"/>
  <c r="F160" i="7"/>
  <c r="E164" i="7"/>
  <c r="D164" i="7" s="1"/>
  <c r="F177" i="7"/>
  <c r="F179" i="7"/>
  <c r="F187" i="7"/>
  <c r="D187" i="7" s="1"/>
  <c r="E208" i="7"/>
  <c r="D208" i="7" s="1"/>
  <c r="E220" i="7"/>
  <c r="D220" i="7" s="1"/>
  <c r="F222" i="7"/>
  <c r="E228" i="7"/>
  <c r="D228" i="7" s="1"/>
  <c r="N228" i="13"/>
  <c r="J9" i="10"/>
  <c r="J10" i="10"/>
  <c r="K31" i="10"/>
  <c r="K32" i="10"/>
  <c r="I28" i="12"/>
  <c r="I27" i="12"/>
  <c r="F44" i="7"/>
  <c r="H35" i="12"/>
  <c r="H36" i="12"/>
  <c r="K48" i="12"/>
  <c r="K47" i="12"/>
  <c r="K31" i="12"/>
  <c r="K32" i="12"/>
  <c r="E15" i="7"/>
  <c r="I45" i="12"/>
  <c r="I46" i="12"/>
  <c r="F28" i="7"/>
  <c r="H4" i="12"/>
  <c r="H3" i="12"/>
  <c r="K18" i="12"/>
  <c r="K17" i="12"/>
  <c r="F36" i="7"/>
  <c r="H19" i="12"/>
  <c r="H20" i="12"/>
  <c r="F38" i="7"/>
  <c r="H23" i="12"/>
  <c r="H24" i="12"/>
  <c r="D112" i="7"/>
  <c r="E170" i="7"/>
  <c r="F172" i="7"/>
  <c r="F29" i="7"/>
  <c r="H6" i="12"/>
  <c r="H5" i="12"/>
  <c r="I39" i="12"/>
  <c r="I40" i="12"/>
  <c r="F32" i="7"/>
  <c r="H12" i="12"/>
  <c r="H11" i="12"/>
  <c r="J17" i="10"/>
  <c r="J18" i="10"/>
  <c r="I21" i="10"/>
  <c r="I22" i="10"/>
  <c r="I43" i="10"/>
  <c r="I44" i="10"/>
  <c r="I41" i="12"/>
  <c r="I42" i="12"/>
  <c r="E47" i="7"/>
  <c r="H42" i="10"/>
  <c r="H41" i="10"/>
  <c r="I19" i="10"/>
  <c r="I20" i="10"/>
  <c r="I43" i="12"/>
  <c r="I44" i="12"/>
  <c r="I35" i="12"/>
  <c r="I36" i="12"/>
  <c r="K11" i="10"/>
  <c r="K12" i="10"/>
  <c r="I15" i="12"/>
  <c r="I16" i="12"/>
  <c r="E16" i="7"/>
  <c r="D16" i="7" s="1"/>
  <c r="F53" i="7"/>
  <c r="E80" i="7"/>
  <c r="F89" i="7"/>
  <c r="E110" i="7"/>
  <c r="D110" i="7" s="1"/>
  <c r="D117" i="7"/>
  <c r="F124" i="7"/>
  <c r="F125" i="7"/>
  <c r="F135" i="7"/>
  <c r="D135" i="7" s="1"/>
  <c r="E141" i="7"/>
  <c r="D141" i="7" s="1"/>
  <c r="F168" i="7"/>
  <c r="D168" i="7" s="1"/>
  <c r="E173" i="7"/>
  <c r="E206" i="7"/>
  <c r="D206" i="7" s="1"/>
  <c r="I33" i="10"/>
  <c r="I34" i="10"/>
  <c r="F50" i="7"/>
  <c r="H47" i="12"/>
  <c r="L47" i="12" s="1"/>
  <c r="H48" i="12"/>
  <c r="K48" i="10"/>
  <c r="K47" i="10"/>
  <c r="I12" i="12"/>
  <c r="I11" i="12"/>
  <c r="J49" i="10"/>
  <c r="J50" i="10"/>
  <c r="J26" i="12"/>
  <c r="J25" i="12"/>
  <c r="F23" i="7"/>
  <c r="F42" i="7"/>
  <c r="H31" i="12"/>
  <c r="H32" i="12"/>
  <c r="E33" i="7"/>
  <c r="H14" i="10"/>
  <c r="H13" i="10"/>
  <c r="I16" i="10"/>
  <c r="I15" i="10"/>
  <c r="J44" i="12"/>
  <c r="J43" i="12"/>
  <c r="J23" i="10"/>
  <c r="J24" i="10"/>
  <c r="J30" i="10"/>
  <c r="J29" i="10"/>
  <c r="E49" i="7"/>
  <c r="H45" i="10"/>
  <c r="H46" i="10"/>
  <c r="I22" i="12"/>
  <c r="I21" i="12"/>
  <c r="K35" i="10"/>
  <c r="K36" i="10"/>
  <c r="D54" i="7"/>
  <c r="D64" i="7"/>
  <c r="F67" i="7"/>
  <c r="D67" i="7" s="1"/>
  <c r="E70" i="7"/>
  <c r="F79" i="7"/>
  <c r="F85" i="7"/>
  <c r="F92" i="7"/>
  <c r="D92" i="7" s="1"/>
  <c r="E111" i="7"/>
  <c r="F116" i="7"/>
  <c r="F119" i="7"/>
  <c r="E130" i="7"/>
  <c r="D134" i="7"/>
  <c r="E142" i="7"/>
  <c r="F156" i="7"/>
  <c r="F191" i="7"/>
  <c r="D191" i="7" s="1"/>
  <c r="E214" i="7"/>
  <c r="D214" i="7" s="1"/>
  <c r="H5" i="14"/>
  <c r="H3" i="13"/>
  <c r="F4" i="13"/>
  <c r="I4" i="13"/>
  <c r="H3" i="14"/>
  <c r="H4" i="13"/>
  <c r="F3" i="13"/>
  <c r="E4" i="13"/>
  <c r="E4" i="14" s="1"/>
  <c r="G6" i="13"/>
  <c r="G4" i="14"/>
  <c r="G3" i="13"/>
  <c r="H4" i="14"/>
  <c r="G6" i="14"/>
  <c r="I5" i="14"/>
  <c r="I3" i="14"/>
  <c r="I3" i="13"/>
  <c r="H6" i="13"/>
  <c r="G8" i="14"/>
  <c r="F5" i="13"/>
  <c r="G5" i="14"/>
  <c r="G4" i="13"/>
  <c r="F3" i="14"/>
  <c r="G3" i="14"/>
  <c r="H5" i="13"/>
  <c r="I5" i="13"/>
  <c r="G5" i="13"/>
  <c r="F5" i="14"/>
  <c r="F4" i="14"/>
  <c r="I4" i="14"/>
  <c r="E3" i="13"/>
  <c r="E3" i="14" s="1"/>
  <c r="E5" i="13"/>
  <c r="E5" i="14" s="1"/>
  <c r="F6" i="13"/>
  <c r="H7" i="14"/>
  <c r="F8" i="14"/>
  <c r="J8" i="14" s="1"/>
  <c r="E7" i="13"/>
  <c r="E7" i="14" s="1"/>
  <c r="F6" i="14"/>
  <c r="G7" i="14"/>
  <c r="H8" i="13"/>
  <c r="F7" i="14"/>
  <c r="I7" i="13"/>
  <c r="G9" i="14"/>
  <c r="F7" i="13"/>
  <c r="E8" i="13"/>
  <c r="E8" i="14" s="1"/>
  <c r="H6" i="14"/>
  <c r="H8" i="14"/>
  <c r="I6" i="13"/>
  <c r="I7" i="14"/>
  <c r="F9" i="13"/>
  <c r="H10" i="14"/>
  <c r="G8" i="13"/>
  <c r="E6" i="13"/>
  <c r="E6" i="14" s="1"/>
  <c r="I6" i="14"/>
  <c r="H9" i="14"/>
  <c r="I8" i="13"/>
  <c r="G7" i="13"/>
  <c r="E9" i="13"/>
  <c r="E9" i="14" s="1"/>
  <c r="I9" i="14"/>
  <c r="G9" i="13"/>
  <c r="I10" i="13"/>
  <c r="F9" i="14"/>
  <c r="I8" i="14"/>
  <c r="F8" i="13"/>
  <c r="G10" i="13"/>
  <c r="G10" i="14"/>
  <c r="H9" i="13"/>
  <c r="H7" i="13"/>
  <c r="I9" i="13"/>
  <c r="I10" i="14"/>
  <c r="I12" i="14"/>
  <c r="H13" i="13"/>
  <c r="F10" i="14"/>
  <c r="G11" i="14"/>
  <c r="G12" i="14"/>
  <c r="H11" i="14"/>
  <c r="G11" i="13"/>
  <c r="F10" i="13"/>
  <c r="H10" i="13"/>
  <c r="F12" i="13"/>
  <c r="I11" i="14"/>
  <c r="F12" i="14"/>
  <c r="F13" i="14"/>
  <c r="F13" i="13"/>
  <c r="E10" i="13"/>
  <c r="E10" i="14" s="1"/>
  <c r="I11" i="13"/>
  <c r="E11" i="13"/>
  <c r="E11" i="14" s="1"/>
  <c r="E12" i="13"/>
  <c r="E12" i="14" s="1"/>
  <c r="H11" i="13"/>
  <c r="F11" i="13"/>
  <c r="I12" i="13"/>
  <c r="G12" i="13"/>
  <c r="H14" i="13"/>
  <c r="F11" i="14"/>
  <c r="I16" i="13"/>
  <c r="H12" i="14"/>
  <c r="H12" i="13"/>
  <c r="E14" i="13"/>
  <c r="E14" i="14" s="1"/>
  <c r="G14" i="13"/>
  <c r="G16" i="13"/>
  <c r="H14" i="14"/>
  <c r="E13" i="13"/>
  <c r="E13" i="14" s="1"/>
  <c r="H15" i="13"/>
  <c r="G13" i="14"/>
  <c r="H13" i="14"/>
  <c r="I14" i="13"/>
  <c r="I14" i="14"/>
  <c r="I13" i="14"/>
  <c r="I13" i="13"/>
  <c r="G14" i="14"/>
  <c r="F14" i="13"/>
  <c r="I15" i="13"/>
  <c r="G13" i="13"/>
  <c r="I17" i="14"/>
  <c r="H16" i="13"/>
  <c r="G16" i="14"/>
  <c r="E16" i="13"/>
  <c r="E16" i="14" s="1"/>
  <c r="I15" i="14"/>
  <c r="F16" i="14"/>
  <c r="F14" i="14"/>
  <c r="F16" i="13"/>
  <c r="H16" i="14"/>
  <c r="F17" i="14"/>
  <c r="H15" i="14"/>
  <c r="E15" i="13"/>
  <c r="E15" i="14" s="1"/>
  <c r="G17" i="13"/>
  <c r="G15" i="14"/>
  <c r="F15" i="14"/>
  <c r="F15" i="13"/>
  <c r="F17" i="13"/>
  <c r="I17" i="13"/>
  <c r="F19" i="14"/>
  <c r="G15" i="13"/>
  <c r="G17" i="14"/>
  <c r="H17" i="14"/>
  <c r="E17" i="13"/>
  <c r="E17" i="14" s="1"/>
  <c r="I16" i="14"/>
  <c r="I18" i="14"/>
  <c r="G20" i="14"/>
  <c r="F18" i="14"/>
  <c r="H17" i="13"/>
  <c r="F18" i="13"/>
  <c r="G18" i="14"/>
  <c r="G18" i="13"/>
  <c r="G20" i="13"/>
  <c r="E18" i="13"/>
  <c r="E18" i="14" s="1"/>
  <c r="H18" i="13"/>
  <c r="H18" i="14"/>
  <c r="G22" i="13"/>
  <c r="I18" i="13"/>
  <c r="H20" i="14"/>
  <c r="F19" i="13"/>
  <c r="G19" i="13"/>
  <c r="I19" i="13"/>
  <c r="E19" i="13"/>
  <c r="E19" i="14" s="1"/>
  <c r="I19" i="14"/>
  <c r="F20" i="14"/>
  <c r="H19" i="13"/>
  <c r="I20" i="14"/>
  <c r="H20" i="13"/>
  <c r="G19" i="14"/>
  <c r="I20" i="13"/>
  <c r="E20" i="13"/>
  <c r="E20" i="14" s="1"/>
  <c r="F20" i="13"/>
  <c r="H19" i="14"/>
  <c r="F22" i="13"/>
  <c r="I24" i="14"/>
  <c r="F22" i="14"/>
  <c r="I23" i="14"/>
  <c r="H21" i="13"/>
  <c r="E21" i="13"/>
  <c r="E21" i="14" s="1"/>
  <c r="H22" i="13"/>
  <c r="H21" i="14"/>
  <c r="F21" i="13"/>
  <c r="I21" i="13"/>
  <c r="I22" i="13"/>
  <c r="I22" i="14"/>
  <c r="F24" i="13"/>
  <c r="I23" i="13"/>
  <c r="I21" i="14"/>
  <c r="G22" i="14"/>
  <c r="G21" i="13"/>
  <c r="G21" i="14"/>
  <c r="F21" i="14"/>
  <c r="E23" i="13"/>
  <c r="E23" i="14" s="1"/>
  <c r="H22" i="14"/>
  <c r="E22" i="13"/>
  <c r="E22" i="14" s="1"/>
  <c r="F26" i="13"/>
  <c r="H24" i="13"/>
  <c r="G23" i="13"/>
  <c r="H23" i="14"/>
  <c r="G23" i="14"/>
  <c r="F23" i="13"/>
  <c r="H24" i="14"/>
  <c r="F23" i="14"/>
  <c r="I24" i="13"/>
  <c r="F24" i="14"/>
  <c r="E24" i="13"/>
  <c r="E24" i="14" s="1"/>
  <c r="H23" i="13"/>
  <c r="G24" i="14"/>
  <c r="G27" i="13"/>
  <c r="G24" i="13"/>
  <c r="F25" i="14"/>
  <c r="G26" i="14"/>
  <c r="G26" i="13"/>
  <c r="F27" i="13"/>
  <c r="I26" i="13"/>
  <c r="H26" i="13"/>
  <c r="H26" i="14"/>
  <c r="I27" i="13"/>
  <c r="E26" i="13"/>
  <c r="E26" i="14" s="1"/>
  <c r="E25" i="13"/>
  <c r="E25" i="14" s="1"/>
  <c r="F25" i="13"/>
  <c r="E27" i="13"/>
  <c r="E27" i="14" s="1"/>
  <c r="I26" i="14"/>
  <c r="I25" i="14"/>
  <c r="F26" i="14"/>
  <c r="H25" i="14"/>
  <c r="H25" i="13"/>
  <c r="I25" i="13"/>
  <c r="G25" i="13"/>
  <c r="G25" i="14"/>
  <c r="H28" i="13"/>
  <c r="I27" i="14"/>
  <c r="E28" i="13"/>
  <c r="E28" i="14" s="1"/>
  <c r="H27" i="13"/>
  <c r="F29" i="13"/>
  <c r="H29" i="13"/>
  <c r="E29" i="13"/>
  <c r="E29" i="14" s="1"/>
  <c r="F29" i="14"/>
  <c r="H27" i="14"/>
  <c r="F27" i="14"/>
  <c r="F28" i="14"/>
  <c r="G28" i="13"/>
  <c r="G27" i="14"/>
  <c r="I28" i="14"/>
  <c r="F28" i="13"/>
  <c r="F30" i="14"/>
  <c r="I30" i="13"/>
  <c r="G30" i="13"/>
  <c r="I29" i="14"/>
  <c r="I30" i="14"/>
  <c r="I29" i="13"/>
  <c r="I28" i="13"/>
  <c r="H28" i="14"/>
  <c r="G29" i="14"/>
  <c r="E30" i="13"/>
  <c r="E30" i="14" s="1"/>
  <c r="G28" i="14"/>
  <c r="F30" i="13"/>
  <c r="H29" i="14"/>
  <c r="G29" i="13"/>
  <c r="H30" i="14"/>
  <c r="I31" i="13"/>
  <c r="H31" i="13"/>
  <c r="E31" i="13"/>
  <c r="E31" i="14" s="1"/>
  <c r="H31" i="14"/>
  <c r="F31" i="14"/>
  <c r="G31" i="14"/>
  <c r="H30" i="13"/>
  <c r="G31" i="13"/>
  <c r="I33" i="14"/>
  <c r="H34" i="13"/>
  <c r="E32" i="13"/>
  <c r="E32" i="14" s="1"/>
  <c r="I31" i="14"/>
  <c r="H32" i="13"/>
  <c r="I32" i="13"/>
  <c r="G30" i="14"/>
  <c r="F32" i="13"/>
  <c r="E33" i="13"/>
  <c r="E33" i="14" s="1"/>
  <c r="I33" i="13"/>
  <c r="G33" i="14"/>
  <c r="F32" i="14"/>
  <c r="F31" i="13"/>
  <c r="G33" i="13"/>
  <c r="H32" i="14"/>
  <c r="H33" i="14"/>
  <c r="G36" i="14"/>
  <c r="G34" i="14"/>
  <c r="F34" i="13"/>
  <c r="H33" i="13"/>
  <c r="F34" i="14"/>
  <c r="H34" i="14"/>
  <c r="E34" i="13"/>
  <c r="E34" i="14" s="1"/>
  <c r="G35" i="14"/>
  <c r="I36" i="14"/>
  <c r="I32" i="14"/>
  <c r="F33" i="14"/>
  <c r="J33" i="14" s="1"/>
  <c r="G32" i="14"/>
  <c r="F33" i="13"/>
  <c r="G32" i="13"/>
  <c r="E35" i="13"/>
  <c r="E35" i="14" s="1"/>
  <c r="G34" i="13"/>
  <c r="F38" i="14"/>
  <c r="E37" i="13"/>
  <c r="E37" i="14" s="1"/>
  <c r="H35" i="14"/>
  <c r="G37" i="13"/>
  <c r="F37" i="13"/>
  <c r="F35" i="14"/>
  <c r="I35" i="13"/>
  <c r="F36" i="14"/>
  <c r="I34" i="14"/>
  <c r="I35" i="14"/>
  <c r="I37" i="13"/>
  <c r="G35" i="13"/>
  <c r="H35" i="13"/>
  <c r="H36" i="14"/>
  <c r="H37" i="14"/>
  <c r="I34" i="13"/>
  <c r="H38" i="13"/>
  <c r="I37" i="14"/>
  <c r="F38" i="13"/>
  <c r="G37" i="14"/>
  <c r="F35" i="13"/>
  <c r="I38" i="14"/>
  <c r="G38" i="13"/>
  <c r="H38" i="14"/>
  <c r="F37" i="14"/>
  <c r="G38" i="14"/>
  <c r="G36" i="13"/>
  <c r="E38" i="13"/>
  <c r="E38" i="14" s="1"/>
  <c r="H37" i="13"/>
  <c r="E36" i="13"/>
  <c r="E36" i="14" s="1"/>
  <c r="F36" i="13"/>
  <c r="I36" i="13"/>
  <c r="H36" i="13"/>
  <c r="F39" i="14"/>
  <c r="G39" i="14"/>
  <c r="G39" i="13"/>
  <c r="I40" i="14"/>
  <c r="I38" i="13"/>
  <c r="H39" i="13"/>
  <c r="I41" i="13"/>
  <c r="F39" i="13"/>
  <c r="I39" i="13"/>
  <c r="G40" i="14"/>
  <c r="H39" i="14"/>
  <c r="E39" i="13"/>
  <c r="E39" i="14" s="1"/>
  <c r="G41" i="14"/>
  <c r="H40" i="14"/>
  <c r="G41" i="13"/>
  <c r="G40" i="13"/>
  <c r="H41" i="14"/>
  <c r="H41" i="13"/>
  <c r="F40" i="14"/>
  <c r="I41" i="14"/>
  <c r="E40" i="13"/>
  <c r="E40" i="14" s="1"/>
  <c r="E41" i="13"/>
  <c r="E41" i="14" s="1"/>
  <c r="I39" i="14"/>
  <c r="H40" i="13"/>
  <c r="F41" i="13"/>
  <c r="F41" i="14"/>
  <c r="I40" i="13"/>
  <c r="I42" i="14"/>
  <c r="F42" i="14"/>
  <c r="G42" i="14"/>
  <c r="E42" i="13"/>
  <c r="E42" i="14" s="1"/>
  <c r="F42" i="13"/>
  <c r="G42" i="13"/>
  <c r="F40" i="13"/>
  <c r="H42" i="13"/>
  <c r="H44" i="13"/>
  <c r="H44" i="14"/>
  <c r="I42" i="13"/>
  <c r="H42" i="14"/>
  <c r="F44" i="13"/>
  <c r="H43" i="13"/>
  <c r="G44" i="14"/>
  <c r="F43" i="13"/>
  <c r="I44" i="13"/>
  <c r="I44" i="14"/>
  <c r="G45" i="14"/>
  <c r="F43" i="14"/>
  <c r="G44" i="13"/>
  <c r="G43" i="13"/>
  <c r="G46" i="13"/>
  <c r="E43" i="13"/>
  <c r="E43" i="14" s="1"/>
  <c r="E45" i="13"/>
  <c r="E45" i="14" s="1"/>
  <c r="I43" i="14"/>
  <c r="F44" i="14"/>
  <c r="G43" i="14"/>
  <c r="H43" i="14"/>
  <c r="E44" i="13"/>
  <c r="E44" i="14" s="1"/>
  <c r="I43" i="13"/>
  <c r="I47" i="14"/>
  <c r="F45" i="14"/>
  <c r="I46" i="13"/>
  <c r="H45" i="13"/>
  <c r="H47" i="14"/>
  <c r="H45" i="14"/>
  <c r="H46" i="13"/>
  <c r="G45" i="13"/>
  <c r="F46" i="13"/>
  <c r="F47" i="13"/>
  <c r="I45" i="14"/>
  <c r="I45" i="13"/>
  <c r="E46" i="13"/>
  <c r="E46" i="14" s="1"/>
  <c r="I46" i="14"/>
  <c r="G46" i="14"/>
  <c r="H46" i="14"/>
  <c r="F46" i="14"/>
  <c r="F45" i="13"/>
  <c r="F47" i="14"/>
  <c r="H47" i="13"/>
  <c r="I47" i="13"/>
  <c r="E47" i="13"/>
  <c r="E47" i="14" s="1"/>
  <c r="E48" i="13"/>
  <c r="E48" i="14" s="1"/>
  <c r="F48" i="13"/>
  <c r="G48" i="14"/>
  <c r="I48" i="14"/>
  <c r="G48" i="13"/>
  <c r="F48" i="14"/>
  <c r="H48" i="13"/>
  <c r="G47" i="13"/>
  <c r="G47" i="14"/>
  <c r="H48" i="14"/>
  <c r="I48" i="13"/>
  <c r="H49" i="13"/>
  <c r="F49" i="13"/>
  <c r="I50" i="13"/>
  <c r="H50" i="13"/>
  <c r="F49" i="14"/>
  <c r="H49" i="14"/>
  <c r="G50" i="14"/>
  <c r="G49" i="13"/>
  <c r="E49" i="13"/>
  <c r="E49" i="14" s="1"/>
  <c r="F50" i="13"/>
  <c r="I49" i="14"/>
  <c r="I49" i="13"/>
  <c r="G49" i="14"/>
  <c r="I50" i="14"/>
  <c r="F50" i="14"/>
  <c r="E50" i="13"/>
  <c r="E50" i="14" s="1"/>
  <c r="H50" i="14"/>
  <c r="G50" i="13"/>
  <c r="H51" i="13"/>
  <c r="H52" i="13"/>
  <c r="F52" i="14"/>
  <c r="I51" i="14"/>
  <c r="F57" i="14"/>
  <c r="I51" i="13"/>
  <c r="H52" i="14"/>
  <c r="G51" i="13"/>
  <c r="H51" i="14"/>
  <c r="G52" i="13"/>
  <c r="F51" i="13"/>
  <c r="I52" i="13"/>
  <c r="G53" i="14"/>
  <c r="E51" i="13"/>
  <c r="E51" i="14" s="1"/>
  <c r="F52" i="13"/>
  <c r="I52" i="14"/>
  <c r="G52" i="14"/>
  <c r="F51" i="14"/>
  <c r="E52" i="13"/>
  <c r="E52" i="14" s="1"/>
  <c r="G51" i="14"/>
  <c r="I55" i="13"/>
  <c r="H55" i="13"/>
  <c r="I56" i="14"/>
  <c r="F53" i="14"/>
  <c r="I53" i="13"/>
  <c r="F53" i="13"/>
  <c r="F54" i="14"/>
  <c r="H53" i="14"/>
  <c r="H54" i="14"/>
  <c r="G53" i="13"/>
  <c r="I54" i="14"/>
  <c r="H54" i="13"/>
  <c r="E53" i="13"/>
  <c r="E53" i="14" s="1"/>
  <c r="E54" i="13"/>
  <c r="E54" i="14" s="1"/>
  <c r="I54" i="13"/>
  <c r="G54" i="13"/>
  <c r="H53" i="13"/>
  <c r="I53" i="14"/>
  <c r="F55" i="14"/>
  <c r="G54" i="14"/>
  <c r="F54" i="13"/>
  <c r="H56" i="14"/>
  <c r="I55" i="14"/>
  <c r="E55" i="13"/>
  <c r="E55" i="14" s="1"/>
  <c r="F56" i="14"/>
  <c r="H56" i="13"/>
  <c r="G55" i="13"/>
  <c r="H55" i="14"/>
  <c r="G56" i="14"/>
  <c r="G55" i="14"/>
  <c r="F55" i="13"/>
  <c r="I56" i="13"/>
  <c r="E58" i="13"/>
  <c r="E58" i="14" s="1"/>
  <c r="F56" i="13"/>
  <c r="I57" i="14"/>
  <c r="E56" i="13"/>
  <c r="E56" i="14" s="1"/>
  <c r="G56" i="13"/>
  <c r="H57" i="14"/>
  <c r="G57" i="14"/>
  <c r="G58" i="14"/>
  <c r="I62" i="13"/>
  <c r="H58" i="14"/>
  <c r="H58" i="13"/>
  <c r="G58" i="13"/>
  <c r="I58" i="14"/>
  <c r="F58" i="13"/>
  <c r="I59" i="14"/>
  <c r="I59" i="13"/>
  <c r="G57" i="13"/>
  <c r="E57" i="13"/>
  <c r="E57" i="14" s="1"/>
  <c r="I57" i="13"/>
  <c r="F57" i="13"/>
  <c r="H59" i="13"/>
  <c r="H57" i="13"/>
  <c r="F59" i="14"/>
  <c r="F58" i="14"/>
  <c r="J58" i="14" s="1"/>
  <c r="F62" i="13"/>
  <c r="I58" i="13"/>
  <c r="I60" i="14"/>
  <c r="F59" i="13"/>
  <c r="G60" i="14"/>
  <c r="F60" i="13"/>
  <c r="G59" i="14"/>
  <c r="I62" i="14"/>
  <c r="G60" i="13"/>
  <c r="H60" i="13"/>
  <c r="G59" i="13"/>
  <c r="F60" i="14"/>
  <c r="E60" i="13"/>
  <c r="E60" i="14" s="1"/>
  <c r="H59" i="14"/>
  <c r="I60" i="13"/>
  <c r="E59" i="13"/>
  <c r="E59" i="14" s="1"/>
  <c r="H60" i="14"/>
  <c r="E63" i="13"/>
  <c r="E63" i="14" s="1"/>
  <c r="I63" i="14"/>
  <c r="F62" i="14"/>
  <c r="G62" i="13"/>
  <c r="F63" i="14"/>
  <c r="F61" i="14"/>
  <c r="F61" i="13"/>
  <c r="G63" i="13"/>
  <c r="H62" i="13"/>
  <c r="I61" i="14"/>
  <c r="I61" i="13"/>
  <c r="E62" i="13"/>
  <c r="E62" i="14" s="1"/>
  <c r="E61" i="13"/>
  <c r="E61" i="14" s="1"/>
  <c r="G62" i="14"/>
  <c r="H63" i="13"/>
  <c r="H61" i="14"/>
  <c r="H61" i="13"/>
  <c r="H62" i="14"/>
  <c r="G61" i="13"/>
  <c r="G61" i="14"/>
  <c r="H65" i="13"/>
  <c r="F64" i="14"/>
  <c r="I63" i="13"/>
  <c r="H63" i="14"/>
  <c r="F63" i="13"/>
  <c r="I64" i="14"/>
  <c r="E64" i="13"/>
  <c r="E64" i="14" s="1"/>
  <c r="G63" i="14"/>
  <c r="I65" i="13"/>
  <c r="G64" i="14"/>
  <c r="G65" i="13"/>
  <c r="H64" i="14"/>
  <c r="G65" i="14"/>
  <c r="I66" i="14"/>
  <c r="H64" i="13"/>
  <c r="H66" i="14"/>
  <c r="E65" i="13"/>
  <c r="E65" i="14" s="1"/>
  <c r="F65" i="14"/>
  <c r="G64" i="13"/>
  <c r="F64" i="13"/>
  <c r="I64" i="13"/>
  <c r="H65" i="14"/>
  <c r="G66" i="13"/>
  <c r="E66" i="13"/>
  <c r="E66" i="14" s="1"/>
  <c r="I65" i="14"/>
  <c r="G66" i="14"/>
  <c r="F65" i="13"/>
  <c r="J65" i="13" s="1"/>
  <c r="F66" i="14"/>
  <c r="I68" i="14"/>
  <c r="H67" i="13"/>
  <c r="F67" i="14"/>
  <c r="F68" i="13"/>
  <c r="H68" i="13"/>
  <c r="G68" i="14"/>
  <c r="G67" i="13"/>
  <c r="H66" i="13"/>
  <c r="H68" i="14"/>
  <c r="F66" i="13"/>
  <c r="E67" i="13"/>
  <c r="E67" i="14" s="1"/>
  <c r="I70" i="14"/>
  <c r="H67" i="14"/>
  <c r="I66" i="13"/>
  <c r="I68" i="13"/>
  <c r="E68" i="13"/>
  <c r="E68" i="14" s="1"/>
  <c r="F68" i="14"/>
  <c r="F69" i="14"/>
  <c r="I69" i="14"/>
  <c r="G69" i="14"/>
  <c r="H69" i="13"/>
  <c r="F67" i="13"/>
  <c r="F70" i="14"/>
  <c r="G67" i="14"/>
  <c r="I67" i="14"/>
  <c r="F69" i="13"/>
  <c r="I69" i="13"/>
  <c r="G69" i="13"/>
  <c r="G68" i="13"/>
  <c r="I67" i="13"/>
  <c r="F70" i="13"/>
  <c r="H70" i="13"/>
  <c r="H69" i="14"/>
  <c r="H70" i="14"/>
  <c r="E70" i="13"/>
  <c r="E70" i="14" s="1"/>
  <c r="I70" i="13"/>
  <c r="G71" i="13"/>
  <c r="H71" i="14"/>
  <c r="G71" i="14"/>
  <c r="G70" i="14"/>
  <c r="F71" i="13"/>
  <c r="E69" i="13"/>
  <c r="E69" i="14" s="1"/>
  <c r="I71" i="14"/>
  <c r="E71" i="13"/>
  <c r="E71" i="14" s="1"/>
  <c r="I71" i="13"/>
  <c r="G74" i="14"/>
  <c r="H71" i="13"/>
  <c r="G70" i="13"/>
  <c r="I72" i="13"/>
  <c r="F74" i="13"/>
  <c r="G72" i="13"/>
  <c r="I72" i="14"/>
  <c r="H72" i="13"/>
  <c r="G72" i="14"/>
  <c r="E73" i="13"/>
  <c r="E73" i="14" s="1"/>
  <c r="H73" i="14"/>
  <c r="F72" i="14"/>
  <c r="F71" i="14"/>
  <c r="F73" i="13"/>
  <c r="G74" i="13"/>
  <c r="E72" i="13"/>
  <c r="E72" i="14" s="1"/>
  <c r="F72" i="13"/>
  <c r="H74" i="13"/>
  <c r="H72" i="14"/>
  <c r="F73" i="14"/>
  <c r="G73" i="13"/>
  <c r="F75" i="13"/>
  <c r="I73" i="14"/>
  <c r="I74" i="13"/>
  <c r="E76" i="13"/>
  <c r="E76" i="14" s="1"/>
  <c r="G75" i="14"/>
  <c r="H75" i="13"/>
  <c r="I73" i="13"/>
  <c r="G73" i="14"/>
  <c r="I74" i="14"/>
  <c r="F74" i="14"/>
  <c r="E75" i="13"/>
  <c r="E75" i="14" s="1"/>
  <c r="E74" i="13"/>
  <c r="E74" i="14" s="1"/>
  <c r="F77" i="13"/>
  <c r="H74" i="14"/>
  <c r="H73" i="13"/>
  <c r="I75" i="14"/>
  <c r="I75" i="13"/>
  <c r="I78" i="13"/>
  <c r="I76" i="14"/>
  <c r="H76" i="14"/>
  <c r="I78" i="14"/>
  <c r="G78" i="13"/>
  <c r="I77" i="13"/>
  <c r="H76" i="13"/>
  <c r="F76" i="13"/>
  <c r="G76" i="13"/>
  <c r="E77" i="13"/>
  <c r="E77" i="14" s="1"/>
  <c r="G76" i="14"/>
  <c r="H75" i="14"/>
  <c r="F75" i="14"/>
  <c r="G75" i="13"/>
  <c r="I76" i="13"/>
  <c r="H78" i="13"/>
  <c r="G77" i="14"/>
  <c r="E78" i="13"/>
  <c r="E78" i="14" s="1"/>
  <c r="H77" i="13"/>
  <c r="I77" i="14"/>
  <c r="F78" i="14"/>
  <c r="H78" i="14"/>
  <c r="F76" i="14"/>
  <c r="F78" i="13"/>
  <c r="F83" i="13"/>
  <c r="H77" i="14"/>
  <c r="G77" i="13"/>
  <c r="I79" i="14"/>
  <c r="F79" i="14"/>
  <c r="F77" i="14"/>
  <c r="G78" i="14"/>
  <c r="F80" i="14"/>
  <c r="H80" i="14"/>
  <c r="G79" i="13"/>
  <c r="I80" i="14"/>
  <c r="F80" i="13"/>
  <c r="H80" i="13"/>
  <c r="E79" i="13"/>
  <c r="E79" i="14" s="1"/>
  <c r="H79" i="13"/>
  <c r="F79" i="13"/>
  <c r="G79" i="14"/>
  <c r="H79" i="14"/>
  <c r="I79" i="13"/>
  <c r="H81" i="14"/>
  <c r="E80" i="13"/>
  <c r="E80" i="14" s="1"/>
  <c r="F81" i="14"/>
  <c r="I81" i="14"/>
  <c r="I80" i="13"/>
  <c r="F81" i="13"/>
  <c r="H81" i="13"/>
  <c r="I81" i="13"/>
  <c r="I83" i="14"/>
  <c r="G80" i="14"/>
  <c r="G83" i="13"/>
  <c r="G80" i="13"/>
  <c r="G81" i="14"/>
  <c r="E81" i="13"/>
  <c r="E81" i="14" s="1"/>
  <c r="G81" i="13"/>
  <c r="F83" i="14"/>
  <c r="F85" i="14"/>
  <c r="F84" i="13"/>
  <c r="G82" i="14"/>
  <c r="E84" i="13"/>
  <c r="E84" i="14" s="1"/>
  <c r="F82" i="14"/>
  <c r="I82" i="14"/>
  <c r="G82" i="13"/>
  <c r="G83" i="14"/>
  <c r="H82" i="14"/>
  <c r="I82" i="13"/>
  <c r="H83" i="14"/>
  <c r="H83" i="13"/>
  <c r="I83" i="13"/>
  <c r="H82" i="13"/>
  <c r="E82" i="13"/>
  <c r="E82" i="14" s="1"/>
  <c r="F82" i="13"/>
  <c r="E83" i="13"/>
  <c r="E83" i="14" s="1"/>
  <c r="I84" i="13"/>
  <c r="G84" i="13"/>
  <c r="G85" i="13"/>
  <c r="G85" i="14"/>
  <c r="I87" i="13"/>
  <c r="I85" i="13"/>
  <c r="H84" i="13"/>
  <c r="H84" i="14"/>
  <c r="H85" i="13"/>
  <c r="H85" i="14"/>
  <c r="H86" i="13"/>
  <c r="I87" i="14"/>
  <c r="F84" i="14"/>
  <c r="I84" i="14"/>
  <c r="G87" i="14"/>
  <c r="E85" i="13"/>
  <c r="E85" i="14" s="1"/>
  <c r="F85" i="13"/>
  <c r="E86" i="13"/>
  <c r="E86" i="14" s="1"/>
  <c r="F86" i="13"/>
  <c r="H87" i="13"/>
  <c r="I85" i="14"/>
  <c r="G84" i="14"/>
  <c r="I88" i="13"/>
  <c r="H87" i="14"/>
  <c r="G87" i="13"/>
  <c r="H88" i="13"/>
  <c r="H88" i="14"/>
  <c r="F87" i="13"/>
  <c r="H86" i="14"/>
  <c r="G88" i="14"/>
  <c r="I88" i="14"/>
  <c r="E88" i="13"/>
  <c r="E88" i="14" s="1"/>
  <c r="G89" i="13"/>
  <c r="I89" i="14"/>
  <c r="F89" i="13"/>
  <c r="I86" i="13"/>
  <c r="I86" i="14"/>
  <c r="F88" i="13"/>
  <c r="H89" i="13"/>
  <c r="F88" i="14"/>
  <c r="G86" i="14"/>
  <c r="E89" i="13"/>
  <c r="E89" i="14" s="1"/>
  <c r="I91" i="14"/>
  <c r="F86" i="14"/>
  <c r="E87" i="13"/>
  <c r="E87" i="14" s="1"/>
  <c r="G88" i="13"/>
  <c r="G89" i="14"/>
  <c r="G86" i="13"/>
  <c r="H91" i="14"/>
  <c r="F90" i="13"/>
  <c r="F89" i="14"/>
  <c r="H92" i="14"/>
  <c r="I89" i="13"/>
  <c r="F87" i="14"/>
  <c r="H91" i="13"/>
  <c r="H90" i="13"/>
  <c r="I93" i="13"/>
  <c r="I91" i="13"/>
  <c r="E92" i="13"/>
  <c r="E92" i="14" s="1"/>
  <c r="G93" i="13"/>
  <c r="G90" i="13"/>
  <c r="I92" i="13"/>
  <c r="I90" i="14"/>
  <c r="E91" i="13"/>
  <c r="E91" i="14" s="1"/>
  <c r="H89" i="14"/>
  <c r="G91" i="13"/>
  <c r="I93" i="14"/>
  <c r="F90" i="14"/>
  <c r="F92" i="14"/>
  <c r="F91" i="13"/>
  <c r="I90" i="13"/>
  <c r="I92" i="14"/>
  <c r="F91" i="14"/>
  <c r="H90" i="14"/>
  <c r="G90" i="14"/>
  <c r="G91" i="14"/>
  <c r="H92" i="13"/>
  <c r="E90" i="13"/>
  <c r="E90" i="14" s="1"/>
  <c r="F92" i="13"/>
  <c r="F93" i="13"/>
  <c r="H93" i="13"/>
  <c r="F93" i="14"/>
  <c r="E93" i="13"/>
  <c r="E93" i="14" s="1"/>
  <c r="G92" i="14"/>
  <c r="H93" i="14"/>
  <c r="G92" i="13"/>
  <c r="G93" i="14"/>
  <c r="E94" i="13"/>
  <c r="E94" i="14" s="1"/>
  <c r="G94" i="13"/>
  <c r="G94" i="14"/>
  <c r="F94" i="13"/>
  <c r="G96" i="14"/>
  <c r="F95" i="14"/>
  <c r="F94" i="14"/>
  <c r="H94" i="14"/>
  <c r="I94" i="14"/>
  <c r="I97" i="13"/>
  <c r="I95" i="14"/>
  <c r="H95" i="14"/>
  <c r="H94" i="13"/>
  <c r="I94" i="13"/>
  <c r="G95" i="14"/>
  <c r="H95" i="13"/>
  <c r="I95" i="13"/>
  <c r="E95" i="13"/>
  <c r="E95" i="14" s="1"/>
  <c r="G97" i="13"/>
  <c r="G95" i="13"/>
  <c r="I96" i="14"/>
  <c r="F95" i="13"/>
  <c r="F96" i="14"/>
  <c r="H96" i="14"/>
  <c r="G96" i="13"/>
  <c r="E96" i="13"/>
  <c r="E96" i="14" s="1"/>
  <c r="G100" i="13"/>
  <c r="F96" i="13"/>
  <c r="G97" i="14"/>
  <c r="I96" i="13"/>
  <c r="H96" i="13"/>
  <c r="F97" i="13"/>
  <c r="I97" i="14"/>
  <c r="G98" i="14"/>
  <c r="H97" i="13"/>
  <c r="E97" i="13"/>
  <c r="E97" i="14" s="1"/>
  <c r="F98" i="14"/>
  <c r="F97" i="14"/>
  <c r="F98" i="13"/>
  <c r="H98" i="13"/>
  <c r="H101" i="13"/>
  <c r="I98" i="14"/>
  <c r="E98" i="13"/>
  <c r="E98" i="14" s="1"/>
  <c r="E100" i="13"/>
  <c r="E100" i="14" s="1"/>
  <c r="H98" i="14"/>
  <c r="H97" i="14"/>
  <c r="G98" i="13"/>
  <c r="I98" i="13"/>
  <c r="H99" i="14"/>
  <c r="H100" i="13"/>
  <c r="I99" i="13"/>
  <c r="F99" i="13"/>
  <c r="G99" i="13"/>
  <c r="H99" i="13"/>
  <c r="G100" i="14"/>
  <c r="H100" i="14"/>
  <c r="G99" i="14"/>
  <c r="I100" i="14"/>
  <c r="F100" i="13"/>
  <c r="J100" i="13" s="1"/>
  <c r="F99" i="14"/>
  <c r="I99" i="14"/>
  <c r="I100" i="13"/>
  <c r="F101" i="13"/>
  <c r="G101" i="13"/>
  <c r="E99" i="13"/>
  <c r="E99" i="14" s="1"/>
  <c r="E101" i="13"/>
  <c r="E101" i="14" s="1"/>
  <c r="F100" i="14"/>
  <c r="I101" i="13"/>
  <c r="F102" i="14"/>
  <c r="I102" i="14"/>
  <c r="G101" i="14"/>
  <c r="H101" i="14"/>
  <c r="I102" i="13"/>
  <c r="F101" i="14"/>
  <c r="H102" i="13"/>
  <c r="G102" i="14"/>
  <c r="G102" i="13"/>
  <c r="F102" i="13"/>
  <c r="I101" i="14"/>
  <c r="E102" i="13"/>
  <c r="E102" i="14" s="1"/>
  <c r="H102" i="14"/>
  <c r="F106" i="13"/>
  <c r="F104" i="13"/>
  <c r="H103" i="13"/>
  <c r="E103" i="13"/>
  <c r="E103" i="14" s="1"/>
  <c r="I104" i="13"/>
  <c r="H103" i="14"/>
  <c r="E104" i="13"/>
  <c r="E104" i="14" s="1"/>
  <c r="F104" i="14"/>
  <c r="H104" i="14"/>
  <c r="G103" i="13"/>
  <c r="G104" i="14"/>
  <c r="F103" i="13"/>
  <c r="I104" i="14"/>
  <c r="I103" i="14"/>
  <c r="G104" i="13"/>
  <c r="G103" i="14"/>
  <c r="F103" i="14"/>
  <c r="H104" i="13"/>
  <c r="I103" i="13"/>
  <c r="I106" i="13"/>
  <c r="H106" i="14"/>
  <c r="F108" i="13"/>
  <c r="F105" i="14"/>
  <c r="G105" i="13"/>
  <c r="E106" i="13"/>
  <c r="E106" i="14" s="1"/>
  <c r="F106" i="14"/>
  <c r="E105" i="13"/>
  <c r="E105" i="14" s="1"/>
  <c r="F105" i="13"/>
  <c r="I105" i="13"/>
  <c r="I105" i="14"/>
  <c r="H105" i="13"/>
  <c r="H109" i="14"/>
  <c r="G105" i="14"/>
  <c r="H105" i="14"/>
  <c r="G106" i="14"/>
  <c r="G106" i="13"/>
  <c r="H106" i="13"/>
  <c r="I106" i="14"/>
  <c r="H111" i="14"/>
  <c r="I108" i="14"/>
  <c r="G108" i="14"/>
  <c r="I109" i="13"/>
  <c r="H108" i="14"/>
  <c r="G107" i="13"/>
  <c r="F107" i="14"/>
  <c r="H109" i="13"/>
  <c r="I110" i="13"/>
  <c r="F107" i="13"/>
  <c r="F109" i="13"/>
  <c r="H107" i="13"/>
  <c r="E107" i="13"/>
  <c r="E107" i="14" s="1"/>
  <c r="G108" i="13"/>
  <c r="F108" i="14"/>
  <c r="H108" i="13"/>
  <c r="F109" i="14"/>
  <c r="I111" i="14"/>
  <c r="I107" i="13"/>
  <c r="E108" i="13"/>
  <c r="E108" i="14" s="1"/>
  <c r="G107" i="14"/>
  <c r="I109" i="14"/>
  <c r="H107" i="14"/>
  <c r="G109" i="14"/>
  <c r="I107" i="14"/>
  <c r="G109" i="13"/>
  <c r="I108" i="13"/>
  <c r="E109" i="13"/>
  <c r="E109" i="14" s="1"/>
  <c r="G110" i="13"/>
  <c r="E110" i="13"/>
  <c r="E110" i="14" s="1"/>
  <c r="F111" i="14"/>
  <c r="G111" i="14"/>
  <c r="F110" i="14"/>
  <c r="F110" i="13"/>
  <c r="I110" i="14"/>
  <c r="I112" i="14"/>
  <c r="H110" i="13"/>
  <c r="H110" i="14"/>
  <c r="G110" i="14"/>
  <c r="H112" i="13"/>
  <c r="H111" i="13"/>
  <c r="F112" i="13"/>
  <c r="G111" i="13"/>
  <c r="F111" i="13"/>
  <c r="F112" i="14"/>
  <c r="H112" i="14"/>
  <c r="I111" i="13"/>
  <c r="G112" i="14"/>
  <c r="E111" i="13"/>
  <c r="E111" i="14" s="1"/>
  <c r="G112" i="13"/>
  <c r="I112" i="13"/>
  <c r="H116" i="14"/>
  <c r="E112" i="13"/>
  <c r="E112" i="14" s="1"/>
  <c r="G114" i="14"/>
  <c r="F113" i="13"/>
  <c r="I114" i="13"/>
  <c r="G113" i="13"/>
  <c r="H113" i="13"/>
  <c r="F114" i="13"/>
  <c r="H114" i="14"/>
  <c r="G117" i="14"/>
  <c r="F113" i="14"/>
  <c r="I113" i="14"/>
  <c r="G113" i="14"/>
  <c r="G114" i="13"/>
  <c r="I114" i="14"/>
  <c r="H113" i="14"/>
  <c r="I113" i="13"/>
  <c r="F114" i="14"/>
  <c r="E113" i="13"/>
  <c r="E113" i="14" s="1"/>
  <c r="E114" i="13"/>
  <c r="E114" i="14" s="1"/>
  <c r="H114" i="13"/>
  <c r="I118" i="14"/>
  <c r="I116" i="14"/>
  <c r="H117" i="13"/>
  <c r="F116" i="13"/>
  <c r="I116" i="13"/>
  <c r="G116" i="14"/>
  <c r="F116" i="14"/>
  <c r="F117" i="14"/>
  <c r="H115" i="13"/>
  <c r="G115" i="13"/>
  <c r="H115" i="14"/>
  <c r="I115" i="14"/>
  <c r="G117" i="13"/>
  <c r="I115" i="13"/>
  <c r="F115" i="14"/>
  <c r="G116" i="13"/>
  <c r="E116" i="13"/>
  <c r="E116" i="14" s="1"/>
  <c r="I118" i="13"/>
  <c r="E115" i="13"/>
  <c r="E115" i="14" s="1"/>
  <c r="G115" i="14"/>
  <c r="F115" i="13"/>
  <c r="H117" i="14"/>
  <c r="E117" i="13"/>
  <c r="E117" i="14" s="1"/>
  <c r="I117" i="13"/>
  <c r="H116" i="13"/>
  <c r="I117" i="14"/>
  <c r="H118" i="13"/>
  <c r="F117" i="13"/>
  <c r="F118" i="13"/>
  <c r="F118" i="14"/>
  <c r="E118" i="13"/>
  <c r="E118" i="14" s="1"/>
  <c r="G118" i="13"/>
  <c r="G118" i="14"/>
  <c r="H118" i="14"/>
  <c r="I120" i="14"/>
  <c r="G120" i="14"/>
  <c r="F120" i="13"/>
  <c r="H122" i="13"/>
  <c r="G119" i="13"/>
  <c r="H119" i="13"/>
  <c r="E120" i="13"/>
  <c r="E120" i="14" s="1"/>
  <c r="I119" i="14"/>
  <c r="F119" i="13"/>
  <c r="E119" i="13"/>
  <c r="E119" i="14" s="1"/>
  <c r="G120" i="13"/>
  <c r="H119" i="14"/>
  <c r="I120" i="13"/>
  <c r="G119" i="14"/>
  <c r="I119" i="13"/>
  <c r="H120" i="13"/>
  <c r="F119" i="14"/>
  <c r="I122" i="13"/>
  <c r="H120" i="14"/>
  <c r="I122" i="14"/>
  <c r="E121" i="13"/>
  <c r="E121" i="14" s="1"/>
  <c r="F122" i="13"/>
  <c r="I121" i="14"/>
  <c r="F120" i="14"/>
  <c r="G121" i="14"/>
  <c r="G122" i="13"/>
  <c r="H121" i="13"/>
  <c r="F121" i="13"/>
  <c r="E122" i="13"/>
  <c r="E122" i="14" s="1"/>
  <c r="I121" i="13"/>
  <c r="H121" i="14"/>
  <c r="G121" i="13"/>
  <c r="F121" i="14"/>
  <c r="F122" i="14"/>
  <c r="H122" i="14"/>
  <c r="G123" i="13"/>
  <c r="F123" i="14"/>
  <c r="H123" i="14"/>
  <c r="G123" i="14"/>
  <c r="E123" i="13"/>
  <c r="E123" i="14" s="1"/>
  <c r="G122" i="14"/>
  <c r="F125" i="14"/>
  <c r="I123" i="13"/>
  <c r="H123" i="13"/>
  <c r="I123" i="14"/>
  <c r="F123" i="13"/>
  <c r="H125" i="14"/>
  <c r="H124" i="14"/>
  <c r="I124" i="13"/>
  <c r="F124" i="13"/>
  <c r="I128" i="14"/>
  <c r="I125" i="14"/>
  <c r="I124" i="14"/>
  <c r="I125" i="13"/>
  <c r="G125" i="13"/>
  <c r="F125" i="13"/>
  <c r="E124" i="13"/>
  <c r="E124" i="14" s="1"/>
  <c r="F124" i="14"/>
  <c r="G124" i="14"/>
  <c r="H124" i="13"/>
  <c r="G124" i="13"/>
  <c r="G125" i="14"/>
  <c r="H125" i="13"/>
  <c r="E125" i="13"/>
  <c r="E125" i="14" s="1"/>
  <c r="H129" i="14"/>
  <c r="H126" i="14"/>
  <c r="I127" i="14"/>
  <c r="H126" i="13"/>
  <c r="H128" i="13"/>
  <c r="H128" i="14"/>
  <c r="F128" i="13"/>
  <c r="G129" i="13"/>
  <c r="F128" i="14"/>
  <c r="E126" i="13"/>
  <c r="E126" i="14" s="1"/>
  <c r="E127" i="13"/>
  <c r="E127" i="14" s="1"/>
  <c r="G129" i="14"/>
  <c r="I126" i="14"/>
  <c r="F126" i="13"/>
  <c r="F127" i="14"/>
  <c r="I128" i="13"/>
  <c r="G127" i="13"/>
  <c r="G126" i="14"/>
  <c r="G127" i="14"/>
  <c r="G126" i="13"/>
  <c r="H127" i="14"/>
  <c r="F126" i="14"/>
  <c r="I126" i="13"/>
  <c r="H130" i="14"/>
  <c r="I127" i="13"/>
  <c r="F127" i="13"/>
  <c r="E128" i="13"/>
  <c r="E128" i="14" s="1"/>
  <c r="H127" i="13"/>
  <c r="G128" i="14"/>
  <c r="H130" i="13"/>
  <c r="F130" i="14"/>
  <c r="G130" i="13"/>
  <c r="E129" i="13"/>
  <c r="E129" i="14" s="1"/>
  <c r="G130" i="14"/>
  <c r="I129" i="13"/>
  <c r="F129" i="13"/>
  <c r="I130" i="14"/>
  <c r="F129" i="14"/>
  <c r="G128" i="13"/>
  <c r="I129" i="14"/>
  <c r="H129" i="13"/>
  <c r="G135" i="14"/>
  <c r="F130" i="13"/>
  <c r="F131" i="13"/>
  <c r="G131" i="14"/>
  <c r="F131" i="14"/>
  <c r="I130" i="13"/>
  <c r="E131" i="13"/>
  <c r="E131" i="14" s="1"/>
  <c r="G131" i="13"/>
  <c r="I131" i="14"/>
  <c r="I131" i="13"/>
  <c r="H131" i="13"/>
  <c r="H131" i="14"/>
  <c r="E130" i="13"/>
  <c r="E130" i="14" s="1"/>
  <c r="I133" i="14"/>
  <c r="E133" i="13"/>
  <c r="E133" i="14" s="1"/>
  <c r="I133" i="13"/>
  <c r="G133" i="13"/>
  <c r="G133" i="14"/>
  <c r="G132" i="13"/>
  <c r="H132" i="14"/>
  <c r="F133" i="13"/>
  <c r="F132" i="13"/>
  <c r="H132" i="13"/>
  <c r="E132" i="13"/>
  <c r="E132" i="14" s="1"/>
  <c r="G132" i="14"/>
  <c r="F132" i="14"/>
  <c r="I132" i="14"/>
  <c r="I132" i="13"/>
  <c r="F133" i="14"/>
  <c r="H133" i="13"/>
  <c r="H133" i="14"/>
  <c r="F135" i="14"/>
  <c r="H135" i="14"/>
  <c r="I135" i="14"/>
  <c r="H134" i="14"/>
  <c r="E134" i="13"/>
  <c r="E134" i="14" s="1"/>
  <c r="G134" i="13"/>
  <c r="I134" i="13"/>
  <c r="H134" i="13"/>
  <c r="G136" i="14"/>
  <c r="H136" i="14"/>
  <c r="I135" i="13"/>
  <c r="G134" i="14"/>
  <c r="I136" i="14"/>
  <c r="F134" i="14"/>
  <c r="F135" i="13"/>
  <c r="I136" i="13"/>
  <c r="G136" i="13"/>
  <c r="I134" i="14"/>
  <c r="H135" i="13"/>
  <c r="E135" i="13"/>
  <c r="E135" i="14" s="1"/>
  <c r="F134" i="13"/>
  <c r="H139" i="14"/>
  <c r="G135" i="13"/>
  <c r="H140" i="13"/>
  <c r="F136" i="14"/>
  <c r="J136" i="14" s="1"/>
  <c r="F140" i="13"/>
  <c r="H139" i="13"/>
  <c r="F137" i="13"/>
  <c r="E139" i="13"/>
  <c r="E139" i="14" s="1"/>
  <c r="G137" i="13"/>
  <c r="G138" i="14"/>
  <c r="E136" i="13"/>
  <c r="E136" i="14" s="1"/>
  <c r="F138" i="14"/>
  <c r="H137" i="14"/>
  <c r="E137" i="13"/>
  <c r="E137" i="14" s="1"/>
  <c r="G137" i="14"/>
  <c r="F136" i="13"/>
  <c r="I137" i="14"/>
  <c r="G140" i="13"/>
  <c r="F139" i="13"/>
  <c r="H137" i="13"/>
  <c r="H138" i="14"/>
  <c r="F137" i="14"/>
  <c r="G139" i="13"/>
  <c r="H136" i="13"/>
  <c r="I137" i="13"/>
  <c r="I139" i="13"/>
  <c r="H138" i="13"/>
  <c r="E138" i="13"/>
  <c r="E138" i="14" s="1"/>
  <c r="I138" i="13"/>
  <c r="F139" i="14"/>
  <c r="F141" i="14"/>
  <c r="G139" i="14"/>
  <c r="I138" i="14"/>
  <c r="G138" i="13"/>
  <c r="I139" i="14"/>
  <c r="F138" i="13"/>
  <c r="E140" i="13"/>
  <c r="E140" i="14" s="1"/>
  <c r="H141" i="13"/>
  <c r="I142" i="14"/>
  <c r="G141" i="13"/>
  <c r="H140" i="14"/>
  <c r="E141" i="13"/>
  <c r="E141" i="14" s="1"/>
  <c r="I140" i="13"/>
  <c r="I141" i="14"/>
  <c r="F140" i="14"/>
  <c r="G140" i="14"/>
  <c r="G141" i="14"/>
  <c r="H142" i="13"/>
  <c r="F144" i="13"/>
  <c r="F143" i="14"/>
  <c r="I140" i="14"/>
  <c r="G143" i="14"/>
  <c r="H143" i="14"/>
  <c r="F142" i="14"/>
  <c r="E143" i="13"/>
  <c r="E143" i="14" s="1"/>
  <c r="I142" i="13"/>
  <c r="F143" i="13"/>
  <c r="G142" i="13"/>
  <c r="H141" i="14"/>
  <c r="G142" i="14"/>
  <c r="I141" i="13"/>
  <c r="H142" i="14"/>
  <c r="E142" i="13"/>
  <c r="E142" i="14" s="1"/>
  <c r="F142" i="13"/>
  <c r="H143" i="13"/>
  <c r="I143" i="13"/>
  <c r="I143" i="14"/>
  <c r="F141" i="13"/>
  <c r="F146" i="14"/>
  <c r="G143" i="13"/>
  <c r="H144" i="14"/>
  <c r="G144" i="13"/>
  <c r="I144" i="13"/>
  <c r="G144" i="14"/>
  <c r="F144" i="14"/>
  <c r="I144" i="14"/>
  <c r="E144" i="13"/>
  <c r="E144" i="14" s="1"/>
  <c r="H144" i="13"/>
  <c r="G145" i="13"/>
  <c r="E146" i="13"/>
  <c r="E146" i="14" s="1"/>
  <c r="I146" i="14"/>
  <c r="F146" i="13"/>
  <c r="F145" i="13"/>
  <c r="F145" i="14"/>
  <c r="H146" i="14"/>
  <c r="I145" i="14"/>
  <c r="G145" i="14"/>
  <c r="E145" i="13"/>
  <c r="E145" i="14" s="1"/>
  <c r="I146" i="13"/>
  <c r="G146" i="13"/>
  <c r="H145" i="13"/>
  <c r="H146" i="13"/>
  <c r="G146" i="14"/>
  <c r="I145" i="13"/>
  <c r="H145" i="14"/>
  <c r="E147" i="13"/>
  <c r="E147" i="14" s="1"/>
  <c r="H147" i="14"/>
  <c r="I147" i="13"/>
  <c r="I150" i="13"/>
  <c r="F147" i="14"/>
  <c r="F148" i="14"/>
  <c r="H147" i="13"/>
  <c r="F147" i="13"/>
  <c r="G147" i="14"/>
  <c r="G147" i="13"/>
  <c r="I147" i="14"/>
  <c r="H148" i="13"/>
  <c r="I148" i="14"/>
  <c r="F148" i="13"/>
  <c r="G148" i="14"/>
  <c r="H150" i="13"/>
  <c r="G149" i="14"/>
  <c r="G148" i="13"/>
  <c r="I148" i="13"/>
  <c r="I149" i="14"/>
  <c r="E150" i="13"/>
  <c r="E150" i="14" s="1"/>
  <c r="F149" i="14"/>
  <c r="H149" i="13"/>
  <c r="H149" i="14"/>
  <c r="G149" i="13"/>
  <c r="E148" i="13"/>
  <c r="E148" i="14" s="1"/>
  <c r="H148" i="14"/>
  <c r="E149" i="13"/>
  <c r="E149" i="14" s="1"/>
  <c r="F149" i="13"/>
  <c r="G150" i="13"/>
  <c r="I151" i="14"/>
  <c r="I149" i="13"/>
  <c r="F150" i="13"/>
  <c r="G150" i="14"/>
  <c r="H151" i="13"/>
  <c r="H150" i="14"/>
  <c r="H151" i="14"/>
  <c r="F151" i="13"/>
  <c r="F151" i="14"/>
  <c r="F150" i="14"/>
  <c r="I150" i="14"/>
  <c r="G151" i="14"/>
  <c r="I151" i="13"/>
  <c r="G151" i="13"/>
  <c r="H155" i="14"/>
  <c r="E151" i="13"/>
  <c r="E151" i="14" s="1"/>
  <c r="G152" i="13"/>
  <c r="H153" i="13"/>
  <c r="I152" i="14"/>
  <c r="I153" i="14"/>
  <c r="E153" i="13"/>
  <c r="E153" i="14" s="1"/>
  <c r="H152" i="14"/>
  <c r="I152" i="13"/>
  <c r="H152" i="13"/>
  <c r="E152" i="13"/>
  <c r="E152" i="14" s="1"/>
  <c r="F152" i="13"/>
  <c r="H153" i="14"/>
  <c r="G153" i="13"/>
  <c r="G156" i="14"/>
  <c r="G152" i="14"/>
  <c r="F153" i="14"/>
  <c r="F152" i="14"/>
  <c r="F153" i="13"/>
  <c r="I153" i="13"/>
  <c r="G153" i="14"/>
  <c r="I155" i="14"/>
  <c r="G154" i="14"/>
  <c r="I154" i="14"/>
  <c r="I155" i="13"/>
  <c r="G156" i="13"/>
  <c r="I156" i="13"/>
  <c r="G155" i="14"/>
  <c r="F155" i="13"/>
  <c r="H154" i="14"/>
  <c r="F154" i="14"/>
  <c r="J154" i="14" s="1"/>
  <c r="H155" i="13"/>
  <c r="G155" i="13"/>
  <c r="F156" i="13"/>
  <c r="J156" i="13" s="1"/>
  <c r="I154" i="13"/>
  <c r="E156" i="13"/>
  <c r="E156" i="14" s="1"/>
  <c r="H154" i="13"/>
  <c r="F154" i="13"/>
  <c r="E154" i="13"/>
  <c r="E154" i="14" s="1"/>
  <c r="G154" i="13"/>
  <c r="I156" i="14"/>
  <c r="E155" i="13"/>
  <c r="E155" i="14" s="1"/>
  <c r="F156" i="14"/>
  <c r="H156" i="14"/>
  <c r="F155" i="14"/>
  <c r="I159" i="13"/>
  <c r="H156" i="13"/>
  <c r="I157" i="13"/>
  <c r="I157" i="14"/>
  <c r="G162" i="13"/>
  <c r="F157" i="13"/>
  <c r="H157" i="13"/>
  <c r="G157" i="13"/>
  <c r="H157" i="14"/>
  <c r="E157" i="13"/>
  <c r="E157" i="14" s="1"/>
  <c r="G157" i="14"/>
  <c r="F157" i="14"/>
  <c r="I159" i="14"/>
  <c r="H159" i="14"/>
  <c r="F159" i="14"/>
  <c r="G158" i="14"/>
  <c r="E158" i="13"/>
  <c r="E158" i="14" s="1"/>
  <c r="H159" i="13"/>
  <c r="E159" i="13"/>
  <c r="E159" i="14" s="1"/>
  <c r="F158" i="13"/>
  <c r="G159" i="13"/>
  <c r="G158" i="13"/>
  <c r="F159" i="13"/>
  <c r="H158" i="13"/>
  <c r="F158" i="14"/>
  <c r="I158" i="13"/>
  <c r="G159" i="14"/>
  <c r="H161" i="13"/>
  <c r="H158" i="14"/>
  <c r="I158" i="14"/>
  <c r="G161" i="13"/>
  <c r="G160" i="13"/>
  <c r="E160" i="13"/>
  <c r="E160" i="14" s="1"/>
  <c r="F161" i="13"/>
  <c r="I160" i="14"/>
  <c r="I160" i="13"/>
  <c r="G161" i="14"/>
  <c r="H160" i="14"/>
  <c r="E162" i="13"/>
  <c r="E162" i="14" s="1"/>
  <c r="F163" i="14"/>
  <c r="I163" i="13"/>
  <c r="F162" i="13"/>
  <c r="I163" i="14"/>
  <c r="G163" i="13"/>
  <c r="E161" i="13"/>
  <c r="E161" i="14" s="1"/>
  <c r="I162" i="14"/>
  <c r="G160" i="14"/>
  <c r="F162" i="14"/>
  <c r="G164" i="14"/>
  <c r="F160" i="14"/>
  <c r="I162" i="13"/>
  <c r="H160" i="13"/>
  <c r="F160" i="13"/>
  <c r="H162" i="14"/>
  <c r="I161" i="14"/>
  <c r="F161" i="14"/>
  <c r="G163" i="14"/>
  <c r="I161" i="13"/>
  <c r="H164" i="14"/>
  <c r="I164" i="14"/>
  <c r="F164" i="14"/>
  <c r="H162" i="13"/>
  <c r="H161" i="14"/>
  <c r="G164" i="13"/>
  <c r="F164" i="13"/>
  <c r="G162" i="14"/>
  <c r="E164" i="13"/>
  <c r="E164" i="14" s="1"/>
  <c r="F163" i="13"/>
  <c r="J163" i="13" s="1"/>
  <c r="G167" i="14"/>
  <c r="H163" i="14"/>
  <c r="F165" i="14"/>
  <c r="H163" i="13"/>
  <c r="I164" i="13"/>
  <c r="I165" i="13"/>
  <c r="E163" i="13"/>
  <c r="E163" i="14" s="1"/>
  <c r="H164" i="13"/>
  <c r="F167" i="13"/>
  <c r="I165" i="14"/>
  <c r="E166" i="13"/>
  <c r="E166" i="14" s="1"/>
  <c r="I166" i="13"/>
  <c r="H166" i="13"/>
  <c r="G166" i="14"/>
  <c r="F166" i="13"/>
  <c r="G165" i="14"/>
  <c r="H165" i="14"/>
  <c r="H165" i="13"/>
  <c r="I166" i="14"/>
  <c r="F167" i="14"/>
  <c r="I167" i="13"/>
  <c r="I167" i="14"/>
  <c r="G165" i="13"/>
  <c r="E165" i="13"/>
  <c r="E165" i="14" s="1"/>
  <c r="F165" i="13"/>
  <c r="H166" i="14"/>
  <c r="F166" i="14"/>
  <c r="E167" i="13"/>
  <c r="E167" i="14" s="1"/>
  <c r="I168" i="13"/>
  <c r="E168" i="13"/>
  <c r="E168" i="14" s="1"/>
  <c r="F171" i="14"/>
  <c r="F168" i="13"/>
  <c r="I168" i="14"/>
  <c r="G166" i="13"/>
  <c r="I170" i="13"/>
  <c r="F168" i="14"/>
  <c r="G168" i="14"/>
  <c r="H167" i="14"/>
  <c r="H167" i="13"/>
  <c r="H168" i="13"/>
  <c r="H168" i="14"/>
  <c r="G167" i="13"/>
  <c r="G168" i="13"/>
  <c r="G170" i="13"/>
  <c r="F169" i="13"/>
  <c r="E170" i="13"/>
  <c r="E170" i="14" s="1"/>
  <c r="H169" i="13"/>
  <c r="H170" i="14"/>
  <c r="F170" i="13"/>
  <c r="G170" i="14"/>
  <c r="H170" i="13"/>
  <c r="F171" i="13"/>
  <c r="G169" i="13"/>
  <c r="I170" i="14"/>
  <c r="G169" i="14"/>
  <c r="F170" i="14"/>
  <c r="H169" i="14"/>
  <c r="I169" i="13"/>
  <c r="E169" i="13"/>
  <c r="E169" i="14" s="1"/>
  <c r="I169" i="14"/>
  <c r="E171" i="13"/>
  <c r="E171" i="14" s="1"/>
  <c r="F169" i="14"/>
  <c r="H171" i="13"/>
  <c r="H171" i="14"/>
  <c r="I171" i="14"/>
  <c r="I171" i="13"/>
  <c r="G171" i="13"/>
  <c r="G171" i="14"/>
  <c r="I172" i="13"/>
  <c r="H173" i="13"/>
  <c r="G172" i="14"/>
  <c r="H172" i="13"/>
  <c r="I172" i="14"/>
  <c r="H172" i="14"/>
  <c r="G173" i="14"/>
  <c r="G172" i="13"/>
  <c r="I173" i="13"/>
  <c r="I173" i="14"/>
  <c r="F173" i="14"/>
  <c r="F172" i="14"/>
  <c r="H173" i="14"/>
  <c r="G173" i="13"/>
  <c r="F172" i="13"/>
  <c r="E172" i="13"/>
  <c r="E172" i="14" s="1"/>
  <c r="F173" i="13"/>
  <c r="I20" i="12"/>
  <c r="I19" i="12"/>
  <c r="I25" i="10"/>
  <c r="I26" i="10"/>
  <c r="F30" i="7"/>
  <c r="H7" i="12"/>
  <c r="H8" i="12"/>
  <c r="L8" i="12" s="1"/>
  <c r="J21" i="12"/>
  <c r="J22" i="12"/>
  <c r="J21" i="10"/>
  <c r="J22" i="10"/>
  <c r="I24" i="10"/>
  <c r="I23" i="10"/>
  <c r="K49" i="12"/>
  <c r="K50" i="12"/>
  <c r="I13" i="10"/>
  <c r="I14" i="10"/>
  <c r="E45" i="7"/>
  <c r="H38" i="10"/>
  <c r="H37" i="10"/>
  <c r="F49" i="7"/>
  <c r="H45" i="12"/>
  <c r="H46" i="12"/>
  <c r="J27" i="10"/>
  <c r="J28" i="10"/>
  <c r="K5" i="12"/>
  <c r="K6" i="12"/>
  <c r="K9" i="12"/>
  <c r="K10" i="12"/>
  <c r="J39" i="10"/>
  <c r="J40" i="10"/>
  <c r="F56" i="7"/>
  <c r="E58" i="7"/>
  <c r="D58" i="7" s="1"/>
  <c r="D62" i="7"/>
  <c r="E65" i="7"/>
  <c r="D65" i="7" s="1"/>
  <c r="E66" i="7"/>
  <c r="D66" i="7" s="1"/>
  <c r="F70" i="7"/>
  <c r="E79" i="7"/>
  <c r="F84" i="7"/>
  <c r="D84" i="7" s="1"/>
  <c r="F105" i="7"/>
  <c r="E108" i="7"/>
  <c r="D108" i="7" s="1"/>
  <c r="F118" i="7"/>
  <c r="E126" i="7"/>
  <c r="E133" i="7"/>
  <c r="D133" i="7" s="1"/>
  <c r="E146" i="7"/>
  <c r="E147" i="7"/>
  <c r="F165" i="7"/>
  <c r="D165" i="7" s="1"/>
  <c r="F166" i="7"/>
  <c r="E178" i="7"/>
  <c r="D178" i="7" s="1"/>
  <c r="F180" i="7"/>
  <c r="D180" i="7" s="1"/>
  <c r="F189" i="7"/>
  <c r="F196" i="7"/>
  <c r="F201" i="7"/>
  <c r="F225" i="7"/>
  <c r="D19" i="7" l="1"/>
  <c r="L31" i="12"/>
  <c r="D145" i="7"/>
  <c r="D23" i="7"/>
  <c r="D210" i="7"/>
  <c r="D96" i="7"/>
  <c r="D229" i="7"/>
  <c r="D211" i="7"/>
  <c r="D15" i="7"/>
  <c r="D167" i="7"/>
  <c r="D148" i="7"/>
  <c r="D60" i="7"/>
  <c r="D199" i="7"/>
  <c r="L28" i="10"/>
  <c r="L37" i="12"/>
  <c r="L29" i="12"/>
  <c r="L30" i="12"/>
  <c r="D111" i="7"/>
  <c r="D41" i="7"/>
  <c r="D51" i="7"/>
  <c r="L42" i="10"/>
  <c r="L17" i="10"/>
  <c r="D139" i="7"/>
  <c r="J50" i="14"/>
  <c r="D105" i="7"/>
  <c r="D75" i="7"/>
  <c r="D106" i="7"/>
  <c r="D80" i="7"/>
  <c r="D61" i="7"/>
  <c r="D172" i="7"/>
  <c r="D102" i="7"/>
  <c r="D151" i="7"/>
  <c r="D116" i="7"/>
  <c r="L14" i="12"/>
  <c r="L39" i="10"/>
  <c r="D109" i="7"/>
  <c r="L45" i="12"/>
  <c r="D33" i="7"/>
  <c r="D40" i="7"/>
  <c r="D97" i="7"/>
  <c r="D186" i="7"/>
  <c r="L37" i="10"/>
  <c r="L32" i="12"/>
  <c r="D123" i="7"/>
  <c r="D47" i="7"/>
  <c r="D93" i="7"/>
  <c r="D59" i="7"/>
  <c r="D154" i="7"/>
  <c r="D74" i="7"/>
  <c r="L5" i="10"/>
  <c r="D18" i="7"/>
  <c r="J135" i="14"/>
  <c r="D115" i="7"/>
  <c r="D24" i="7"/>
  <c r="D147" i="7"/>
  <c r="J31" i="13"/>
  <c r="M31" i="13" s="1"/>
  <c r="J26" i="14"/>
  <c r="J16" i="13"/>
  <c r="D91" i="7"/>
  <c r="D25" i="7"/>
  <c r="J100" i="14"/>
  <c r="J71" i="13"/>
  <c r="N71" i="13" s="1"/>
  <c r="J8" i="13"/>
  <c r="M8" i="13" s="1"/>
  <c r="D45" i="7"/>
  <c r="D130" i="7"/>
  <c r="D170" i="7"/>
  <c r="J52" i="13"/>
  <c r="M52" i="13" s="1"/>
  <c r="J35" i="13"/>
  <c r="M35" i="13" s="1"/>
  <c r="J30" i="13"/>
  <c r="M30" i="13" s="1"/>
  <c r="L6" i="12"/>
  <c r="J130" i="13"/>
  <c r="M130" i="13" s="1"/>
  <c r="J115" i="13"/>
  <c r="M115" i="13" s="1"/>
  <c r="J114" i="14"/>
  <c r="J99" i="14"/>
  <c r="J99" i="13"/>
  <c r="N99" i="13" s="1"/>
  <c r="J96" i="13"/>
  <c r="N96" i="13" s="1"/>
  <c r="J71" i="14"/>
  <c r="J66" i="13"/>
  <c r="M66" i="13" s="1"/>
  <c r="J33" i="13"/>
  <c r="N33" i="13" s="1"/>
  <c r="J34" i="14"/>
  <c r="J31" i="14"/>
  <c r="J23" i="13"/>
  <c r="M23" i="13" s="1"/>
  <c r="J10" i="14"/>
  <c r="D37" i="7"/>
  <c r="L26" i="12"/>
  <c r="J46" i="14"/>
  <c r="J14" i="14"/>
  <c r="L38" i="10"/>
  <c r="J172" i="14"/>
  <c r="J157" i="14"/>
  <c r="J75" i="14"/>
  <c r="J41" i="14"/>
  <c r="D142" i="7"/>
  <c r="L23" i="12"/>
  <c r="D46" i="7"/>
  <c r="J107" i="13"/>
  <c r="N107" i="13" s="1"/>
  <c r="J93" i="13"/>
  <c r="J11" i="14"/>
  <c r="L46" i="10"/>
  <c r="J169" i="14"/>
  <c r="J160" i="14"/>
  <c r="J161" i="13"/>
  <c r="N161" i="13" s="1"/>
  <c r="J132" i="13"/>
  <c r="N132" i="13" s="1"/>
  <c r="J72" i="13"/>
  <c r="M72" i="13" s="1"/>
  <c r="J51" i="13"/>
  <c r="D204" i="7"/>
  <c r="J129" i="14"/>
  <c r="J123" i="13"/>
  <c r="M123" i="13" s="1"/>
  <c r="J96" i="14"/>
  <c r="D27" i="7"/>
  <c r="D113" i="7"/>
  <c r="J97" i="14"/>
  <c r="J54" i="13"/>
  <c r="L7" i="12"/>
  <c r="J129" i="13"/>
  <c r="N129" i="13" s="1"/>
  <c r="J17" i="13"/>
  <c r="M17" i="13" s="1"/>
  <c r="L6" i="10"/>
  <c r="L41" i="10"/>
  <c r="J164" i="14"/>
  <c r="D99" i="7"/>
  <c r="J149" i="13"/>
  <c r="M149" i="13" s="1"/>
  <c r="J141" i="13"/>
  <c r="M141" i="13" s="1"/>
  <c r="J119" i="13"/>
  <c r="M119" i="13" s="1"/>
  <c r="J64" i="13"/>
  <c r="M64" i="13" s="1"/>
  <c r="J14" i="13"/>
  <c r="N14" i="13" s="1"/>
  <c r="L4" i="12"/>
  <c r="J4" i="14"/>
  <c r="L33" i="12"/>
  <c r="D146" i="7"/>
  <c r="D126" i="7"/>
  <c r="J97" i="13"/>
  <c r="M97" i="13" s="1"/>
  <c r="J82" i="13"/>
  <c r="M82" i="13" s="1"/>
  <c r="J67" i="13"/>
  <c r="N67" i="13" s="1"/>
  <c r="J42" i="13"/>
  <c r="N42" i="13" s="1"/>
  <c r="J39" i="13"/>
  <c r="M39" i="13" s="1"/>
  <c r="J37" i="14"/>
  <c r="J28" i="13"/>
  <c r="M28" i="13" s="1"/>
  <c r="J5" i="14"/>
  <c r="L49" i="10"/>
  <c r="L18" i="12"/>
  <c r="O18" i="10" s="1"/>
  <c r="D173" i="7"/>
  <c r="D189" i="7"/>
  <c r="L24" i="12"/>
  <c r="L3" i="12"/>
  <c r="L40" i="10"/>
  <c r="L30" i="10"/>
  <c r="O30" i="10" s="1"/>
  <c r="D35" i="7"/>
  <c r="D57" i="7"/>
  <c r="D143" i="7"/>
  <c r="D140" i="7"/>
  <c r="J55" i="13"/>
  <c r="N55" i="13" s="1"/>
  <c r="L45" i="10"/>
  <c r="O45" i="10" s="1"/>
  <c r="J133" i="13"/>
  <c r="M133" i="13" s="1"/>
  <c r="J126" i="14"/>
  <c r="J94" i="14"/>
  <c r="J91" i="13"/>
  <c r="M91" i="13" s="1"/>
  <c r="J58" i="13"/>
  <c r="N58" i="13" s="1"/>
  <c r="J136" i="13"/>
  <c r="N136" i="13" s="1"/>
  <c r="J108" i="14"/>
  <c r="J44" i="14"/>
  <c r="J36" i="13"/>
  <c r="N36" i="13" s="1"/>
  <c r="D79" i="7"/>
  <c r="J105" i="13"/>
  <c r="N105" i="13" s="1"/>
  <c r="D68" i="7"/>
  <c r="D227" i="7"/>
  <c r="J87" i="14"/>
  <c r="J36" i="14"/>
  <c r="J20" i="13"/>
  <c r="M20" i="13" s="1"/>
  <c r="L48" i="12"/>
  <c r="L50" i="10"/>
  <c r="L46" i="12"/>
  <c r="J155" i="14"/>
  <c r="J116" i="14"/>
  <c r="J102" i="13"/>
  <c r="M102" i="13" s="1"/>
  <c r="J74" i="14"/>
  <c r="L34" i="12"/>
  <c r="L17" i="12"/>
  <c r="O17" i="10" s="1"/>
  <c r="J156" i="14"/>
  <c r="J137" i="14"/>
  <c r="J89" i="14"/>
  <c r="J76" i="14"/>
  <c r="D183" i="7"/>
  <c r="J103" i="14"/>
  <c r="L29" i="10"/>
  <c r="N29" i="10" s="1"/>
  <c r="J173" i="14"/>
  <c r="J145" i="13"/>
  <c r="M145" i="13" s="1"/>
  <c r="J22" i="13"/>
  <c r="M22" i="13" s="1"/>
  <c r="D81" i="7"/>
  <c r="J162" i="13"/>
  <c r="N162" i="13" s="1"/>
  <c r="J157" i="13"/>
  <c r="N157" i="13" s="1"/>
  <c r="J142" i="14"/>
  <c r="J143" i="14"/>
  <c r="J139" i="14"/>
  <c r="J110" i="14"/>
  <c r="J94" i="13"/>
  <c r="M94" i="13" s="1"/>
  <c r="J89" i="13"/>
  <c r="N89" i="13" s="1"/>
  <c r="J69" i="13"/>
  <c r="N69" i="13" s="1"/>
  <c r="J69" i="14"/>
  <c r="J54" i="14"/>
  <c r="J45" i="13"/>
  <c r="M45" i="13" s="1"/>
  <c r="J45" i="14"/>
  <c r="J20" i="14"/>
  <c r="J7" i="14"/>
  <c r="L5" i="12"/>
  <c r="N5" i="10" s="1"/>
  <c r="L38" i="12"/>
  <c r="O38" i="10" s="1"/>
  <c r="J170" i="13"/>
  <c r="N170" i="13" s="1"/>
  <c r="J165" i="13"/>
  <c r="M165" i="13" s="1"/>
  <c r="J164" i="13"/>
  <c r="N164" i="13" s="1"/>
  <c r="J160" i="13"/>
  <c r="M160" i="13" s="1"/>
  <c r="J158" i="14"/>
  <c r="J154" i="13"/>
  <c r="N154" i="13" s="1"/>
  <c r="J152" i="14"/>
  <c r="J149" i="14"/>
  <c r="J134" i="14"/>
  <c r="J131" i="14"/>
  <c r="J127" i="13"/>
  <c r="N127" i="13" s="1"/>
  <c r="J111" i="13"/>
  <c r="N111" i="13" s="1"/>
  <c r="J77" i="14"/>
  <c r="J63" i="13"/>
  <c r="N63" i="13" s="1"/>
  <c r="J60" i="13"/>
  <c r="M60" i="13" s="1"/>
  <c r="J56" i="13"/>
  <c r="N56" i="13" s="1"/>
  <c r="J51" i="14"/>
  <c r="J46" i="13"/>
  <c r="M46" i="13" s="1"/>
  <c r="J40" i="14"/>
  <c r="J27" i="14"/>
  <c r="J21" i="14"/>
  <c r="J18" i="14"/>
  <c r="J15" i="14"/>
  <c r="L25" i="12"/>
  <c r="J121" i="14"/>
  <c r="J78" i="13"/>
  <c r="M78" i="13" s="1"/>
  <c r="J53" i="14"/>
  <c r="J12" i="14"/>
  <c r="J9" i="14"/>
  <c r="J6" i="14"/>
  <c r="J6" i="13"/>
  <c r="M6" i="13" s="1"/>
  <c r="D176" i="7"/>
  <c r="J173" i="13"/>
  <c r="N173" i="13" s="1"/>
  <c r="J151" i="13"/>
  <c r="M151" i="13" s="1"/>
  <c r="J148" i="14"/>
  <c r="J143" i="13"/>
  <c r="M143" i="13" s="1"/>
  <c r="J140" i="14"/>
  <c r="J140" i="13"/>
  <c r="M140" i="13" s="1"/>
  <c r="J133" i="14"/>
  <c r="J126" i="13"/>
  <c r="M126" i="13" s="1"/>
  <c r="J124" i="14"/>
  <c r="J124" i="13"/>
  <c r="M124" i="13" s="1"/>
  <c r="J122" i="14"/>
  <c r="J117" i="13"/>
  <c r="M117" i="13" s="1"/>
  <c r="J117" i="14"/>
  <c r="J106" i="14"/>
  <c r="J101" i="13"/>
  <c r="M101" i="13" s="1"/>
  <c r="J93" i="14"/>
  <c r="J90" i="13"/>
  <c r="M90" i="13" s="1"/>
  <c r="J81" i="14"/>
  <c r="J72" i="14"/>
  <c r="J68" i="14"/>
  <c r="J43" i="13"/>
  <c r="M43" i="13" s="1"/>
  <c r="J19" i="13"/>
  <c r="N19" i="13" s="1"/>
  <c r="J3" i="14"/>
  <c r="J170" i="14"/>
  <c r="J168" i="13"/>
  <c r="M168" i="13" s="1"/>
  <c r="J145" i="14"/>
  <c r="J91" i="14"/>
  <c r="J85" i="13"/>
  <c r="N85" i="13" s="1"/>
  <c r="J48" i="13"/>
  <c r="M48" i="13" s="1"/>
  <c r="J40" i="13"/>
  <c r="M40" i="13" s="1"/>
  <c r="J11" i="13"/>
  <c r="M11" i="13" s="1"/>
  <c r="J10" i="13"/>
  <c r="N10" i="13" s="1"/>
  <c r="M170" i="13"/>
  <c r="J169" i="13"/>
  <c r="J167" i="13"/>
  <c r="N156" i="13"/>
  <c r="M156" i="13"/>
  <c r="J148" i="13"/>
  <c r="J146" i="14"/>
  <c r="J144" i="13"/>
  <c r="J125" i="14"/>
  <c r="J122" i="13"/>
  <c r="J116" i="13"/>
  <c r="J108" i="13"/>
  <c r="J104" i="13"/>
  <c r="N100" i="13"/>
  <c r="M100" i="13"/>
  <c r="J98" i="13"/>
  <c r="J88" i="13"/>
  <c r="J73" i="14"/>
  <c r="J63" i="14"/>
  <c r="J53" i="13"/>
  <c r="J43" i="14"/>
  <c r="J32" i="14"/>
  <c r="J32" i="13"/>
  <c r="J26" i="13"/>
  <c r="J22" i="14"/>
  <c r="N20" i="13"/>
  <c r="J19" i="14"/>
  <c r="J13" i="13"/>
  <c r="J12" i="13"/>
  <c r="N8" i="13"/>
  <c r="J7" i="13"/>
  <c r="N45" i="10"/>
  <c r="L11" i="12"/>
  <c r="L19" i="12"/>
  <c r="L21" i="12"/>
  <c r="D38" i="7"/>
  <c r="D132" i="7"/>
  <c r="L43" i="10"/>
  <c r="L40" i="12"/>
  <c r="D166" i="7"/>
  <c r="L7" i="10"/>
  <c r="D50" i="7"/>
  <c r="D125" i="7"/>
  <c r="L36" i="10"/>
  <c r="D32" i="7"/>
  <c r="L34" i="10"/>
  <c r="L28" i="12"/>
  <c r="N28" i="10" s="1"/>
  <c r="L16" i="10"/>
  <c r="D196" i="7"/>
  <c r="D163" i="7"/>
  <c r="L9" i="12"/>
  <c r="L3" i="10"/>
  <c r="N37" i="10"/>
  <c r="J171" i="13"/>
  <c r="J168" i="14"/>
  <c r="J167" i="14"/>
  <c r="N163" i="13"/>
  <c r="M163" i="13"/>
  <c r="J161" i="14"/>
  <c r="J162" i="14"/>
  <c r="J163" i="14"/>
  <c r="J158" i="13"/>
  <c r="J155" i="13"/>
  <c r="J153" i="14"/>
  <c r="J150" i="13"/>
  <c r="J147" i="14"/>
  <c r="J142" i="13"/>
  <c r="J138" i="13"/>
  <c r="J138" i="14"/>
  <c r="J134" i="13"/>
  <c r="J128" i="14"/>
  <c r="J123" i="14"/>
  <c r="J119" i="14"/>
  <c r="J115" i="14"/>
  <c r="J114" i="13"/>
  <c r="J113" i="13"/>
  <c r="J111" i="14"/>
  <c r="J109" i="13"/>
  <c r="J107" i="14"/>
  <c r="J106" i="13"/>
  <c r="J101" i="14"/>
  <c r="J95" i="13"/>
  <c r="J95" i="14"/>
  <c r="J92" i="14"/>
  <c r="J84" i="14"/>
  <c r="J84" i="13"/>
  <c r="J81" i="13"/>
  <c r="J79" i="14"/>
  <c r="J83" i="13"/>
  <c r="J78" i="14"/>
  <c r="J68" i="13"/>
  <c r="J66" i="14"/>
  <c r="J62" i="13"/>
  <c r="J56" i="14"/>
  <c r="M54" i="13"/>
  <c r="N54" i="13"/>
  <c r="J57" i="14"/>
  <c r="J48" i="14"/>
  <c r="J38" i="13"/>
  <c r="J34" i="13"/>
  <c r="J29" i="13"/>
  <c r="J25" i="14"/>
  <c r="J23" i="14"/>
  <c r="J17" i="14"/>
  <c r="J16" i="14"/>
  <c r="J13" i="14"/>
  <c r="D49" i="7"/>
  <c r="L12" i="12"/>
  <c r="L22" i="10"/>
  <c r="L22" i="12"/>
  <c r="D156" i="7"/>
  <c r="L44" i="12"/>
  <c r="D160" i="7"/>
  <c r="D181" i="7"/>
  <c r="D48" i="7"/>
  <c r="L39" i="12"/>
  <c r="L31" i="10"/>
  <c r="D30" i="7"/>
  <c r="L35" i="10"/>
  <c r="L20" i="10"/>
  <c r="L33" i="10"/>
  <c r="L10" i="10"/>
  <c r="D131" i="7"/>
  <c r="D29" i="7"/>
  <c r="L26" i="10"/>
  <c r="D34" i="7"/>
  <c r="D28" i="7"/>
  <c r="J172" i="13"/>
  <c r="J171" i="14"/>
  <c r="J166" i="14"/>
  <c r="J166" i="13"/>
  <c r="J165" i="14"/>
  <c r="J159" i="13"/>
  <c r="J159" i="14"/>
  <c r="J152" i="13"/>
  <c r="J150" i="14"/>
  <c r="J147" i="13"/>
  <c r="J144" i="14"/>
  <c r="J141" i="14"/>
  <c r="J139" i="13"/>
  <c r="J137" i="13"/>
  <c r="J131" i="13"/>
  <c r="J125" i="13"/>
  <c r="J121" i="13"/>
  <c r="J120" i="14"/>
  <c r="J118" i="14"/>
  <c r="J113" i="14"/>
  <c r="J112" i="13"/>
  <c r="J110" i="13"/>
  <c r="M107" i="13"/>
  <c r="J103" i="13"/>
  <c r="J104" i="14"/>
  <c r="J102" i="14"/>
  <c r="J98" i="14"/>
  <c r="M93" i="13"/>
  <c r="N93" i="13"/>
  <c r="J90" i="14"/>
  <c r="J86" i="14"/>
  <c r="J88" i="14"/>
  <c r="J87" i="13"/>
  <c r="J82" i="14"/>
  <c r="J85" i="14"/>
  <c r="J79" i="13"/>
  <c r="J80" i="13"/>
  <c r="J80" i="14"/>
  <c r="J76" i="13"/>
  <c r="J77" i="13"/>
  <c r="J75" i="13"/>
  <c r="J73" i="13"/>
  <c r="J70" i="13"/>
  <c r="J70" i="14"/>
  <c r="J67" i="14"/>
  <c r="M65" i="13"/>
  <c r="N65" i="13"/>
  <c r="J61" i="13"/>
  <c r="J62" i="14"/>
  <c r="J60" i="14"/>
  <c r="J59" i="13"/>
  <c r="J57" i="13"/>
  <c r="J50" i="13"/>
  <c r="J49" i="13"/>
  <c r="J47" i="14"/>
  <c r="J42" i="14"/>
  <c r="J41" i="13"/>
  <c r="J39" i="14"/>
  <c r="J35" i="14"/>
  <c r="J30" i="14"/>
  <c r="J29" i="14"/>
  <c r="J27" i="13"/>
  <c r="J24" i="13"/>
  <c r="J21" i="13"/>
  <c r="J18" i="13"/>
  <c r="J9" i="13"/>
  <c r="L13" i="10"/>
  <c r="L36" i="12"/>
  <c r="L21" i="10"/>
  <c r="D225" i="7"/>
  <c r="L24" i="10"/>
  <c r="L43" i="12"/>
  <c r="D119" i="7"/>
  <c r="D53" i="7"/>
  <c r="L16" i="12"/>
  <c r="L49" i="12"/>
  <c r="L32" i="10"/>
  <c r="L41" i="12"/>
  <c r="L48" i="10"/>
  <c r="D201" i="7"/>
  <c r="D44" i="7"/>
  <c r="L19" i="10"/>
  <c r="L11" i="10"/>
  <c r="D43" i="7"/>
  <c r="L9" i="10"/>
  <c r="D179" i="7"/>
  <c r="D153" i="7"/>
  <c r="D89" i="7"/>
  <c r="D56" i="7"/>
  <c r="L25" i="10"/>
  <c r="D88" i="7"/>
  <c r="D85" i="7"/>
  <c r="J153" i="13"/>
  <c r="J151" i="14"/>
  <c r="J146" i="13"/>
  <c r="J135" i="13"/>
  <c r="J132" i="14"/>
  <c r="M132" i="13"/>
  <c r="N130" i="13"/>
  <c r="J130" i="14"/>
  <c r="J127" i="14"/>
  <c r="J128" i="13"/>
  <c r="J120" i="13"/>
  <c r="J118" i="13"/>
  <c r="J112" i="14"/>
  <c r="J109" i="14"/>
  <c r="J105" i="14"/>
  <c r="J92" i="13"/>
  <c r="J86" i="13"/>
  <c r="J83" i="14"/>
  <c r="J74" i="13"/>
  <c r="J65" i="14"/>
  <c r="J64" i="14"/>
  <c r="J61" i="14"/>
  <c r="J59" i="14"/>
  <c r="J55" i="14"/>
  <c r="M51" i="13"/>
  <c r="N51" i="13"/>
  <c r="J52" i="14"/>
  <c r="J49" i="14"/>
  <c r="J47" i="13"/>
  <c r="J44" i="13"/>
  <c r="J37" i="13"/>
  <c r="J38" i="14"/>
  <c r="M33" i="13"/>
  <c r="N31" i="13"/>
  <c r="N30" i="13"/>
  <c r="N28" i="13"/>
  <c r="J28" i="14"/>
  <c r="J25" i="13"/>
  <c r="J24" i="14"/>
  <c r="J15" i="13"/>
  <c r="N16" i="13"/>
  <c r="M16" i="13"/>
  <c r="J5" i="13"/>
  <c r="J3" i="13"/>
  <c r="J4" i="13"/>
  <c r="D70" i="7"/>
  <c r="L14" i="10"/>
  <c r="L20" i="12"/>
  <c r="L35" i="12"/>
  <c r="L228" i="13"/>
  <c r="L23" i="10"/>
  <c r="D118" i="7"/>
  <c r="L15" i="12"/>
  <c r="L44" i="10"/>
  <c r="D222" i="7"/>
  <c r="D177" i="7"/>
  <c r="D121" i="7"/>
  <c r="L50" i="12"/>
  <c r="D42" i="7"/>
  <c r="L42" i="12"/>
  <c r="O48" i="11" s="1"/>
  <c r="L8" i="10"/>
  <c r="L47" i="10"/>
  <c r="D36" i="7"/>
  <c r="L12" i="10"/>
  <c r="D103" i="7"/>
  <c r="L27" i="12"/>
  <c r="O33" i="11" s="1"/>
  <c r="D39" i="7"/>
  <c r="L15" i="10"/>
  <c r="D124" i="7"/>
  <c r="L10" i="12"/>
  <c r="L4" i="10"/>
  <c r="O37" i="10" l="1"/>
  <c r="O43" i="11"/>
  <c r="N39" i="13"/>
  <c r="M55" i="13"/>
  <c r="O45" i="11"/>
  <c r="N52" i="13"/>
  <c r="N39" i="10"/>
  <c r="O39" i="10"/>
  <c r="P39" i="10" s="1"/>
  <c r="O35" i="11"/>
  <c r="N94" i="13"/>
  <c r="L94" i="13" s="1"/>
  <c r="M99" i="13"/>
  <c r="N78" i="13"/>
  <c r="M129" i="13"/>
  <c r="N123" i="13"/>
  <c r="M173" i="13"/>
  <c r="N64" i="13"/>
  <c r="L64" i="13" s="1"/>
  <c r="N165" i="13"/>
  <c r="L165" i="13" s="1"/>
  <c r="O6" i="10"/>
  <c r="M71" i="13"/>
  <c r="O41" i="10"/>
  <c r="O29" i="10"/>
  <c r="M10" i="13"/>
  <c r="N72" i="13"/>
  <c r="L72" i="13" s="1"/>
  <c r="N45" i="13"/>
  <c r="L45" i="13" s="1"/>
  <c r="M164" i="13"/>
  <c r="L164" i="13" s="1"/>
  <c r="N115" i="13"/>
  <c r="L115" i="13" s="1"/>
  <c r="M162" i="13"/>
  <c r="O51" i="11"/>
  <c r="N46" i="13"/>
  <c r="L46" i="13" s="1"/>
  <c r="N124" i="13"/>
  <c r="N22" i="13"/>
  <c r="L22" i="13" s="1"/>
  <c r="M154" i="13"/>
  <c r="L154" i="13" s="1"/>
  <c r="N141" i="13"/>
  <c r="L141" i="13" s="1"/>
  <c r="N46" i="10"/>
  <c r="N23" i="13"/>
  <c r="L23" i="13" s="1"/>
  <c r="O50" i="10"/>
  <c r="N30" i="10"/>
  <c r="P30" i="10" s="1"/>
  <c r="N48" i="13"/>
  <c r="L48" i="13" s="1"/>
  <c r="O24" i="11"/>
  <c r="M63" i="13"/>
  <c r="L63" i="13" s="1"/>
  <c r="M96" i="13"/>
  <c r="L96" i="13" s="1"/>
  <c r="N35" i="13"/>
  <c r="L35" i="13" s="1"/>
  <c r="N17" i="13"/>
  <c r="M105" i="13"/>
  <c r="L105" i="13" s="1"/>
  <c r="N119" i="13"/>
  <c r="L119" i="13" s="1"/>
  <c r="O52" i="11"/>
  <c r="N82" i="13"/>
  <c r="L82" i="13" s="1"/>
  <c r="N97" i="13"/>
  <c r="L97" i="13" s="1"/>
  <c r="O55" i="11"/>
  <c r="O28" i="10"/>
  <c r="P28" i="10" s="1"/>
  <c r="O46" i="10"/>
  <c r="O34" i="11"/>
  <c r="N40" i="13"/>
  <c r="L40" i="13" s="1"/>
  <c r="M19" i="13"/>
  <c r="L19" i="13" s="1"/>
  <c r="N18" i="10"/>
  <c r="P18" i="10" s="1"/>
  <c r="N43" i="13"/>
  <c r="L43" i="13" s="1"/>
  <c r="M67" i="13"/>
  <c r="L67" i="13" s="1"/>
  <c r="M85" i="13"/>
  <c r="L85" i="13" s="1"/>
  <c r="O36" i="11"/>
  <c r="M69" i="13"/>
  <c r="L69" i="13" s="1"/>
  <c r="N145" i="13"/>
  <c r="L145" i="13" s="1"/>
  <c r="M14" i="13"/>
  <c r="L14" i="13" s="1"/>
  <c r="O44" i="11"/>
  <c r="O12" i="11"/>
  <c r="N6" i="10"/>
  <c r="N38" i="10"/>
  <c r="P38" i="10" s="1"/>
  <c r="N126" i="13"/>
  <c r="L126" i="13" s="1"/>
  <c r="M42" i="13"/>
  <c r="L42" i="13" s="1"/>
  <c r="M127" i="13"/>
  <c r="L127" i="13" s="1"/>
  <c r="M56" i="13"/>
  <c r="L56" i="13" s="1"/>
  <c r="N117" i="13"/>
  <c r="L117" i="13" s="1"/>
  <c r="N66" i="13"/>
  <c r="L66" i="13" s="1"/>
  <c r="M58" i="13"/>
  <c r="L58" i="13" s="1"/>
  <c r="L28" i="13"/>
  <c r="M161" i="13"/>
  <c r="L161" i="13" s="1"/>
  <c r="N168" i="13"/>
  <c r="L168" i="13" s="1"/>
  <c r="M36" i="13"/>
  <c r="L36" i="13" s="1"/>
  <c r="N101" i="13"/>
  <c r="L101" i="13" s="1"/>
  <c r="N133" i="13"/>
  <c r="L133" i="13" s="1"/>
  <c r="L16" i="13"/>
  <c r="O23" i="11"/>
  <c r="N17" i="10"/>
  <c r="P17" i="10" s="1"/>
  <c r="M157" i="13"/>
  <c r="L157" i="13" s="1"/>
  <c r="N149" i="13"/>
  <c r="L149" i="13" s="1"/>
  <c r="N90" i="13"/>
  <c r="L90" i="13" s="1"/>
  <c r="M111" i="13"/>
  <c r="L111" i="13" s="1"/>
  <c r="N143" i="13"/>
  <c r="L143" i="13" s="1"/>
  <c r="N160" i="13"/>
  <c r="L160" i="13" s="1"/>
  <c r="N102" i="13"/>
  <c r="L102" i="13" s="1"/>
  <c r="M136" i="13"/>
  <c r="L136" i="13" s="1"/>
  <c r="O46" i="11"/>
  <c r="O5" i="10"/>
  <c r="P5" i="10" s="1"/>
  <c r="N60" i="13"/>
  <c r="L60" i="13" s="1"/>
  <c r="N11" i="13"/>
  <c r="L11" i="13" s="1"/>
  <c r="N91" i="13"/>
  <c r="L91" i="13" s="1"/>
  <c r="N140" i="13"/>
  <c r="L140" i="13" s="1"/>
  <c r="L100" i="13"/>
  <c r="L31" i="13"/>
  <c r="O11" i="11"/>
  <c r="M89" i="13"/>
  <c r="L89" i="13" s="1"/>
  <c r="N6" i="13"/>
  <c r="L6" i="13" s="1"/>
  <c r="L156" i="13"/>
  <c r="L30" i="13"/>
  <c r="L33" i="13"/>
  <c r="L51" i="13"/>
  <c r="O49" i="10"/>
  <c r="L65" i="13"/>
  <c r="L93" i="13"/>
  <c r="L107" i="13"/>
  <c r="O40" i="10"/>
  <c r="O27" i="10"/>
  <c r="O56" i="11"/>
  <c r="N27" i="10"/>
  <c r="L132" i="13"/>
  <c r="P29" i="10"/>
  <c r="N151" i="13"/>
  <c r="L151" i="13" s="1"/>
  <c r="N50" i="10"/>
  <c r="N49" i="10"/>
  <c r="L99" i="13"/>
  <c r="L78" i="13"/>
  <c r="L129" i="13"/>
  <c r="L54" i="13"/>
  <c r="M44" i="13"/>
  <c r="N44" i="13"/>
  <c r="O13" i="10"/>
  <c r="N13" i="10"/>
  <c r="O19" i="11"/>
  <c r="O15" i="10"/>
  <c r="O21" i="11"/>
  <c r="N15" i="10"/>
  <c r="N4" i="10"/>
  <c r="O4" i="10"/>
  <c r="O10" i="11"/>
  <c r="N47" i="10"/>
  <c r="O53" i="11"/>
  <c r="O47" i="10"/>
  <c r="N44" i="10"/>
  <c r="O44" i="10"/>
  <c r="O50" i="11"/>
  <c r="N3" i="13"/>
  <c r="M3" i="13"/>
  <c r="N15" i="13"/>
  <c r="M15" i="13"/>
  <c r="M25" i="13"/>
  <c r="N25" i="13"/>
  <c r="N118" i="13"/>
  <c r="M118" i="13"/>
  <c r="N24" i="10"/>
  <c r="O30" i="11"/>
  <c r="O24" i="10"/>
  <c r="N42" i="10"/>
  <c r="M18" i="13"/>
  <c r="N18" i="13"/>
  <c r="N24" i="13"/>
  <c r="M24" i="13"/>
  <c r="N59" i="13"/>
  <c r="M59" i="13"/>
  <c r="M70" i="13"/>
  <c r="N70" i="13"/>
  <c r="M76" i="13"/>
  <c r="N76" i="13"/>
  <c r="N80" i="13"/>
  <c r="M80" i="13"/>
  <c r="M87" i="13"/>
  <c r="N87" i="13"/>
  <c r="N125" i="13"/>
  <c r="M125" i="13"/>
  <c r="M137" i="13"/>
  <c r="N137" i="13"/>
  <c r="M152" i="13"/>
  <c r="N152" i="13"/>
  <c r="M166" i="13"/>
  <c r="N166" i="13"/>
  <c r="L173" i="13"/>
  <c r="O26" i="10"/>
  <c r="O32" i="11"/>
  <c r="N26" i="10"/>
  <c r="O33" i="10"/>
  <c r="O39" i="11"/>
  <c r="N33" i="10"/>
  <c r="O37" i="11"/>
  <c r="N31" i="10"/>
  <c r="O31" i="10"/>
  <c r="N22" i="10"/>
  <c r="O22" i="10"/>
  <c r="O28" i="11"/>
  <c r="N41" i="10"/>
  <c r="P41" i="10" s="1"/>
  <c r="M84" i="13"/>
  <c r="N84" i="13"/>
  <c r="N109" i="13"/>
  <c r="M109" i="13"/>
  <c r="M158" i="13"/>
  <c r="N158" i="13"/>
  <c r="L163" i="13"/>
  <c r="P37" i="10"/>
  <c r="O42" i="11"/>
  <c r="N36" i="10"/>
  <c r="O36" i="10"/>
  <c r="N40" i="10"/>
  <c r="M7" i="13"/>
  <c r="N7" i="13"/>
  <c r="M13" i="13"/>
  <c r="N13" i="13"/>
  <c r="L20" i="13"/>
  <c r="M32" i="13"/>
  <c r="N32" i="13"/>
  <c r="M88" i="13"/>
  <c r="N88" i="13"/>
  <c r="L123" i="13"/>
  <c r="O12" i="10"/>
  <c r="N12" i="10"/>
  <c r="O18" i="11"/>
  <c r="O14" i="10"/>
  <c r="O20" i="11"/>
  <c r="N14" i="10"/>
  <c r="M128" i="13"/>
  <c r="N128" i="13"/>
  <c r="O14" i="11"/>
  <c r="N8" i="10"/>
  <c r="O8" i="10"/>
  <c r="N23" i="10"/>
  <c r="O29" i="11"/>
  <c r="O23" i="10"/>
  <c r="N5" i="13"/>
  <c r="M5" i="13"/>
  <c r="L55" i="13"/>
  <c r="N74" i="13"/>
  <c r="M74" i="13"/>
  <c r="N120" i="13"/>
  <c r="M120" i="13"/>
  <c r="L130" i="13"/>
  <c r="N153" i="13"/>
  <c r="M153" i="13"/>
  <c r="O11" i="10"/>
  <c r="O17" i="11"/>
  <c r="N11" i="10"/>
  <c r="N48" i="10"/>
  <c r="O48" i="10"/>
  <c r="O54" i="11"/>
  <c r="O42" i="10"/>
  <c r="M9" i="13"/>
  <c r="N9" i="13"/>
  <c r="N27" i="13"/>
  <c r="M27" i="13"/>
  <c r="M49" i="13"/>
  <c r="N49" i="13"/>
  <c r="M73" i="13"/>
  <c r="N73" i="13"/>
  <c r="M79" i="13"/>
  <c r="N79" i="13"/>
  <c r="N103" i="13"/>
  <c r="M103" i="13"/>
  <c r="N139" i="13"/>
  <c r="M139" i="13"/>
  <c r="O20" i="10"/>
  <c r="O26" i="11"/>
  <c r="N20" i="10"/>
  <c r="M29" i="13"/>
  <c r="N29" i="13"/>
  <c r="M83" i="13"/>
  <c r="N83" i="13"/>
  <c r="N150" i="13"/>
  <c r="M150" i="13"/>
  <c r="O9" i="11"/>
  <c r="O3" i="10"/>
  <c r="N3" i="10"/>
  <c r="O22" i="11"/>
  <c r="N16" i="10"/>
  <c r="O16" i="10"/>
  <c r="L8" i="13"/>
  <c r="L71" i="13"/>
  <c r="N98" i="13"/>
  <c r="M98" i="13"/>
  <c r="M122" i="13"/>
  <c r="N122" i="13"/>
  <c r="L124" i="13"/>
  <c r="M169" i="13"/>
  <c r="N169" i="13"/>
  <c r="M92" i="13"/>
  <c r="N92" i="13"/>
  <c r="N19" i="10"/>
  <c r="O25" i="11"/>
  <c r="O19" i="10"/>
  <c r="O27" i="11"/>
  <c r="N21" i="10"/>
  <c r="O21" i="10"/>
  <c r="M41" i="13"/>
  <c r="N41" i="13"/>
  <c r="M75" i="13"/>
  <c r="N75" i="13"/>
  <c r="M110" i="13"/>
  <c r="N110" i="13"/>
  <c r="M147" i="13"/>
  <c r="N147" i="13"/>
  <c r="M159" i="13"/>
  <c r="N159" i="13"/>
  <c r="N35" i="10"/>
  <c r="O41" i="11"/>
  <c r="O35" i="10"/>
  <c r="O47" i="11"/>
  <c r="M34" i="13"/>
  <c r="N34" i="13"/>
  <c r="M95" i="13"/>
  <c r="N95" i="13"/>
  <c r="N106" i="13"/>
  <c r="M106" i="13"/>
  <c r="M113" i="13"/>
  <c r="N113" i="13"/>
  <c r="N134" i="13"/>
  <c r="M134" i="13"/>
  <c r="M138" i="13"/>
  <c r="N138" i="13"/>
  <c r="N171" i="13"/>
  <c r="M171" i="13"/>
  <c r="N34" i="10"/>
  <c r="O34" i="10"/>
  <c r="O40" i="11"/>
  <c r="O43" i="10"/>
  <c r="N43" i="10"/>
  <c r="O49" i="11"/>
  <c r="N104" i="13"/>
  <c r="M104" i="13"/>
  <c r="N116" i="13"/>
  <c r="M116" i="13"/>
  <c r="N167" i="13"/>
  <c r="M167" i="13"/>
  <c r="N135" i="13"/>
  <c r="M135" i="13"/>
  <c r="N25" i="10"/>
  <c r="O31" i="11"/>
  <c r="O25" i="10"/>
  <c r="M50" i="13"/>
  <c r="N50" i="13"/>
  <c r="N4" i="13"/>
  <c r="M4" i="13"/>
  <c r="M37" i="13"/>
  <c r="N37" i="13"/>
  <c r="L39" i="13"/>
  <c r="N47" i="13"/>
  <c r="M47" i="13"/>
  <c r="L52" i="13"/>
  <c r="M86" i="13"/>
  <c r="N86" i="13"/>
  <c r="N146" i="13"/>
  <c r="M146" i="13"/>
  <c r="L162" i="13"/>
  <c r="O9" i="10"/>
  <c r="N9" i="10"/>
  <c r="O15" i="11"/>
  <c r="O32" i="10"/>
  <c r="O38" i="11"/>
  <c r="N32" i="10"/>
  <c r="L10" i="13"/>
  <c r="L17" i="13"/>
  <c r="M21" i="13"/>
  <c r="N21" i="13"/>
  <c r="N57" i="13"/>
  <c r="M57" i="13"/>
  <c r="N61" i="13"/>
  <c r="M61" i="13"/>
  <c r="N77" i="13"/>
  <c r="M77" i="13"/>
  <c r="M112" i="13"/>
  <c r="N112" i="13"/>
  <c r="M121" i="13"/>
  <c r="N121" i="13"/>
  <c r="M131" i="13"/>
  <c r="N131" i="13"/>
  <c r="M172" i="13"/>
  <c r="N172" i="13"/>
  <c r="O10" i="10"/>
  <c r="O16" i="11"/>
  <c r="N10" i="10"/>
  <c r="N38" i="13"/>
  <c r="M38" i="13"/>
  <c r="M62" i="13"/>
  <c r="N62" i="13"/>
  <c r="N68" i="13"/>
  <c r="M68" i="13"/>
  <c r="N81" i="13"/>
  <c r="M81" i="13"/>
  <c r="M114" i="13"/>
  <c r="N114" i="13"/>
  <c r="M142" i="13"/>
  <c r="N142" i="13"/>
  <c r="M155" i="13"/>
  <c r="N155" i="13"/>
  <c r="O7" i="10"/>
  <c r="O13" i="11"/>
  <c r="N7" i="10"/>
  <c r="P45" i="10"/>
  <c r="M12" i="13"/>
  <c r="N12" i="13"/>
  <c r="N26" i="13"/>
  <c r="M26" i="13"/>
  <c r="N53" i="13"/>
  <c r="M53" i="13"/>
  <c r="N108" i="13"/>
  <c r="M108" i="13"/>
  <c r="M144" i="13"/>
  <c r="N144" i="13"/>
  <c r="N148" i="13"/>
  <c r="M148" i="13"/>
  <c r="L170" i="13"/>
  <c r="P50" i="10" l="1"/>
  <c r="P49" i="10"/>
  <c r="P6" i="10"/>
  <c r="P46" i="10"/>
  <c r="L26" i="13"/>
  <c r="L167" i="13"/>
  <c r="L134" i="13"/>
  <c r="L86" i="13"/>
  <c r="L121" i="13"/>
  <c r="L104" i="13"/>
  <c r="L171" i="13"/>
  <c r="L106" i="13"/>
  <c r="L49" i="13"/>
  <c r="P27" i="10"/>
  <c r="L4" i="13"/>
  <c r="L146" i="13"/>
  <c r="L150" i="13"/>
  <c r="L5" i="13"/>
  <c r="L59" i="13"/>
  <c r="L74" i="13"/>
  <c r="L62" i="13"/>
  <c r="L172" i="13"/>
  <c r="L79" i="13"/>
  <c r="P40" i="10"/>
  <c r="L32" i="13"/>
  <c r="P36" i="10"/>
  <c r="L38" i="13"/>
  <c r="L135" i="13"/>
  <c r="L116" i="13"/>
  <c r="L153" i="13"/>
  <c r="P12" i="10"/>
  <c r="L3" i="13"/>
  <c r="P4" i="10"/>
  <c r="P7" i="10"/>
  <c r="P32" i="10"/>
  <c r="P10" i="10"/>
  <c r="P20" i="10"/>
  <c r="P23" i="10"/>
  <c r="P26" i="10"/>
  <c r="L53" i="13"/>
  <c r="L68" i="13"/>
  <c r="L61" i="13"/>
  <c r="P9" i="10"/>
  <c r="P25" i="10"/>
  <c r="P35" i="10"/>
  <c r="P19" i="10"/>
  <c r="L103" i="13"/>
  <c r="L27" i="13"/>
  <c r="L120" i="13"/>
  <c r="P33" i="10"/>
  <c r="L118" i="13"/>
  <c r="P47" i="10"/>
  <c r="L125" i="13"/>
  <c r="L80" i="13"/>
  <c r="L24" i="13"/>
  <c r="L15" i="13"/>
  <c r="P13" i="10"/>
  <c r="L155" i="13"/>
  <c r="L131" i="13"/>
  <c r="L112" i="13"/>
  <c r="L21" i="13"/>
  <c r="L50" i="13"/>
  <c r="L122" i="13"/>
  <c r="L73" i="13"/>
  <c r="P48" i="10"/>
  <c r="P8" i="10"/>
  <c r="P14" i="10"/>
  <c r="L88" i="13"/>
  <c r="L84" i="13"/>
  <c r="P44" i="10"/>
  <c r="P15" i="10"/>
  <c r="L144" i="13"/>
  <c r="L148" i="13"/>
  <c r="L108" i="13"/>
  <c r="L12" i="13"/>
  <c r="L142" i="13"/>
  <c r="L81" i="13"/>
  <c r="L77" i="13"/>
  <c r="L57" i="13"/>
  <c r="L47" i="13"/>
  <c r="L37" i="13"/>
  <c r="P43" i="10"/>
  <c r="P34" i="10"/>
  <c r="L138" i="13"/>
  <c r="L113" i="13"/>
  <c r="L95" i="13"/>
  <c r="L159" i="13"/>
  <c r="L110" i="13"/>
  <c r="L41" i="13"/>
  <c r="L92" i="13"/>
  <c r="L98" i="13"/>
  <c r="P3" i="10"/>
  <c r="L29" i="13"/>
  <c r="L139" i="13"/>
  <c r="P11" i="10"/>
  <c r="L13" i="13"/>
  <c r="L158" i="13"/>
  <c r="L109" i="13"/>
  <c r="P31" i="10"/>
  <c r="L152" i="13"/>
  <c r="L70" i="13"/>
  <c r="P24" i="10"/>
  <c r="P42" i="10"/>
  <c r="L114" i="13"/>
  <c r="L34" i="13"/>
  <c r="L147" i="13"/>
  <c r="L75" i="13"/>
  <c r="P21" i="10"/>
  <c r="L169" i="13"/>
  <c r="P16" i="10"/>
  <c r="L83" i="13"/>
  <c r="L9" i="13"/>
  <c r="L128" i="13"/>
  <c r="L7" i="13"/>
  <c r="P22" i="10"/>
  <c r="L166" i="13"/>
  <c r="L137" i="13"/>
  <c r="L87" i="13"/>
  <c r="L76" i="13"/>
  <c r="L18" i="13"/>
  <c r="L25" i="13"/>
  <c r="L4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<sst xmlns="http://schemas.openxmlformats.org/spreadsheetml/2006/main" count="698" uniqueCount="212">
  <si>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</si>
  <si>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</si>
  <si>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</si>
  <si>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</si>
  <si>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</si>
  <si>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</si>
  <si>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</si>
  <si>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</si>
  <si>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</si>
  <si>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</si>
  <si>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</si>
  <si>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</si>
  <si>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</si>
  <si>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</si>
  <si>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</si>
  <si>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</si>
  <si>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</si>
  <si>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</si>
  <si>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</si>
  <si>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</si>
  <si>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</si>
  <si>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</si>
  <si>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</si>
  <si>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</si>
  <si>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</si>
  <si>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</si>
  <si>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</si>
  <si>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</si>
  <si>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</si>
  <si>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</si>
  <si>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</si>
  <si>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</si>
  <si>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</si>
  <si>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</si>
  <si>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</si>
  <si>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</si>
  <si>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</si>
  <si>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</si>
  <si>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</si>
  <si>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</si>
  <si>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</si>
  <si>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</si>
  <si>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</si>
  <si>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</si>
  <si>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</si>
  <si>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</si>
  <si>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</si>
  <si>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</si>
  <si>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</si>
  <si>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</si>
  <si>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</si>
  <si>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</si>
  <si>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</si>
  <si>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</si>
  <si>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</si>
  <si>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</si>
  <si>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</si>
  <si>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</si>
  <si>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</si>
  <si>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</si>
  <si>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</si>
  <si>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</si>
  <si>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</si>
  <si>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</si>
  <si>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</si>
  <si>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</si>
  <si>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</si>
  <si>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</si>
  <si>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</si>
  <si>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</si>
  <si>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</si>
  <si>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</si>
  <si>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</si>
  <si>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</si>
  <si>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</si>
  <si>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</si>
  <si>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</si>
  <si>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</si>
  <si>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</si>
  <si>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</si>
  <si>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</si>
  <si>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</si>
  <si>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</si>
  <si>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</si>
  <si>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</si>
  <si>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</si>
  <si>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</si>
  <si>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</si>
  <si>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</si>
  <si>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</si>
  <si>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</si>
  <si>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</si>
  <si>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</si>
  <si>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</si>
  <si>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</si>
  <si>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</si>
  <si>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</si>
  <si>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</si>
  <si>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</si>
  <si>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</si>
  <si>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</si>
  <si>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</si>
  <si>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</si>
  <si>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</si>
  <si>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</si>
  <si>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</si>
  <si>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</si>
  <si>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</si>
  <si>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</si>
  <si>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</si>
  <si>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</si>
  <si>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</si>
  <si>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</si>
  <si>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</si>
  <si>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</si>
  <si>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</si>
  <si>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</si>
  <si>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</si>
  <si>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</si>
  <si>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</si>
  <si>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</si>
  <si>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</si>
  <si>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</si>
  <si>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</si>
  <si>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</si>
  <si>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</si>
  <si>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</si>
  <si>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</si>
  <si>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</si>
  <si>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</si>
  <si>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</si>
  <si>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</si>
  <si>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</si>
  <si>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</si>
  <si>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</si>
  <si>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</si>
  <si>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</si>
  <si>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</si>
  <si>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</si>
  <si>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</si>
  <si>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</si>
  <si>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</si>
  <si>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</si>
  <si>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</si>
  <si>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</si>
  <si>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</si>
  <si>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</si>
  <si>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</si>
  <si>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</si>
  <si>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</si>
  <si>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</si>
  <si>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</si>
  <si>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</si>
  <si>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</si>
  <si>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</si>
  <si>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</si>
  <si>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</si>
  <si>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</si>
  <si>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</si>
  <si>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</si>
  <si>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</si>
  <si>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</si>
  <si>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</si>
  <si>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</si>
  <si>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</si>
  <si>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</si>
  <si>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</si>
  <si>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</si>
  <si>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</si>
  <si>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</si>
  <si>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</si>
  <si>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</si>
  <si>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</si>
  <si>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</si>
  <si>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</si>
  <si>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</si>
  <si>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</si>
  <si>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</si>
  <si>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</si>
  <si>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</si>
  <si>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</si>
  <si>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</si>
  <si>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</si>
  <si>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</si>
  <si>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</si>
  <si>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</si>
  <si>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</si>
  <si>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</si>
  <si>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</si>
  <si>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</si>
  <si>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</si>
  <si>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</si>
  <si>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</si>
  <si>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</si>
  <si>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</si>
  <si>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</si>
  <si>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</si>
  <si>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</si>
  <si>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</si>
  <si>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</si>
  <si>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</si>
  <si>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</si>
  <si>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</si>
  <si>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</si>
  <si>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</si>
  <si>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</si>
  <si>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</si>
  <si>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</si>
  <si>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</si>
  <si>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</si>
  <si>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</si>
  <si>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&lt;&lt;&lt;NO CAMBIAR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</si>
</sst>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170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20" fontId="2" fillId="6" borderId="0" xfId="0" applyNumberFormat="1" applyFont="1" applyFill="1" applyAlignment="1">
      <alignment horizontal="center"/>
    </xf>
    <xf numFmtId="0" fontId="17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45328.083333333336</c:v>
                </c:pt>
                <c:pt idx="1">
                  <c:v>45328.125</c:v>
                </c:pt>
                <c:pt idx="2">
                  <c:v>45328.166666666664</c:v>
                </c:pt>
                <c:pt idx="3">
                  <c:v>45328.208333333328</c:v>
                </c:pt>
                <c:pt idx="4">
                  <c:v>45328.249999999993</c:v>
                </c:pt>
                <c:pt idx="5">
                  <c:v>45328.291666666657</c:v>
                </c:pt>
                <c:pt idx="6">
                  <c:v>45328.333333333321</c:v>
                </c:pt>
                <c:pt idx="7">
                  <c:v>45328.374999999985</c:v>
                </c:pt>
                <c:pt idx="8">
                  <c:v>45328.41666666665</c:v>
                </c:pt>
                <c:pt idx="9">
                  <c:v>45328.458333333314</c:v>
                </c:pt>
                <c:pt idx="10">
                  <c:v>45328.499999999978</c:v>
                </c:pt>
                <c:pt idx="11">
                  <c:v>45328.541666666642</c:v>
                </c:pt>
                <c:pt idx="12">
                  <c:v>45328.583333333307</c:v>
                </c:pt>
                <c:pt idx="13">
                  <c:v>45328.624999999971</c:v>
                </c:pt>
                <c:pt idx="14">
                  <c:v>45328.666666666635</c:v>
                </c:pt>
                <c:pt idx="15">
                  <c:v>45328.708333333299</c:v>
                </c:pt>
                <c:pt idx="16">
                  <c:v>45328.749999999964</c:v>
                </c:pt>
                <c:pt idx="17">
                  <c:v>45328.791666666628</c:v>
                </c:pt>
                <c:pt idx="18">
                  <c:v>45328.833333333292</c:v>
                </c:pt>
                <c:pt idx="19">
                  <c:v>45328.874999999956</c:v>
                </c:pt>
                <c:pt idx="20">
                  <c:v>45328.916666666621</c:v>
                </c:pt>
                <c:pt idx="21">
                  <c:v>45328.958333333285</c:v>
                </c:pt>
                <c:pt idx="22">
                  <c:v>45328.999999999949</c:v>
                </c:pt>
                <c:pt idx="23">
                  <c:v>45329.041666666613</c:v>
                </c:pt>
                <c:pt idx="24">
                  <c:v>45329.083333333278</c:v>
                </c:pt>
                <c:pt idx="25">
                  <c:v>45329.124999999942</c:v>
                </c:pt>
                <c:pt idx="26">
                  <c:v>45329.166666666606</c:v>
                </c:pt>
                <c:pt idx="27">
                  <c:v>45329.20833333327</c:v>
                </c:pt>
                <c:pt idx="28">
                  <c:v>45329.249999999935</c:v>
                </c:pt>
                <c:pt idx="29">
                  <c:v>45329.291666666599</c:v>
                </c:pt>
                <c:pt idx="30">
                  <c:v>45329.333333333263</c:v>
                </c:pt>
                <c:pt idx="31">
                  <c:v>45329.374999999927</c:v>
                </c:pt>
                <c:pt idx="32">
                  <c:v>45329.416666666591</c:v>
                </c:pt>
                <c:pt idx="33">
                  <c:v>45329.458333333256</c:v>
                </c:pt>
                <c:pt idx="34">
                  <c:v>45329.49999999992</c:v>
                </c:pt>
                <c:pt idx="35">
                  <c:v>45329.541666666584</c:v>
                </c:pt>
                <c:pt idx="36">
                  <c:v>45329.583333333248</c:v>
                </c:pt>
                <c:pt idx="37">
                  <c:v>45329.624999999913</c:v>
                </c:pt>
                <c:pt idx="38">
                  <c:v>45329.666666666577</c:v>
                </c:pt>
                <c:pt idx="39">
                  <c:v>45329.708333333241</c:v>
                </c:pt>
                <c:pt idx="40">
                  <c:v>45329.749999999905</c:v>
                </c:pt>
                <c:pt idx="41">
                  <c:v>45329.79166666657</c:v>
                </c:pt>
                <c:pt idx="42">
                  <c:v>45329.833333333234</c:v>
                </c:pt>
                <c:pt idx="43">
                  <c:v>45329.874999999898</c:v>
                </c:pt>
                <c:pt idx="44">
                  <c:v>45329.916666666562</c:v>
                </c:pt>
                <c:pt idx="45">
                  <c:v>45329.958333333227</c:v>
                </c:pt>
                <c:pt idx="46">
                  <c:v>45329.999999999891</c:v>
                </c:pt>
                <c:pt idx="47">
                  <c:v>45330.041666666555</c:v>
                </c:pt>
                <c:pt idx="48">
                  <c:v>45330.083333333219</c:v>
                </c:pt>
                <c:pt idx="49">
                  <c:v>45330.124999999884</c:v>
                </c:pt>
                <c:pt idx="50">
                  <c:v>45330.166666666548</c:v>
                </c:pt>
                <c:pt idx="51">
                  <c:v>45330.208333333212</c:v>
                </c:pt>
                <c:pt idx="52">
                  <c:v>45330.249999999876</c:v>
                </c:pt>
                <c:pt idx="53">
                  <c:v>45330.291666666541</c:v>
                </c:pt>
                <c:pt idx="54">
                  <c:v>45330.333333333205</c:v>
                </c:pt>
                <c:pt idx="55">
                  <c:v>45330.374999999869</c:v>
                </c:pt>
                <c:pt idx="56">
                  <c:v>45330.416666666533</c:v>
                </c:pt>
                <c:pt idx="57">
                  <c:v>45330.458333333198</c:v>
                </c:pt>
                <c:pt idx="58">
                  <c:v>45330.499999999862</c:v>
                </c:pt>
                <c:pt idx="59">
                  <c:v>45330.541666666526</c:v>
                </c:pt>
                <c:pt idx="60">
                  <c:v>45330.58333333319</c:v>
                </c:pt>
                <c:pt idx="61">
                  <c:v>45330.624999999854</c:v>
                </c:pt>
                <c:pt idx="62">
                  <c:v>45330.666666666519</c:v>
                </c:pt>
                <c:pt idx="63">
                  <c:v>45330.708333333183</c:v>
                </c:pt>
                <c:pt idx="64">
                  <c:v>45330.749999999847</c:v>
                </c:pt>
                <c:pt idx="65">
                  <c:v>45330.791666666511</c:v>
                </c:pt>
                <c:pt idx="66">
                  <c:v>45330.833333333176</c:v>
                </c:pt>
                <c:pt idx="67">
                  <c:v>45330.87499999984</c:v>
                </c:pt>
                <c:pt idx="68">
                  <c:v>45330.916666666504</c:v>
                </c:pt>
                <c:pt idx="69">
                  <c:v>45330.958333333168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43.812000000000005</c:v>
                </c:pt>
                <c:pt idx="1">
                  <c:v>25.956999999999997</c:v>
                </c:pt>
                <c:pt idx="2">
                  <c:v>12.985999999999999</c:v>
                </c:pt>
                <c:pt idx="3">
                  <c:v>3.7199999999999998</c:v>
                </c:pt>
                <c:pt idx="4">
                  <c:v>1.365</c:v>
                </c:pt>
                <c:pt idx="5">
                  <c:v>0</c:v>
                </c:pt>
                <c:pt idx="6">
                  <c:v>0</c:v>
                </c:pt>
                <c:pt idx="7">
                  <c:v>7.7629999999999999</c:v>
                </c:pt>
                <c:pt idx="8">
                  <c:v>12.985999999999999</c:v>
                </c:pt>
                <c:pt idx="9">
                  <c:v>24.471999999999998</c:v>
                </c:pt>
                <c:pt idx="10">
                  <c:v>42.158999999999992</c:v>
                </c:pt>
                <c:pt idx="11">
                  <c:v>33.302</c:v>
                </c:pt>
                <c:pt idx="12">
                  <c:v>96.057000000000002</c:v>
                </c:pt>
                <c:pt idx="13">
                  <c:v>84.372</c:v>
                </c:pt>
                <c:pt idx="14">
                  <c:v>102.316</c:v>
                </c:pt>
                <c:pt idx="15">
                  <c:v>96.057000000000002</c:v>
                </c:pt>
                <c:pt idx="16">
                  <c:v>96.057000000000002</c:v>
                </c:pt>
                <c:pt idx="17">
                  <c:v>96.057000000000002</c:v>
                </c:pt>
                <c:pt idx="18">
                  <c:v>84.372</c:v>
                </c:pt>
                <c:pt idx="19">
                  <c:v>84.372</c:v>
                </c:pt>
                <c:pt idx="20">
                  <c:v>79.009999999999991</c:v>
                </c:pt>
                <c:pt idx="21">
                  <c:v>68.265000000000001</c:v>
                </c:pt>
                <c:pt idx="22">
                  <c:v>56.207999999999998</c:v>
                </c:pt>
                <c:pt idx="23">
                  <c:v>54.224000000000004</c:v>
                </c:pt>
                <c:pt idx="24">
                  <c:v>42.158999999999992</c:v>
                </c:pt>
                <c:pt idx="25">
                  <c:v>25.956999999999997</c:v>
                </c:pt>
                <c:pt idx="26">
                  <c:v>18.368000000000002</c:v>
                </c:pt>
                <c:pt idx="27">
                  <c:v>7.7629999999999999</c:v>
                </c:pt>
                <c:pt idx="28">
                  <c:v>3.7199999999999998</c:v>
                </c:pt>
                <c:pt idx="29">
                  <c:v>0</c:v>
                </c:pt>
                <c:pt idx="30">
                  <c:v>1.86</c:v>
                </c:pt>
                <c:pt idx="31">
                  <c:v>7.7629999999999999</c:v>
                </c:pt>
                <c:pt idx="32">
                  <c:v>12.985999999999999</c:v>
                </c:pt>
                <c:pt idx="33">
                  <c:v>19.501999999999999</c:v>
                </c:pt>
                <c:pt idx="34">
                  <c:v>33.302</c:v>
                </c:pt>
                <c:pt idx="35">
                  <c:v>43.812000000000005</c:v>
                </c:pt>
                <c:pt idx="36">
                  <c:v>68.265000000000001</c:v>
                </c:pt>
                <c:pt idx="37">
                  <c:v>84.372</c:v>
                </c:pt>
                <c:pt idx="38">
                  <c:v>102.316</c:v>
                </c:pt>
                <c:pt idx="39">
                  <c:v>102.316</c:v>
                </c:pt>
                <c:pt idx="40">
                  <c:v>102.316</c:v>
                </c:pt>
                <c:pt idx="41">
                  <c:v>99.486000000000004</c:v>
                </c:pt>
                <c:pt idx="42">
                  <c:v>102.316</c:v>
                </c:pt>
                <c:pt idx="43">
                  <c:v>102.316</c:v>
                </c:pt>
                <c:pt idx="44">
                  <c:v>102.316</c:v>
                </c:pt>
                <c:pt idx="45">
                  <c:v>84.372</c:v>
                </c:pt>
                <c:pt idx="46">
                  <c:v>79.186999999999998</c:v>
                </c:pt>
                <c:pt idx="47">
                  <c:v>64.665000000000006</c:v>
                </c:pt>
                <c:pt idx="48">
                  <c:v>63.076999999999998</c:v>
                </c:pt>
                <c:pt idx="49">
                  <c:v>63.076999999999998</c:v>
                </c:pt>
                <c:pt idx="50">
                  <c:v>53.153999999999996</c:v>
                </c:pt>
                <c:pt idx="51">
                  <c:v>38.544999999999995</c:v>
                </c:pt>
                <c:pt idx="52">
                  <c:v>20.073000000000004</c:v>
                </c:pt>
                <c:pt idx="53">
                  <c:v>9.1110000000000007</c:v>
                </c:pt>
                <c:pt idx="54">
                  <c:v>13.250999999999999</c:v>
                </c:pt>
                <c:pt idx="55">
                  <c:v>20.073000000000004</c:v>
                </c:pt>
                <c:pt idx="56">
                  <c:v>28.465</c:v>
                </c:pt>
                <c:pt idx="57">
                  <c:v>40.074999999999996</c:v>
                </c:pt>
                <c:pt idx="58">
                  <c:v>51.224000000000004</c:v>
                </c:pt>
                <c:pt idx="59">
                  <c:v>65.656999999999996</c:v>
                </c:pt>
                <c:pt idx="60">
                  <c:v>82.430999999999997</c:v>
                </c:pt>
                <c:pt idx="61">
                  <c:v>101.629</c:v>
                </c:pt>
                <c:pt idx="62">
                  <c:v>122.94799999999999</c:v>
                </c:pt>
                <c:pt idx="63">
                  <c:v>122.94799999999999</c:v>
                </c:pt>
                <c:pt idx="64">
                  <c:v>120.68400000000001</c:v>
                </c:pt>
                <c:pt idx="65">
                  <c:v>120.68400000000001</c:v>
                </c:pt>
                <c:pt idx="66">
                  <c:v>122.94799999999999</c:v>
                </c:pt>
                <c:pt idx="67">
                  <c:v>137.999</c:v>
                </c:pt>
                <c:pt idx="68">
                  <c:v>137.999</c:v>
                </c:pt>
                <c:pt idx="69">
                  <c:v>122.94799999999999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45328.083333333336</c:v>
                </c:pt>
                <c:pt idx="1">
                  <c:v>45328.125</c:v>
                </c:pt>
                <c:pt idx="2">
                  <c:v>45328.166666666664</c:v>
                </c:pt>
                <c:pt idx="3">
                  <c:v>45328.208333333328</c:v>
                </c:pt>
                <c:pt idx="4">
                  <c:v>45328.249999999993</c:v>
                </c:pt>
                <c:pt idx="5">
                  <c:v>45328.291666666657</c:v>
                </c:pt>
                <c:pt idx="6">
                  <c:v>45328.333333333321</c:v>
                </c:pt>
                <c:pt idx="7">
                  <c:v>45328.374999999985</c:v>
                </c:pt>
                <c:pt idx="8">
                  <c:v>45328.41666666665</c:v>
                </c:pt>
                <c:pt idx="9">
                  <c:v>45328.458333333314</c:v>
                </c:pt>
                <c:pt idx="10">
                  <c:v>45328.499999999978</c:v>
                </c:pt>
                <c:pt idx="11">
                  <c:v>45328.541666666642</c:v>
                </c:pt>
                <c:pt idx="12">
                  <c:v>45328.583333333307</c:v>
                </c:pt>
                <c:pt idx="13">
                  <c:v>45328.624999999971</c:v>
                </c:pt>
                <c:pt idx="14">
                  <c:v>45328.666666666635</c:v>
                </c:pt>
                <c:pt idx="15">
                  <c:v>45328.708333333299</c:v>
                </c:pt>
                <c:pt idx="16">
                  <c:v>45328.749999999964</c:v>
                </c:pt>
                <c:pt idx="17">
                  <c:v>45328.791666666628</c:v>
                </c:pt>
                <c:pt idx="18">
                  <c:v>45328.833333333292</c:v>
                </c:pt>
                <c:pt idx="19">
                  <c:v>45328.874999999956</c:v>
                </c:pt>
                <c:pt idx="20">
                  <c:v>45328.916666666621</c:v>
                </c:pt>
                <c:pt idx="21">
                  <c:v>45328.958333333285</c:v>
                </c:pt>
                <c:pt idx="22">
                  <c:v>45328.999999999949</c:v>
                </c:pt>
                <c:pt idx="23">
                  <c:v>45329.041666666613</c:v>
                </c:pt>
                <c:pt idx="24">
                  <c:v>45329.083333333278</c:v>
                </c:pt>
                <c:pt idx="25">
                  <c:v>45329.124999999942</c:v>
                </c:pt>
                <c:pt idx="26">
                  <c:v>45329.166666666606</c:v>
                </c:pt>
                <c:pt idx="27">
                  <c:v>45329.20833333327</c:v>
                </c:pt>
                <c:pt idx="28">
                  <c:v>45329.249999999935</c:v>
                </c:pt>
                <c:pt idx="29">
                  <c:v>45329.291666666599</c:v>
                </c:pt>
                <c:pt idx="30">
                  <c:v>45329.333333333263</c:v>
                </c:pt>
                <c:pt idx="31">
                  <c:v>45329.374999999927</c:v>
                </c:pt>
                <c:pt idx="32">
                  <c:v>45329.416666666591</c:v>
                </c:pt>
                <c:pt idx="33">
                  <c:v>45329.458333333256</c:v>
                </c:pt>
                <c:pt idx="34">
                  <c:v>45329.49999999992</c:v>
                </c:pt>
                <c:pt idx="35">
                  <c:v>45329.541666666584</c:v>
                </c:pt>
                <c:pt idx="36">
                  <c:v>45329.583333333248</c:v>
                </c:pt>
                <c:pt idx="37">
                  <c:v>45329.624999999913</c:v>
                </c:pt>
                <c:pt idx="38">
                  <c:v>45329.666666666577</c:v>
                </c:pt>
                <c:pt idx="39">
                  <c:v>45329.708333333241</c:v>
                </c:pt>
                <c:pt idx="40">
                  <c:v>45329.749999999905</c:v>
                </c:pt>
                <c:pt idx="41">
                  <c:v>45329.79166666657</c:v>
                </c:pt>
                <c:pt idx="42">
                  <c:v>45329.833333333234</c:v>
                </c:pt>
                <c:pt idx="43">
                  <c:v>45329.874999999898</c:v>
                </c:pt>
                <c:pt idx="44">
                  <c:v>45329.916666666562</c:v>
                </c:pt>
                <c:pt idx="45">
                  <c:v>45329.958333333227</c:v>
                </c:pt>
                <c:pt idx="46">
                  <c:v>45329.999999999891</c:v>
                </c:pt>
                <c:pt idx="47">
                  <c:v>45330.041666666555</c:v>
                </c:pt>
                <c:pt idx="48">
                  <c:v>45330.083333333219</c:v>
                </c:pt>
                <c:pt idx="49">
                  <c:v>45330.124999999884</c:v>
                </c:pt>
                <c:pt idx="50">
                  <c:v>45330.166666666548</c:v>
                </c:pt>
                <c:pt idx="51">
                  <c:v>45330.208333333212</c:v>
                </c:pt>
                <c:pt idx="52">
                  <c:v>45330.249999999876</c:v>
                </c:pt>
                <c:pt idx="53">
                  <c:v>45330.291666666541</c:v>
                </c:pt>
                <c:pt idx="54">
                  <c:v>45330.333333333205</c:v>
                </c:pt>
                <c:pt idx="55">
                  <c:v>45330.374999999869</c:v>
                </c:pt>
                <c:pt idx="56">
                  <c:v>45330.416666666533</c:v>
                </c:pt>
                <c:pt idx="57">
                  <c:v>45330.458333333198</c:v>
                </c:pt>
                <c:pt idx="58">
                  <c:v>45330.499999999862</c:v>
                </c:pt>
                <c:pt idx="59">
                  <c:v>45330.541666666526</c:v>
                </c:pt>
                <c:pt idx="60">
                  <c:v>45330.58333333319</c:v>
                </c:pt>
                <c:pt idx="61">
                  <c:v>45330.624999999854</c:v>
                </c:pt>
                <c:pt idx="62">
                  <c:v>45330.666666666519</c:v>
                </c:pt>
                <c:pt idx="63">
                  <c:v>45330.708333333183</c:v>
                </c:pt>
                <c:pt idx="64">
                  <c:v>45330.749999999847</c:v>
                </c:pt>
                <c:pt idx="65">
                  <c:v>45330.791666666511</c:v>
                </c:pt>
                <c:pt idx="66">
                  <c:v>45330.833333333176</c:v>
                </c:pt>
                <c:pt idx="67">
                  <c:v>45330.87499999984</c:v>
                </c:pt>
                <c:pt idx="68">
                  <c:v>45330.916666666504</c:v>
                </c:pt>
                <c:pt idx="69">
                  <c:v>45330.958333333168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6.4</c:v>
                </c:pt>
                <c:pt idx="1">
                  <c:v>5.3</c:v>
                </c:pt>
                <c:pt idx="2">
                  <c:v>4.2</c:v>
                </c:pt>
                <c:pt idx="3">
                  <c:v>3.4</c:v>
                </c:pt>
                <c:pt idx="4">
                  <c:v>2.6</c:v>
                </c:pt>
                <c:pt idx="5">
                  <c:v>2.2999999999999998</c:v>
                </c:pt>
                <c:pt idx="6">
                  <c:v>2.5</c:v>
                </c:pt>
                <c:pt idx="7">
                  <c:v>3.6</c:v>
                </c:pt>
                <c:pt idx="8">
                  <c:v>4.4000000000000004</c:v>
                </c:pt>
                <c:pt idx="9">
                  <c:v>5.2</c:v>
                </c:pt>
                <c:pt idx="10">
                  <c:v>6.1</c:v>
                </c:pt>
                <c:pt idx="11">
                  <c:v>5.6</c:v>
                </c:pt>
                <c:pt idx="12">
                  <c:v>8.1999999999999993</c:v>
                </c:pt>
                <c:pt idx="13">
                  <c:v>7.7</c:v>
                </c:pt>
                <c:pt idx="14">
                  <c:v>8.5</c:v>
                </c:pt>
                <c:pt idx="15">
                  <c:v>8.1</c:v>
                </c:pt>
                <c:pt idx="16">
                  <c:v>8.1999999999999993</c:v>
                </c:pt>
                <c:pt idx="17">
                  <c:v>8.1</c:v>
                </c:pt>
                <c:pt idx="18">
                  <c:v>7.9</c:v>
                </c:pt>
                <c:pt idx="19">
                  <c:v>7.8</c:v>
                </c:pt>
                <c:pt idx="20">
                  <c:v>7.6</c:v>
                </c:pt>
                <c:pt idx="21">
                  <c:v>7.3</c:v>
                </c:pt>
                <c:pt idx="22">
                  <c:v>7</c:v>
                </c:pt>
                <c:pt idx="23">
                  <c:v>6.7</c:v>
                </c:pt>
                <c:pt idx="24">
                  <c:v>6.1</c:v>
                </c:pt>
                <c:pt idx="25">
                  <c:v>5.4</c:v>
                </c:pt>
                <c:pt idx="26">
                  <c:v>4.8</c:v>
                </c:pt>
                <c:pt idx="27">
                  <c:v>4</c:v>
                </c:pt>
                <c:pt idx="28">
                  <c:v>3.1</c:v>
                </c:pt>
                <c:pt idx="29">
                  <c:v>2.2999999999999998</c:v>
                </c:pt>
                <c:pt idx="30">
                  <c:v>3</c:v>
                </c:pt>
                <c:pt idx="31">
                  <c:v>3.6</c:v>
                </c:pt>
                <c:pt idx="32">
                  <c:v>4.3</c:v>
                </c:pt>
                <c:pt idx="33">
                  <c:v>5</c:v>
                </c:pt>
                <c:pt idx="34">
                  <c:v>5.7</c:v>
                </c:pt>
                <c:pt idx="35">
                  <c:v>6.4</c:v>
                </c:pt>
                <c:pt idx="36">
                  <c:v>7.1</c:v>
                </c:pt>
                <c:pt idx="37">
                  <c:v>7.8</c:v>
                </c:pt>
                <c:pt idx="38">
                  <c:v>8.5</c:v>
                </c:pt>
                <c:pt idx="39">
                  <c:v>8.4</c:v>
                </c:pt>
                <c:pt idx="40">
                  <c:v>8.4</c:v>
                </c:pt>
                <c:pt idx="41">
                  <c:v>8.3000000000000007</c:v>
                </c:pt>
                <c:pt idx="42">
                  <c:v>8.4</c:v>
                </c:pt>
                <c:pt idx="43">
                  <c:v>8.4</c:v>
                </c:pt>
                <c:pt idx="44">
                  <c:v>8.5</c:v>
                </c:pt>
                <c:pt idx="45">
                  <c:v>8</c:v>
                </c:pt>
                <c:pt idx="46">
                  <c:v>7.5</c:v>
                </c:pt>
                <c:pt idx="47">
                  <c:v>7</c:v>
                </c:pt>
                <c:pt idx="48">
                  <c:v>6.9</c:v>
                </c:pt>
                <c:pt idx="49">
                  <c:v>6.7</c:v>
                </c:pt>
                <c:pt idx="50">
                  <c:v>6.5</c:v>
                </c:pt>
                <c:pt idx="51">
                  <c:v>5.6</c:v>
                </c:pt>
                <c:pt idx="52">
                  <c:v>4.5999999999999996</c:v>
                </c:pt>
                <c:pt idx="53">
                  <c:v>3.6</c:v>
                </c:pt>
                <c:pt idx="54">
                  <c:v>4.0999999999999996</c:v>
                </c:pt>
                <c:pt idx="55">
                  <c:v>4.5999999999999996</c:v>
                </c:pt>
                <c:pt idx="56">
                  <c:v>5.0999999999999996</c:v>
                </c:pt>
                <c:pt idx="57">
                  <c:v>5.6</c:v>
                </c:pt>
                <c:pt idx="58">
                  <c:v>6.2</c:v>
                </c:pt>
                <c:pt idx="59">
                  <c:v>6.8</c:v>
                </c:pt>
                <c:pt idx="60">
                  <c:v>7.3</c:v>
                </c:pt>
                <c:pt idx="61">
                  <c:v>7.9</c:v>
                </c:pt>
                <c:pt idx="62">
                  <c:v>8.5</c:v>
                </c:pt>
                <c:pt idx="63">
                  <c:v>8.4</c:v>
                </c:pt>
                <c:pt idx="64">
                  <c:v>8.3000000000000007</c:v>
                </c:pt>
                <c:pt idx="65">
                  <c:v>8.3000000000000007</c:v>
                </c:pt>
                <c:pt idx="66">
                  <c:v>8.5</c:v>
                </c:pt>
                <c:pt idx="67">
                  <c:v>8.6</c:v>
                </c:pt>
                <c:pt idx="68">
                  <c:v>8.8000000000000007</c:v>
                </c:pt>
                <c:pt idx="69">
                  <c:v>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05 Feb - 14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45327.083333333336</c:v>
                </c:pt>
                <c:pt idx="1">
                  <c:v>45327.125</c:v>
                </c:pt>
                <c:pt idx="2">
                  <c:v>45327.166666666664</c:v>
                </c:pt>
                <c:pt idx="3">
                  <c:v>45327.208333333328</c:v>
                </c:pt>
                <c:pt idx="4">
                  <c:v>45327.249999999993</c:v>
                </c:pt>
                <c:pt idx="5">
                  <c:v>45327.291666666657</c:v>
                </c:pt>
                <c:pt idx="6">
                  <c:v>45327.333333333321</c:v>
                </c:pt>
                <c:pt idx="7">
                  <c:v>45327.374999999985</c:v>
                </c:pt>
                <c:pt idx="8">
                  <c:v>45327.41666666665</c:v>
                </c:pt>
                <c:pt idx="9">
                  <c:v>45327.458333333314</c:v>
                </c:pt>
                <c:pt idx="10">
                  <c:v>45327.499999999978</c:v>
                </c:pt>
                <c:pt idx="11">
                  <c:v>45327.541666666642</c:v>
                </c:pt>
                <c:pt idx="12">
                  <c:v>45327.583333333307</c:v>
                </c:pt>
                <c:pt idx="13">
                  <c:v>45327.624999999971</c:v>
                </c:pt>
                <c:pt idx="14">
                  <c:v>45327.666666666635</c:v>
                </c:pt>
                <c:pt idx="15">
                  <c:v>45327.708333333299</c:v>
                </c:pt>
                <c:pt idx="16">
                  <c:v>45327.749999999964</c:v>
                </c:pt>
                <c:pt idx="17">
                  <c:v>45327.791666666628</c:v>
                </c:pt>
                <c:pt idx="18">
                  <c:v>45327.833333333292</c:v>
                </c:pt>
                <c:pt idx="19">
                  <c:v>45327.874999999956</c:v>
                </c:pt>
                <c:pt idx="20">
                  <c:v>45327.916666666621</c:v>
                </c:pt>
                <c:pt idx="21">
                  <c:v>45327.958333333285</c:v>
                </c:pt>
                <c:pt idx="22">
                  <c:v>45327.999999999949</c:v>
                </c:pt>
                <c:pt idx="23">
                  <c:v>45328.041666666613</c:v>
                </c:pt>
                <c:pt idx="24">
                  <c:v>45328.083333333278</c:v>
                </c:pt>
                <c:pt idx="25">
                  <c:v>45328.124999999942</c:v>
                </c:pt>
                <c:pt idx="26">
                  <c:v>45328.166666666606</c:v>
                </c:pt>
                <c:pt idx="27">
                  <c:v>45328.20833333327</c:v>
                </c:pt>
                <c:pt idx="28">
                  <c:v>45328.249999999935</c:v>
                </c:pt>
                <c:pt idx="29">
                  <c:v>45328.291666666599</c:v>
                </c:pt>
                <c:pt idx="30">
                  <c:v>45328.333333333263</c:v>
                </c:pt>
                <c:pt idx="31">
                  <c:v>45328.374999999927</c:v>
                </c:pt>
                <c:pt idx="32">
                  <c:v>45328.416666666591</c:v>
                </c:pt>
                <c:pt idx="33">
                  <c:v>45328.458333333256</c:v>
                </c:pt>
                <c:pt idx="34">
                  <c:v>45328.49999999992</c:v>
                </c:pt>
                <c:pt idx="35">
                  <c:v>45328.541666666584</c:v>
                </c:pt>
                <c:pt idx="36">
                  <c:v>45328.583333333248</c:v>
                </c:pt>
                <c:pt idx="37">
                  <c:v>45328.624999999913</c:v>
                </c:pt>
                <c:pt idx="38">
                  <c:v>45328.666666666577</c:v>
                </c:pt>
                <c:pt idx="39">
                  <c:v>45328.708333333241</c:v>
                </c:pt>
                <c:pt idx="40">
                  <c:v>45328.749999999905</c:v>
                </c:pt>
                <c:pt idx="41">
                  <c:v>45328.79166666657</c:v>
                </c:pt>
                <c:pt idx="42">
                  <c:v>45328.833333333234</c:v>
                </c:pt>
                <c:pt idx="43">
                  <c:v>45328.874999999898</c:v>
                </c:pt>
                <c:pt idx="44">
                  <c:v>45328.916666666562</c:v>
                </c:pt>
                <c:pt idx="45">
                  <c:v>45328.958333333227</c:v>
                </c:pt>
                <c:pt idx="46">
                  <c:v>45328.999999999891</c:v>
                </c:pt>
                <c:pt idx="47">
                  <c:v>45329.041666666555</c:v>
                </c:pt>
                <c:pt idx="48">
                  <c:v>45329.083333333219</c:v>
                </c:pt>
                <c:pt idx="49">
                  <c:v>45329.124999999884</c:v>
                </c:pt>
                <c:pt idx="50">
                  <c:v>45329.166666666548</c:v>
                </c:pt>
                <c:pt idx="51">
                  <c:v>45329.208333333212</c:v>
                </c:pt>
                <c:pt idx="52">
                  <c:v>45329.249999999876</c:v>
                </c:pt>
                <c:pt idx="53">
                  <c:v>45329.291666666541</c:v>
                </c:pt>
                <c:pt idx="54">
                  <c:v>45329.333333333205</c:v>
                </c:pt>
                <c:pt idx="55">
                  <c:v>45329.374999999869</c:v>
                </c:pt>
                <c:pt idx="56">
                  <c:v>45329.416666666533</c:v>
                </c:pt>
                <c:pt idx="57">
                  <c:v>45329.458333333198</c:v>
                </c:pt>
                <c:pt idx="58">
                  <c:v>45329.499999999862</c:v>
                </c:pt>
                <c:pt idx="59">
                  <c:v>45329.541666666526</c:v>
                </c:pt>
                <c:pt idx="60">
                  <c:v>45329.58333333319</c:v>
                </c:pt>
                <c:pt idx="61">
                  <c:v>45329.624999999854</c:v>
                </c:pt>
                <c:pt idx="62">
                  <c:v>45329.666666666519</c:v>
                </c:pt>
                <c:pt idx="63">
                  <c:v>45329.708333333183</c:v>
                </c:pt>
                <c:pt idx="64">
                  <c:v>45329.749999999847</c:v>
                </c:pt>
                <c:pt idx="65">
                  <c:v>45329.791666666511</c:v>
                </c:pt>
                <c:pt idx="66">
                  <c:v>45329.833333333176</c:v>
                </c:pt>
                <c:pt idx="67">
                  <c:v>45329.87499999984</c:v>
                </c:pt>
                <c:pt idx="68">
                  <c:v>45329.916666666504</c:v>
                </c:pt>
                <c:pt idx="69">
                  <c:v>45329.958333333168</c:v>
                </c:pt>
                <c:pt idx="70">
                  <c:v>45329.999999999833</c:v>
                </c:pt>
                <c:pt idx="71">
                  <c:v>45330.041666666497</c:v>
                </c:pt>
                <c:pt idx="72">
                  <c:v>45330.083333333161</c:v>
                </c:pt>
                <c:pt idx="73">
                  <c:v>45330.124999999825</c:v>
                </c:pt>
                <c:pt idx="74">
                  <c:v>45330.16666666649</c:v>
                </c:pt>
                <c:pt idx="75">
                  <c:v>45330.208333333154</c:v>
                </c:pt>
                <c:pt idx="76">
                  <c:v>45330.249999999818</c:v>
                </c:pt>
                <c:pt idx="77">
                  <c:v>45330.291666666482</c:v>
                </c:pt>
                <c:pt idx="78">
                  <c:v>45330.333333333147</c:v>
                </c:pt>
                <c:pt idx="79">
                  <c:v>45330.374999999811</c:v>
                </c:pt>
                <c:pt idx="80">
                  <c:v>45330.416666666475</c:v>
                </c:pt>
                <c:pt idx="81">
                  <c:v>45330.458333333139</c:v>
                </c:pt>
                <c:pt idx="82">
                  <c:v>45330.499999999804</c:v>
                </c:pt>
                <c:pt idx="83">
                  <c:v>45330.541666666468</c:v>
                </c:pt>
                <c:pt idx="84">
                  <c:v>45330.583333333132</c:v>
                </c:pt>
                <c:pt idx="85">
                  <c:v>45330.624999999796</c:v>
                </c:pt>
                <c:pt idx="86">
                  <c:v>45330.666666666461</c:v>
                </c:pt>
                <c:pt idx="87">
                  <c:v>45330.708333333125</c:v>
                </c:pt>
                <c:pt idx="88">
                  <c:v>45330.749999999789</c:v>
                </c:pt>
                <c:pt idx="89">
                  <c:v>45330.791666666453</c:v>
                </c:pt>
                <c:pt idx="90">
                  <c:v>45330.833333333117</c:v>
                </c:pt>
                <c:pt idx="91">
                  <c:v>45330.874999999782</c:v>
                </c:pt>
                <c:pt idx="92">
                  <c:v>45330.916666666446</c:v>
                </c:pt>
                <c:pt idx="93">
                  <c:v>45330.95833333311</c:v>
                </c:pt>
                <c:pt idx="94">
                  <c:v>45330.999999999774</c:v>
                </c:pt>
                <c:pt idx="95">
                  <c:v>45331.041666666439</c:v>
                </c:pt>
                <c:pt idx="96">
                  <c:v>45331.083333333103</c:v>
                </c:pt>
                <c:pt idx="97">
                  <c:v>45331.124999999767</c:v>
                </c:pt>
                <c:pt idx="98">
                  <c:v>45331.166666666431</c:v>
                </c:pt>
                <c:pt idx="99">
                  <c:v>45331.208333333096</c:v>
                </c:pt>
                <c:pt idx="100">
                  <c:v>45331.24999999976</c:v>
                </c:pt>
                <c:pt idx="101">
                  <c:v>45331.291666666424</c:v>
                </c:pt>
                <c:pt idx="102">
                  <c:v>45331.333333333088</c:v>
                </c:pt>
                <c:pt idx="103">
                  <c:v>45331.374999999753</c:v>
                </c:pt>
                <c:pt idx="104">
                  <c:v>45331.416666666417</c:v>
                </c:pt>
                <c:pt idx="105">
                  <c:v>45331.458333333081</c:v>
                </c:pt>
                <c:pt idx="106">
                  <c:v>45331.499999999745</c:v>
                </c:pt>
                <c:pt idx="107">
                  <c:v>45331.54166666641</c:v>
                </c:pt>
                <c:pt idx="108">
                  <c:v>45331.583333333074</c:v>
                </c:pt>
                <c:pt idx="109">
                  <c:v>45331.624999999738</c:v>
                </c:pt>
                <c:pt idx="110">
                  <c:v>45331.666666666402</c:v>
                </c:pt>
                <c:pt idx="111">
                  <c:v>45331.708333333067</c:v>
                </c:pt>
                <c:pt idx="112">
                  <c:v>45331.749999999731</c:v>
                </c:pt>
                <c:pt idx="113">
                  <c:v>45331.791666666395</c:v>
                </c:pt>
                <c:pt idx="114">
                  <c:v>45331.833333333059</c:v>
                </c:pt>
                <c:pt idx="115">
                  <c:v>45331.874999999724</c:v>
                </c:pt>
                <c:pt idx="116">
                  <c:v>45331.916666666388</c:v>
                </c:pt>
                <c:pt idx="117">
                  <c:v>45331.958333333052</c:v>
                </c:pt>
                <c:pt idx="118">
                  <c:v>45331.999999999716</c:v>
                </c:pt>
                <c:pt idx="119">
                  <c:v>45332.04166666638</c:v>
                </c:pt>
                <c:pt idx="120">
                  <c:v>45332.083333333045</c:v>
                </c:pt>
                <c:pt idx="121">
                  <c:v>45332.124999999709</c:v>
                </c:pt>
                <c:pt idx="122">
                  <c:v>45332.166666666373</c:v>
                </c:pt>
                <c:pt idx="123">
                  <c:v>45332.208333333037</c:v>
                </c:pt>
                <c:pt idx="124">
                  <c:v>45332.249999999702</c:v>
                </c:pt>
                <c:pt idx="125">
                  <c:v>45332.291666666366</c:v>
                </c:pt>
                <c:pt idx="126">
                  <c:v>45332.33333333303</c:v>
                </c:pt>
                <c:pt idx="127">
                  <c:v>45332.374999999694</c:v>
                </c:pt>
                <c:pt idx="128">
                  <c:v>45332.416666666359</c:v>
                </c:pt>
                <c:pt idx="129">
                  <c:v>45332.458333333023</c:v>
                </c:pt>
                <c:pt idx="130">
                  <c:v>45332.499999999687</c:v>
                </c:pt>
                <c:pt idx="131">
                  <c:v>45332.541666666351</c:v>
                </c:pt>
                <c:pt idx="132">
                  <c:v>45332.583333333016</c:v>
                </c:pt>
                <c:pt idx="133">
                  <c:v>45332.62499999968</c:v>
                </c:pt>
                <c:pt idx="134">
                  <c:v>45332.666666666344</c:v>
                </c:pt>
                <c:pt idx="135">
                  <c:v>45332.708333333008</c:v>
                </c:pt>
                <c:pt idx="136">
                  <c:v>45332.749999999673</c:v>
                </c:pt>
                <c:pt idx="137">
                  <c:v>45332.791666666337</c:v>
                </c:pt>
                <c:pt idx="138">
                  <c:v>45332.833333333001</c:v>
                </c:pt>
                <c:pt idx="139">
                  <c:v>45332.874999999665</c:v>
                </c:pt>
                <c:pt idx="140">
                  <c:v>45332.91666666633</c:v>
                </c:pt>
                <c:pt idx="141">
                  <c:v>45332.958333332994</c:v>
                </c:pt>
                <c:pt idx="142">
                  <c:v>45332.999999999658</c:v>
                </c:pt>
                <c:pt idx="143">
                  <c:v>45333.041666666322</c:v>
                </c:pt>
                <c:pt idx="144">
                  <c:v>45333.083333332987</c:v>
                </c:pt>
                <c:pt idx="145">
                  <c:v>45333.124999999651</c:v>
                </c:pt>
                <c:pt idx="146">
                  <c:v>45333.166666666315</c:v>
                </c:pt>
                <c:pt idx="147">
                  <c:v>45333.208333332979</c:v>
                </c:pt>
                <c:pt idx="148">
                  <c:v>45333.249999999643</c:v>
                </c:pt>
                <c:pt idx="149">
                  <c:v>45333.291666666308</c:v>
                </c:pt>
                <c:pt idx="150">
                  <c:v>45333.333333332972</c:v>
                </c:pt>
                <c:pt idx="151">
                  <c:v>45333.374999999636</c:v>
                </c:pt>
                <c:pt idx="152">
                  <c:v>45333.4166666663</c:v>
                </c:pt>
                <c:pt idx="153">
                  <c:v>45333.458333332965</c:v>
                </c:pt>
                <c:pt idx="154">
                  <c:v>45333.499999999629</c:v>
                </c:pt>
                <c:pt idx="155">
                  <c:v>45333.541666666293</c:v>
                </c:pt>
                <c:pt idx="156">
                  <c:v>45333.583333332957</c:v>
                </c:pt>
                <c:pt idx="157">
                  <c:v>45333.624999999622</c:v>
                </c:pt>
                <c:pt idx="158">
                  <c:v>45333.666666666286</c:v>
                </c:pt>
                <c:pt idx="159">
                  <c:v>45333.70833333295</c:v>
                </c:pt>
                <c:pt idx="160">
                  <c:v>45333.749999999614</c:v>
                </c:pt>
                <c:pt idx="161">
                  <c:v>45333.791666666279</c:v>
                </c:pt>
                <c:pt idx="162">
                  <c:v>45333.833333332943</c:v>
                </c:pt>
                <c:pt idx="163">
                  <c:v>45333.874999999607</c:v>
                </c:pt>
                <c:pt idx="164">
                  <c:v>45333.916666666271</c:v>
                </c:pt>
                <c:pt idx="165">
                  <c:v>45333.958333332936</c:v>
                </c:pt>
                <c:pt idx="166">
                  <c:v>45333.9999999996</c:v>
                </c:pt>
                <c:pt idx="167">
                  <c:v>45334.041666666264</c:v>
                </c:pt>
                <c:pt idx="168">
                  <c:v>45334.083333332928</c:v>
                </c:pt>
                <c:pt idx="169">
                  <c:v>45334.124999999593</c:v>
                </c:pt>
                <c:pt idx="170">
                  <c:v>45334.166666666257</c:v>
                </c:pt>
                <c:pt idx="171">
                  <c:v>45334.208333332921</c:v>
                </c:pt>
                <c:pt idx="172">
                  <c:v>45334.249999999585</c:v>
                </c:pt>
                <c:pt idx="173">
                  <c:v>45334.29166666625</c:v>
                </c:pt>
                <c:pt idx="174">
                  <c:v>45334.333333332914</c:v>
                </c:pt>
                <c:pt idx="175">
                  <c:v>45334.374999999578</c:v>
                </c:pt>
                <c:pt idx="176">
                  <c:v>45334.416666666242</c:v>
                </c:pt>
                <c:pt idx="177">
                  <c:v>45334.458333332906</c:v>
                </c:pt>
                <c:pt idx="178">
                  <c:v>45334.499999999571</c:v>
                </c:pt>
                <c:pt idx="179">
                  <c:v>45334.541666666235</c:v>
                </c:pt>
                <c:pt idx="180">
                  <c:v>45334.583333332899</c:v>
                </c:pt>
                <c:pt idx="181">
                  <c:v>45334.624999999563</c:v>
                </c:pt>
                <c:pt idx="182">
                  <c:v>45334.666666666228</c:v>
                </c:pt>
                <c:pt idx="183">
                  <c:v>45334.708333332892</c:v>
                </c:pt>
                <c:pt idx="184">
                  <c:v>45334.749999999556</c:v>
                </c:pt>
                <c:pt idx="185">
                  <c:v>45334.79166666622</c:v>
                </c:pt>
                <c:pt idx="186">
                  <c:v>45334.833333332885</c:v>
                </c:pt>
                <c:pt idx="187">
                  <c:v>45334.874999999549</c:v>
                </c:pt>
                <c:pt idx="188">
                  <c:v>45334.916666666213</c:v>
                </c:pt>
                <c:pt idx="189">
                  <c:v>45334.958333332877</c:v>
                </c:pt>
                <c:pt idx="190">
                  <c:v>45334.999999999542</c:v>
                </c:pt>
                <c:pt idx="191">
                  <c:v>45335.041666666206</c:v>
                </c:pt>
                <c:pt idx="192">
                  <c:v>45335.08333333287</c:v>
                </c:pt>
                <c:pt idx="193">
                  <c:v>45335.124999999534</c:v>
                </c:pt>
                <c:pt idx="194">
                  <c:v>45335.166666666199</c:v>
                </c:pt>
                <c:pt idx="195">
                  <c:v>45335.208333332863</c:v>
                </c:pt>
                <c:pt idx="196">
                  <c:v>45335.249999999527</c:v>
                </c:pt>
                <c:pt idx="197">
                  <c:v>45335.291666666191</c:v>
                </c:pt>
                <c:pt idx="198">
                  <c:v>45335.333333332856</c:v>
                </c:pt>
                <c:pt idx="199">
                  <c:v>45335.37499999952</c:v>
                </c:pt>
                <c:pt idx="200">
                  <c:v>45335.416666666184</c:v>
                </c:pt>
                <c:pt idx="201">
                  <c:v>45335.458333332848</c:v>
                </c:pt>
                <c:pt idx="202">
                  <c:v>45335.499999999513</c:v>
                </c:pt>
                <c:pt idx="203">
                  <c:v>45335.541666666177</c:v>
                </c:pt>
                <c:pt idx="204">
                  <c:v>45335.583333332841</c:v>
                </c:pt>
                <c:pt idx="205">
                  <c:v>45335.624999999505</c:v>
                </c:pt>
                <c:pt idx="206">
                  <c:v>45335.666666666169</c:v>
                </c:pt>
                <c:pt idx="207">
                  <c:v>45335.708333332834</c:v>
                </c:pt>
                <c:pt idx="208">
                  <c:v>45335.749999999498</c:v>
                </c:pt>
                <c:pt idx="209">
                  <c:v>45335.791666666162</c:v>
                </c:pt>
                <c:pt idx="210">
                  <c:v>45335.833333332826</c:v>
                </c:pt>
                <c:pt idx="211">
                  <c:v>45335.874999999491</c:v>
                </c:pt>
                <c:pt idx="212">
                  <c:v>45335.916666666155</c:v>
                </c:pt>
                <c:pt idx="213">
                  <c:v>45335.958333332819</c:v>
                </c:pt>
                <c:pt idx="214">
                  <c:v>45335.999999999483</c:v>
                </c:pt>
                <c:pt idx="215">
                  <c:v>45336.041666666148</c:v>
                </c:pt>
                <c:pt idx="216">
                  <c:v>45336.083333332812</c:v>
                </c:pt>
                <c:pt idx="217">
                  <c:v>45336.124999999476</c:v>
                </c:pt>
                <c:pt idx="218">
                  <c:v>45336.16666666614</c:v>
                </c:pt>
                <c:pt idx="219">
                  <c:v>45336.208333332805</c:v>
                </c:pt>
                <c:pt idx="220">
                  <c:v>45336.249999999469</c:v>
                </c:pt>
                <c:pt idx="221">
                  <c:v>45336.291666666133</c:v>
                </c:pt>
                <c:pt idx="222">
                  <c:v>45336.333333332797</c:v>
                </c:pt>
                <c:pt idx="223">
                  <c:v>45336.374999999462</c:v>
                </c:pt>
                <c:pt idx="224">
                  <c:v>45336.416666666126</c:v>
                </c:pt>
                <c:pt idx="225">
                  <c:v>45336.45833333279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45327.083333333336</c:v>
                </c:pt>
                <c:pt idx="1">
                  <c:v>45327.125</c:v>
                </c:pt>
                <c:pt idx="2">
                  <c:v>45327.166666666664</c:v>
                </c:pt>
                <c:pt idx="3">
                  <c:v>45327.208333333328</c:v>
                </c:pt>
                <c:pt idx="4">
                  <c:v>45327.249999999993</c:v>
                </c:pt>
                <c:pt idx="5">
                  <c:v>45327.291666666657</c:v>
                </c:pt>
                <c:pt idx="6">
                  <c:v>45327.333333333321</c:v>
                </c:pt>
                <c:pt idx="7">
                  <c:v>45327.374999999985</c:v>
                </c:pt>
                <c:pt idx="8">
                  <c:v>45327.41666666665</c:v>
                </c:pt>
                <c:pt idx="9">
                  <c:v>45327.458333333314</c:v>
                </c:pt>
                <c:pt idx="10">
                  <c:v>45327.499999999978</c:v>
                </c:pt>
                <c:pt idx="11">
                  <c:v>45327.541666666642</c:v>
                </c:pt>
                <c:pt idx="12">
                  <c:v>45327.583333333307</c:v>
                </c:pt>
                <c:pt idx="13">
                  <c:v>45327.624999999971</c:v>
                </c:pt>
                <c:pt idx="14">
                  <c:v>45327.666666666635</c:v>
                </c:pt>
                <c:pt idx="15">
                  <c:v>45327.708333333299</c:v>
                </c:pt>
                <c:pt idx="16">
                  <c:v>45327.749999999964</c:v>
                </c:pt>
                <c:pt idx="17">
                  <c:v>45327.791666666628</c:v>
                </c:pt>
                <c:pt idx="18">
                  <c:v>45327.833333333292</c:v>
                </c:pt>
                <c:pt idx="19">
                  <c:v>45327.874999999956</c:v>
                </c:pt>
                <c:pt idx="20">
                  <c:v>45327.916666666621</c:v>
                </c:pt>
                <c:pt idx="21">
                  <c:v>45327.958333333285</c:v>
                </c:pt>
                <c:pt idx="22">
                  <c:v>45327.999999999949</c:v>
                </c:pt>
                <c:pt idx="23">
                  <c:v>45328.041666666613</c:v>
                </c:pt>
                <c:pt idx="24">
                  <c:v>45328.083333333278</c:v>
                </c:pt>
                <c:pt idx="25">
                  <c:v>45328.124999999942</c:v>
                </c:pt>
                <c:pt idx="26">
                  <c:v>45328.166666666606</c:v>
                </c:pt>
                <c:pt idx="27">
                  <c:v>45328.20833333327</c:v>
                </c:pt>
                <c:pt idx="28">
                  <c:v>45328.249999999935</c:v>
                </c:pt>
                <c:pt idx="29">
                  <c:v>45328.291666666599</c:v>
                </c:pt>
                <c:pt idx="30">
                  <c:v>45328.333333333263</c:v>
                </c:pt>
                <c:pt idx="31">
                  <c:v>45328.374999999927</c:v>
                </c:pt>
                <c:pt idx="32">
                  <c:v>45328.416666666591</c:v>
                </c:pt>
                <c:pt idx="33">
                  <c:v>45328.458333333256</c:v>
                </c:pt>
                <c:pt idx="34">
                  <c:v>45328.49999999992</c:v>
                </c:pt>
                <c:pt idx="35">
                  <c:v>45328.541666666584</c:v>
                </c:pt>
                <c:pt idx="36">
                  <c:v>45328.583333333248</c:v>
                </c:pt>
                <c:pt idx="37">
                  <c:v>45328.624999999913</c:v>
                </c:pt>
                <c:pt idx="38">
                  <c:v>45328.666666666577</c:v>
                </c:pt>
                <c:pt idx="39">
                  <c:v>45328.708333333241</c:v>
                </c:pt>
                <c:pt idx="40">
                  <c:v>45328.749999999905</c:v>
                </c:pt>
                <c:pt idx="41">
                  <c:v>45328.79166666657</c:v>
                </c:pt>
                <c:pt idx="42">
                  <c:v>45328.833333333234</c:v>
                </c:pt>
                <c:pt idx="43">
                  <c:v>45328.874999999898</c:v>
                </c:pt>
                <c:pt idx="44">
                  <c:v>45328.916666666562</c:v>
                </c:pt>
                <c:pt idx="45">
                  <c:v>45328.958333333227</c:v>
                </c:pt>
                <c:pt idx="46">
                  <c:v>45328.999999999891</c:v>
                </c:pt>
                <c:pt idx="47">
                  <c:v>45329.041666666555</c:v>
                </c:pt>
                <c:pt idx="48">
                  <c:v>45329.083333333219</c:v>
                </c:pt>
                <c:pt idx="49">
                  <c:v>45329.124999999884</c:v>
                </c:pt>
                <c:pt idx="50">
                  <c:v>45329.166666666548</c:v>
                </c:pt>
                <c:pt idx="51">
                  <c:v>45329.208333333212</c:v>
                </c:pt>
                <c:pt idx="52">
                  <c:v>45329.249999999876</c:v>
                </c:pt>
                <c:pt idx="53">
                  <c:v>45329.291666666541</c:v>
                </c:pt>
                <c:pt idx="54">
                  <c:v>45329.333333333205</c:v>
                </c:pt>
                <c:pt idx="55">
                  <c:v>45329.374999999869</c:v>
                </c:pt>
                <c:pt idx="56">
                  <c:v>45329.416666666533</c:v>
                </c:pt>
                <c:pt idx="57">
                  <c:v>45329.458333333198</c:v>
                </c:pt>
                <c:pt idx="58">
                  <c:v>45329.499999999862</c:v>
                </c:pt>
                <c:pt idx="59">
                  <c:v>45329.541666666526</c:v>
                </c:pt>
                <c:pt idx="60">
                  <c:v>45329.58333333319</c:v>
                </c:pt>
                <c:pt idx="61">
                  <c:v>45329.624999999854</c:v>
                </c:pt>
                <c:pt idx="62">
                  <c:v>45329.666666666519</c:v>
                </c:pt>
                <c:pt idx="63">
                  <c:v>45329.708333333183</c:v>
                </c:pt>
                <c:pt idx="64">
                  <c:v>45329.749999999847</c:v>
                </c:pt>
                <c:pt idx="65">
                  <c:v>45329.791666666511</c:v>
                </c:pt>
                <c:pt idx="66">
                  <c:v>45329.833333333176</c:v>
                </c:pt>
                <c:pt idx="67">
                  <c:v>45329.87499999984</c:v>
                </c:pt>
                <c:pt idx="68">
                  <c:v>45329.916666666504</c:v>
                </c:pt>
                <c:pt idx="69">
                  <c:v>45329.958333333168</c:v>
                </c:pt>
                <c:pt idx="70">
                  <c:v>45329.999999999833</c:v>
                </c:pt>
                <c:pt idx="71">
                  <c:v>45330.041666666497</c:v>
                </c:pt>
                <c:pt idx="72">
                  <c:v>45330.083333333161</c:v>
                </c:pt>
                <c:pt idx="73">
                  <c:v>45330.124999999825</c:v>
                </c:pt>
                <c:pt idx="74">
                  <c:v>45330.16666666649</c:v>
                </c:pt>
                <c:pt idx="75">
                  <c:v>45330.208333333154</c:v>
                </c:pt>
                <c:pt idx="76">
                  <c:v>45330.249999999818</c:v>
                </c:pt>
                <c:pt idx="77">
                  <c:v>45330.291666666482</c:v>
                </c:pt>
                <c:pt idx="78">
                  <c:v>45330.333333333147</c:v>
                </c:pt>
                <c:pt idx="79">
                  <c:v>45330.374999999811</c:v>
                </c:pt>
                <c:pt idx="80">
                  <c:v>45330.416666666475</c:v>
                </c:pt>
                <c:pt idx="81">
                  <c:v>45330.458333333139</c:v>
                </c:pt>
                <c:pt idx="82">
                  <c:v>45330.499999999804</c:v>
                </c:pt>
                <c:pt idx="83">
                  <c:v>45330.541666666468</c:v>
                </c:pt>
                <c:pt idx="84">
                  <c:v>45330.583333333132</c:v>
                </c:pt>
                <c:pt idx="85">
                  <c:v>45330.624999999796</c:v>
                </c:pt>
                <c:pt idx="86">
                  <c:v>45330.666666666461</c:v>
                </c:pt>
                <c:pt idx="87">
                  <c:v>45330.708333333125</c:v>
                </c:pt>
                <c:pt idx="88">
                  <c:v>45330.749999999789</c:v>
                </c:pt>
                <c:pt idx="89">
                  <c:v>45330.791666666453</c:v>
                </c:pt>
                <c:pt idx="90">
                  <c:v>45330.833333333117</c:v>
                </c:pt>
                <c:pt idx="91">
                  <c:v>45330.874999999782</c:v>
                </c:pt>
                <c:pt idx="92">
                  <c:v>45330.916666666446</c:v>
                </c:pt>
                <c:pt idx="93">
                  <c:v>45330.95833333311</c:v>
                </c:pt>
                <c:pt idx="94">
                  <c:v>45330.999999999774</c:v>
                </c:pt>
                <c:pt idx="95">
                  <c:v>45331.041666666439</c:v>
                </c:pt>
                <c:pt idx="96">
                  <c:v>45331.083333333103</c:v>
                </c:pt>
                <c:pt idx="97">
                  <c:v>45331.124999999767</c:v>
                </c:pt>
                <c:pt idx="98">
                  <c:v>45331.166666666431</c:v>
                </c:pt>
                <c:pt idx="99">
                  <c:v>45331.208333333096</c:v>
                </c:pt>
                <c:pt idx="100">
                  <c:v>45331.24999999976</c:v>
                </c:pt>
                <c:pt idx="101">
                  <c:v>45331.291666666424</c:v>
                </c:pt>
                <c:pt idx="102">
                  <c:v>45331.333333333088</c:v>
                </c:pt>
                <c:pt idx="103">
                  <c:v>45331.374999999753</c:v>
                </c:pt>
                <c:pt idx="104">
                  <c:v>45331.416666666417</c:v>
                </c:pt>
                <c:pt idx="105">
                  <c:v>45331.458333333081</c:v>
                </c:pt>
                <c:pt idx="106">
                  <c:v>45331.499999999745</c:v>
                </c:pt>
                <c:pt idx="107">
                  <c:v>45331.54166666641</c:v>
                </c:pt>
                <c:pt idx="108">
                  <c:v>45331.583333333074</c:v>
                </c:pt>
                <c:pt idx="109">
                  <c:v>45331.624999999738</c:v>
                </c:pt>
                <c:pt idx="110">
                  <c:v>45331.666666666402</c:v>
                </c:pt>
                <c:pt idx="111">
                  <c:v>45331.708333333067</c:v>
                </c:pt>
                <c:pt idx="112">
                  <c:v>45331.749999999731</c:v>
                </c:pt>
                <c:pt idx="113">
                  <c:v>45331.791666666395</c:v>
                </c:pt>
                <c:pt idx="114">
                  <c:v>45331.833333333059</c:v>
                </c:pt>
                <c:pt idx="115">
                  <c:v>45331.874999999724</c:v>
                </c:pt>
                <c:pt idx="116">
                  <c:v>45331.916666666388</c:v>
                </c:pt>
                <c:pt idx="117">
                  <c:v>45331.958333333052</c:v>
                </c:pt>
                <c:pt idx="118">
                  <c:v>45331.999999999716</c:v>
                </c:pt>
                <c:pt idx="119">
                  <c:v>45332.04166666638</c:v>
                </c:pt>
                <c:pt idx="120">
                  <c:v>45332.083333333045</c:v>
                </c:pt>
                <c:pt idx="121">
                  <c:v>45332.124999999709</c:v>
                </c:pt>
                <c:pt idx="122">
                  <c:v>45332.166666666373</c:v>
                </c:pt>
                <c:pt idx="123">
                  <c:v>45332.208333333037</c:v>
                </c:pt>
                <c:pt idx="124">
                  <c:v>45332.249999999702</c:v>
                </c:pt>
                <c:pt idx="125">
                  <c:v>45332.291666666366</c:v>
                </c:pt>
                <c:pt idx="126">
                  <c:v>45332.33333333303</c:v>
                </c:pt>
                <c:pt idx="127">
                  <c:v>45332.374999999694</c:v>
                </c:pt>
                <c:pt idx="128">
                  <c:v>45332.416666666359</c:v>
                </c:pt>
                <c:pt idx="129">
                  <c:v>45332.458333333023</c:v>
                </c:pt>
                <c:pt idx="130">
                  <c:v>45332.499999999687</c:v>
                </c:pt>
                <c:pt idx="131">
                  <c:v>45332.541666666351</c:v>
                </c:pt>
                <c:pt idx="132">
                  <c:v>45332.583333333016</c:v>
                </c:pt>
                <c:pt idx="133">
                  <c:v>45332.62499999968</c:v>
                </c:pt>
                <c:pt idx="134">
                  <c:v>45332.666666666344</c:v>
                </c:pt>
                <c:pt idx="135">
                  <c:v>45332.708333333008</c:v>
                </c:pt>
                <c:pt idx="136">
                  <c:v>45332.749999999673</c:v>
                </c:pt>
                <c:pt idx="137">
                  <c:v>45332.791666666337</c:v>
                </c:pt>
                <c:pt idx="138">
                  <c:v>45332.833333333001</c:v>
                </c:pt>
                <c:pt idx="139">
                  <c:v>45332.874999999665</c:v>
                </c:pt>
                <c:pt idx="140">
                  <c:v>45332.91666666633</c:v>
                </c:pt>
                <c:pt idx="141">
                  <c:v>45332.958333332994</c:v>
                </c:pt>
                <c:pt idx="142">
                  <c:v>45332.999999999658</c:v>
                </c:pt>
                <c:pt idx="143">
                  <c:v>45333.041666666322</c:v>
                </c:pt>
                <c:pt idx="144">
                  <c:v>45333.083333332987</c:v>
                </c:pt>
                <c:pt idx="145">
                  <c:v>45333.124999999651</c:v>
                </c:pt>
                <c:pt idx="146">
                  <c:v>45333.166666666315</c:v>
                </c:pt>
                <c:pt idx="147">
                  <c:v>45333.208333332979</c:v>
                </c:pt>
                <c:pt idx="148">
                  <c:v>45333.249999999643</c:v>
                </c:pt>
                <c:pt idx="149">
                  <c:v>45333.291666666308</c:v>
                </c:pt>
                <c:pt idx="150">
                  <c:v>45333.333333332972</c:v>
                </c:pt>
                <c:pt idx="151">
                  <c:v>45333.374999999636</c:v>
                </c:pt>
                <c:pt idx="152">
                  <c:v>45333.4166666663</c:v>
                </c:pt>
                <c:pt idx="153">
                  <c:v>45333.458333332965</c:v>
                </c:pt>
                <c:pt idx="154">
                  <c:v>45333.499999999629</c:v>
                </c:pt>
                <c:pt idx="155">
                  <c:v>45333.541666666293</c:v>
                </c:pt>
                <c:pt idx="156">
                  <c:v>45333.583333332957</c:v>
                </c:pt>
                <c:pt idx="157">
                  <c:v>45333.624999999622</c:v>
                </c:pt>
                <c:pt idx="158">
                  <c:v>45333.666666666286</c:v>
                </c:pt>
                <c:pt idx="159">
                  <c:v>45333.70833333295</c:v>
                </c:pt>
                <c:pt idx="160">
                  <c:v>45333.749999999614</c:v>
                </c:pt>
                <c:pt idx="161">
                  <c:v>45333.791666666279</c:v>
                </c:pt>
                <c:pt idx="162">
                  <c:v>45333.833333332943</c:v>
                </c:pt>
                <c:pt idx="163">
                  <c:v>45333.874999999607</c:v>
                </c:pt>
                <c:pt idx="164">
                  <c:v>45333.916666666271</c:v>
                </c:pt>
                <c:pt idx="165">
                  <c:v>45333.958333332936</c:v>
                </c:pt>
                <c:pt idx="166">
                  <c:v>45333.9999999996</c:v>
                </c:pt>
                <c:pt idx="167">
                  <c:v>45334.041666666264</c:v>
                </c:pt>
                <c:pt idx="168">
                  <c:v>45334.083333332928</c:v>
                </c:pt>
                <c:pt idx="169">
                  <c:v>45334.124999999593</c:v>
                </c:pt>
                <c:pt idx="170">
                  <c:v>45334.166666666257</c:v>
                </c:pt>
                <c:pt idx="171">
                  <c:v>45334.208333332921</c:v>
                </c:pt>
                <c:pt idx="172">
                  <c:v>45334.249999999585</c:v>
                </c:pt>
                <c:pt idx="173">
                  <c:v>45334.29166666625</c:v>
                </c:pt>
                <c:pt idx="174">
                  <c:v>45334.333333332914</c:v>
                </c:pt>
                <c:pt idx="175">
                  <c:v>45334.374999999578</c:v>
                </c:pt>
                <c:pt idx="176">
                  <c:v>45334.416666666242</c:v>
                </c:pt>
                <c:pt idx="177">
                  <c:v>45334.458333332906</c:v>
                </c:pt>
                <c:pt idx="178">
                  <c:v>45334.499999999571</c:v>
                </c:pt>
                <c:pt idx="179">
                  <c:v>45334.541666666235</c:v>
                </c:pt>
                <c:pt idx="180">
                  <c:v>45334.583333332899</c:v>
                </c:pt>
                <c:pt idx="181">
                  <c:v>45334.624999999563</c:v>
                </c:pt>
                <c:pt idx="182">
                  <c:v>45334.666666666228</c:v>
                </c:pt>
                <c:pt idx="183">
                  <c:v>45334.708333332892</c:v>
                </c:pt>
                <c:pt idx="184">
                  <c:v>45334.749999999556</c:v>
                </c:pt>
                <c:pt idx="185">
                  <c:v>45334.79166666622</c:v>
                </c:pt>
                <c:pt idx="186">
                  <c:v>45334.833333332885</c:v>
                </c:pt>
                <c:pt idx="187">
                  <c:v>45334.874999999549</c:v>
                </c:pt>
                <c:pt idx="188">
                  <c:v>45334.916666666213</c:v>
                </c:pt>
                <c:pt idx="189">
                  <c:v>45334.958333332877</c:v>
                </c:pt>
                <c:pt idx="190">
                  <c:v>45334.999999999542</c:v>
                </c:pt>
                <c:pt idx="191">
                  <c:v>45335.041666666206</c:v>
                </c:pt>
                <c:pt idx="192">
                  <c:v>45335.08333333287</c:v>
                </c:pt>
                <c:pt idx="193">
                  <c:v>45335.124999999534</c:v>
                </c:pt>
                <c:pt idx="194">
                  <c:v>45335.166666666199</c:v>
                </c:pt>
                <c:pt idx="195">
                  <c:v>45335.208333332863</c:v>
                </c:pt>
                <c:pt idx="196">
                  <c:v>45335.249999999527</c:v>
                </c:pt>
                <c:pt idx="197">
                  <c:v>45335.291666666191</c:v>
                </c:pt>
                <c:pt idx="198">
                  <c:v>45335.333333332856</c:v>
                </c:pt>
                <c:pt idx="199">
                  <c:v>45335.37499999952</c:v>
                </c:pt>
                <c:pt idx="200">
                  <c:v>45335.416666666184</c:v>
                </c:pt>
                <c:pt idx="201">
                  <c:v>45335.458333332848</c:v>
                </c:pt>
                <c:pt idx="202">
                  <c:v>45335.499999999513</c:v>
                </c:pt>
                <c:pt idx="203">
                  <c:v>45335.541666666177</c:v>
                </c:pt>
                <c:pt idx="204">
                  <c:v>45335.583333332841</c:v>
                </c:pt>
                <c:pt idx="205">
                  <c:v>45335.624999999505</c:v>
                </c:pt>
                <c:pt idx="206">
                  <c:v>45335.666666666169</c:v>
                </c:pt>
                <c:pt idx="207">
                  <c:v>45335.708333332834</c:v>
                </c:pt>
                <c:pt idx="208">
                  <c:v>45335.749999999498</c:v>
                </c:pt>
                <c:pt idx="209">
                  <c:v>45335.791666666162</c:v>
                </c:pt>
                <c:pt idx="210">
                  <c:v>45335.833333332826</c:v>
                </c:pt>
                <c:pt idx="211">
                  <c:v>45335.874999999491</c:v>
                </c:pt>
                <c:pt idx="212">
                  <c:v>45335.916666666155</c:v>
                </c:pt>
                <c:pt idx="213">
                  <c:v>45335.958333332819</c:v>
                </c:pt>
                <c:pt idx="214">
                  <c:v>45335.999999999483</c:v>
                </c:pt>
                <c:pt idx="215">
                  <c:v>45336.041666666148</c:v>
                </c:pt>
                <c:pt idx="216">
                  <c:v>45336.083333332812</c:v>
                </c:pt>
                <c:pt idx="217">
                  <c:v>45336.124999999476</c:v>
                </c:pt>
                <c:pt idx="218">
                  <c:v>45336.16666666614</c:v>
                </c:pt>
                <c:pt idx="219">
                  <c:v>45336.208333332805</c:v>
                </c:pt>
                <c:pt idx="220">
                  <c:v>45336.249999999469</c:v>
                </c:pt>
                <c:pt idx="221">
                  <c:v>45336.291666666133</c:v>
                </c:pt>
                <c:pt idx="222">
                  <c:v>45336.333333332797</c:v>
                </c:pt>
                <c:pt idx="223">
                  <c:v>45336.374999999462</c:v>
                </c:pt>
                <c:pt idx="224">
                  <c:v>45336.416666666126</c:v>
                </c:pt>
                <c:pt idx="225">
                  <c:v>45336.45833333279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C27" sqref="C27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7" t="s">
        <v>184</v>
      </c>
      <c r="K2" s="127"/>
      <c r="L2" s="127"/>
    </row>
    <row r="3" spans="2:16" x14ac:dyDescent="0.3">
      <c r="B3" s="54" t="s">
        <v>207</v>
      </c>
      <c r="C3" s="54"/>
      <c r="E3" s="126">
        <v>45327</v>
      </c>
      <c r="F3" s="126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36">
        <v>8.3333333333333329E-2</v>
      </c>
      <c r="F4" s="136"/>
      <c r="G4" s="136" t="s">
        <v>211</v>
      </c>
      <c r="H4" s="136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45328.083333333336</v>
      </c>
      <c r="C9" s="65">
        <f>$E$4</f>
        <v>8.3333333333333329E-2</v>
      </c>
      <c r="D9" s="121">
        <v>4.9000000000000004</v>
      </c>
      <c r="E9" s="121">
        <v>6.4</v>
      </c>
      <c r="F9" s="122">
        <v>21.6</v>
      </c>
      <c r="I9" s="64">
        <f>$E$3</f>
        <v>45327</v>
      </c>
      <c r="J9" s="65">
        <v>0</v>
      </c>
      <c r="K9" s="68">
        <v>5.7</v>
      </c>
      <c r="M9" s="115">
        <f>I9+2</f>
        <v>45329</v>
      </c>
      <c r="N9" s="116">
        <v>0</v>
      </c>
      <c r="O9" s="117">
        <f>'CCE PLOM Diario'!L3+'CCE PLOME Diario'!L3</f>
        <v>56.207999999999998</v>
      </c>
    </row>
    <row r="10" spans="2:16" x14ac:dyDescent="0.3">
      <c r="B10" s="64">
        <f>B9+TIME(1,0,0)</f>
        <v>45328.125</v>
      </c>
      <c r="C10" s="65">
        <f>C9+TIME(1,0,0)</f>
        <v>0.125</v>
      </c>
      <c r="D10" s="121">
        <v>4.0999999999999996</v>
      </c>
      <c r="E10" s="121">
        <v>5.3</v>
      </c>
      <c r="F10" s="122">
        <v>21.7</v>
      </c>
      <c r="I10" s="64">
        <f>I9+TIME(0,30,0)</f>
        <v>45327.020833333336</v>
      </c>
      <c r="J10" s="65">
        <f>J9+TIME(0,30,0)</f>
        <v>2.0833333333333332E-2</v>
      </c>
      <c r="K10" s="68">
        <v>5.9</v>
      </c>
      <c r="M10" s="64">
        <f>M9+TIME(0,30,0)</f>
        <v>45329.020833333336</v>
      </c>
      <c r="N10" s="65">
        <f>N9+TIME(0,30,0)</f>
        <v>2.0833333333333332E-2</v>
      </c>
      <c r="O10" s="113">
        <f>'CCE PLOM Diario'!L4+'CCE PLOME Diario'!L4</f>
        <v>56.207999999999998</v>
      </c>
    </row>
    <row r="11" spans="2:16" x14ac:dyDescent="0.3">
      <c r="B11" s="64">
        <f t="shared" ref="B11:B74" si="0">B10+TIME(1,0,0)</f>
        <v>45328.166666666664</v>
      </c>
      <c r="C11" s="65">
        <f t="shared" ref="C11:C74" si="1">C10+TIME(1,0,0)</f>
        <v>0.16666666666666666</v>
      </c>
      <c r="D11" s="121">
        <v>3.1</v>
      </c>
      <c r="E11" s="121">
        <v>4.2</v>
      </c>
      <c r="F11" s="122">
        <v>21.7</v>
      </c>
      <c r="I11" s="64">
        <f t="shared" ref="I11:I56" si="2">I10+TIME(0,30,0)</f>
        <v>45327.041666666672</v>
      </c>
      <c r="J11" s="65">
        <f t="shared" ref="J11:J56" si="3">J10+TIME(0,30,0)</f>
        <v>4.1666666666666664E-2</v>
      </c>
      <c r="K11" s="68">
        <v>5.2</v>
      </c>
      <c r="M11" s="64">
        <f t="shared" ref="M11:N26" si="4">M10+TIME(0,30,0)</f>
        <v>45329.041666666672</v>
      </c>
      <c r="N11" s="65">
        <f t="shared" si="4"/>
        <v>4.1666666666666664E-2</v>
      </c>
      <c r="O11" s="113">
        <f>'CCE PLOM Diario'!L5+'CCE PLOME Diario'!L5</f>
        <v>54.224000000000004</v>
      </c>
    </row>
    <row r="12" spans="2:16" x14ac:dyDescent="0.3">
      <c r="B12" s="64">
        <f t="shared" si="0"/>
        <v>45328.208333333328</v>
      </c>
      <c r="C12" s="65">
        <f t="shared" si="1"/>
        <v>0.20833333333333331</v>
      </c>
      <c r="D12" s="121">
        <v>2.5</v>
      </c>
      <c r="E12" s="121">
        <v>3.4</v>
      </c>
      <c r="F12" s="122">
        <v>21.9</v>
      </c>
      <c r="I12" s="64">
        <f t="shared" si="2"/>
        <v>45327.062500000007</v>
      </c>
      <c r="J12" s="65">
        <f t="shared" si="3"/>
        <v>6.25E-2</v>
      </c>
      <c r="K12" s="68">
        <v>6.3</v>
      </c>
      <c r="M12" s="64">
        <f t="shared" si="4"/>
        <v>45329.062500000007</v>
      </c>
      <c r="N12" s="65">
        <f t="shared" si="4"/>
        <v>6.25E-2</v>
      </c>
      <c r="O12" s="113">
        <f>'CCE PLOM Diario'!L6+'CCE PLOME Diario'!L6</f>
        <v>54.224000000000004</v>
      </c>
    </row>
    <row r="13" spans="2:16" x14ac:dyDescent="0.3">
      <c r="B13" s="64">
        <f t="shared" si="0"/>
        <v>45328.249999999993</v>
      </c>
      <c r="C13" s="65">
        <f t="shared" si="1"/>
        <v>0.24999999999999997</v>
      </c>
      <c r="D13" s="121">
        <v>1.8</v>
      </c>
      <c r="E13" s="121">
        <v>2.6</v>
      </c>
      <c r="F13" s="122">
        <v>22.4</v>
      </c>
      <c r="I13" s="64">
        <f t="shared" si="2"/>
        <v>45327.083333333343</v>
      </c>
      <c r="J13" s="65">
        <f t="shared" si="3"/>
        <v>8.3333333333333329E-2</v>
      </c>
      <c r="K13" s="68">
        <v>6.3</v>
      </c>
      <c r="M13" s="64">
        <f t="shared" si="4"/>
        <v>45329.083333333343</v>
      </c>
      <c r="N13" s="65">
        <f t="shared" si="4"/>
        <v>8.3333333333333329E-2</v>
      </c>
      <c r="O13" s="113">
        <f>'CCE PLOM Diario'!L7+'CCE PLOME Diario'!L7</f>
        <v>42.158999999999992</v>
      </c>
    </row>
    <row r="14" spans="2:16" x14ac:dyDescent="0.3">
      <c r="B14" s="64">
        <f t="shared" si="0"/>
        <v>45328.291666666657</v>
      </c>
      <c r="C14" s="65">
        <f t="shared" si="1"/>
        <v>0.29166666666666663</v>
      </c>
      <c r="D14" s="121">
        <v>1.6</v>
      </c>
      <c r="E14" s="121">
        <v>2.2999999999999998</v>
      </c>
      <c r="F14" s="122">
        <v>22.6</v>
      </c>
      <c r="I14" s="64">
        <f t="shared" si="2"/>
        <v>45327.104166666679</v>
      </c>
      <c r="J14" s="65">
        <f t="shared" si="3"/>
        <v>0.10416666666666666</v>
      </c>
      <c r="K14" s="68">
        <v>6.4</v>
      </c>
      <c r="M14" s="64">
        <f t="shared" si="4"/>
        <v>45329.104166666679</v>
      </c>
      <c r="N14" s="65">
        <f t="shared" si="4"/>
        <v>0.10416666666666666</v>
      </c>
      <c r="O14" s="113">
        <f>'CCE PLOM Diario'!L8+'CCE PLOME Diario'!L8</f>
        <v>42.158999999999992</v>
      </c>
    </row>
    <row r="15" spans="2:16" x14ac:dyDescent="0.3">
      <c r="B15" s="64">
        <f t="shared" si="0"/>
        <v>45328.333333333321</v>
      </c>
      <c r="C15" s="65">
        <f t="shared" si="1"/>
        <v>0.33333333333333331</v>
      </c>
      <c r="D15" s="121">
        <v>1.7</v>
      </c>
      <c r="E15" s="121">
        <v>2.5</v>
      </c>
      <c r="F15" s="122">
        <v>23</v>
      </c>
      <c r="I15" s="64">
        <f t="shared" si="2"/>
        <v>45327.125000000015</v>
      </c>
      <c r="J15" s="65">
        <f t="shared" si="3"/>
        <v>0.12499999999999999</v>
      </c>
      <c r="K15" s="68">
        <v>7.2</v>
      </c>
      <c r="M15" s="64">
        <f t="shared" si="4"/>
        <v>45329.125000000015</v>
      </c>
      <c r="N15" s="65">
        <f t="shared" si="4"/>
        <v>0.12499999999999999</v>
      </c>
      <c r="O15" s="113">
        <f>'CCE PLOM Diario'!L9+'CCE PLOME Diario'!L9</f>
        <v>25.956999999999997</v>
      </c>
    </row>
    <row r="16" spans="2:16" x14ac:dyDescent="0.3">
      <c r="B16" s="64">
        <f t="shared" si="0"/>
        <v>45328.374999999985</v>
      </c>
      <c r="C16" s="65">
        <f t="shared" si="1"/>
        <v>0.375</v>
      </c>
      <c r="D16" s="121">
        <v>2.7</v>
      </c>
      <c r="E16" s="121">
        <v>3.6</v>
      </c>
      <c r="F16" s="122">
        <v>23.6</v>
      </c>
      <c r="I16" s="64">
        <f t="shared" si="2"/>
        <v>45327.14583333335</v>
      </c>
      <c r="J16" s="65">
        <f t="shared" si="3"/>
        <v>0.14583333333333331</v>
      </c>
      <c r="K16" s="68">
        <v>5.6</v>
      </c>
      <c r="M16" s="64">
        <f t="shared" si="4"/>
        <v>45329.14583333335</v>
      </c>
      <c r="N16" s="65">
        <f t="shared" si="4"/>
        <v>0.14583333333333331</v>
      </c>
      <c r="O16" s="113">
        <f>'CCE PLOM Diario'!L10+'CCE PLOME Diario'!L10</f>
        <v>25.956999999999997</v>
      </c>
    </row>
    <row r="17" spans="2:15" x14ac:dyDescent="0.3">
      <c r="B17" s="64">
        <f t="shared" si="0"/>
        <v>45328.41666666665</v>
      </c>
      <c r="C17" s="65">
        <f t="shared" si="1"/>
        <v>0.41666666666666669</v>
      </c>
      <c r="D17" s="121">
        <v>3.3</v>
      </c>
      <c r="E17" s="121">
        <v>4.4000000000000004</v>
      </c>
      <c r="F17" s="122">
        <v>24</v>
      </c>
      <c r="I17" s="64">
        <f t="shared" si="2"/>
        <v>45327.166666666686</v>
      </c>
      <c r="J17" s="65">
        <f t="shared" si="3"/>
        <v>0.16666666666666666</v>
      </c>
      <c r="K17" s="68">
        <v>4.4000000000000004</v>
      </c>
      <c r="M17" s="64">
        <f t="shared" si="4"/>
        <v>45329.166666666686</v>
      </c>
      <c r="N17" s="65">
        <f t="shared" si="4"/>
        <v>0.16666666666666666</v>
      </c>
      <c r="O17" s="113">
        <f>'CCE PLOM Diario'!L11+'CCE PLOME Diario'!L11</f>
        <v>18.368000000000002</v>
      </c>
    </row>
    <row r="18" spans="2:15" x14ac:dyDescent="0.3">
      <c r="B18" s="64">
        <f t="shared" si="0"/>
        <v>45328.458333333314</v>
      </c>
      <c r="C18" s="65">
        <f t="shared" si="1"/>
        <v>0.45833333333333337</v>
      </c>
      <c r="D18" s="121">
        <v>4</v>
      </c>
      <c r="E18" s="121">
        <v>5.2</v>
      </c>
      <c r="F18" s="122">
        <v>23.9</v>
      </c>
      <c r="I18" s="64">
        <f t="shared" si="2"/>
        <v>45327.187500000022</v>
      </c>
      <c r="J18" s="65">
        <f t="shared" si="3"/>
        <v>0.1875</v>
      </c>
      <c r="K18" s="68">
        <v>4.9000000000000004</v>
      </c>
      <c r="M18" s="64">
        <f t="shared" si="4"/>
        <v>45329.187500000022</v>
      </c>
      <c r="N18" s="65">
        <f t="shared" si="4"/>
        <v>0.1875</v>
      </c>
      <c r="O18" s="113">
        <f>'CCE PLOM Diario'!L12+'CCE PLOME Diario'!L12</f>
        <v>18.368000000000002</v>
      </c>
    </row>
    <row r="19" spans="2:15" x14ac:dyDescent="0.3">
      <c r="B19" s="64">
        <f t="shared" si="0"/>
        <v>45328.499999999978</v>
      </c>
      <c r="C19" s="65">
        <f t="shared" si="1"/>
        <v>0.5</v>
      </c>
      <c r="D19" s="121">
        <v>4.7</v>
      </c>
      <c r="E19" s="121">
        <v>6.1</v>
      </c>
      <c r="F19" s="122">
        <v>23.6</v>
      </c>
      <c r="I19" s="64">
        <f t="shared" si="2"/>
        <v>45327.208333333358</v>
      </c>
      <c r="J19" s="65">
        <f t="shared" si="3"/>
        <v>0.20833333333333334</v>
      </c>
      <c r="K19" s="68">
        <v>3.8</v>
      </c>
      <c r="M19" s="64">
        <f t="shared" si="4"/>
        <v>45329.208333333358</v>
      </c>
      <c r="N19" s="65">
        <f t="shared" si="4"/>
        <v>0.20833333333333334</v>
      </c>
      <c r="O19" s="113">
        <f>'CCE PLOM Diario'!L13+'CCE PLOME Diario'!L13</f>
        <v>7.7629999999999999</v>
      </c>
    </row>
    <row r="20" spans="2:15" x14ac:dyDescent="0.3">
      <c r="B20" s="64">
        <f t="shared" si="0"/>
        <v>45328.541666666642</v>
      </c>
      <c r="C20" s="65">
        <f t="shared" si="1"/>
        <v>0.54166666666666663</v>
      </c>
      <c r="D20" s="121">
        <v>4.3</v>
      </c>
      <c r="E20" s="121">
        <v>5.6</v>
      </c>
      <c r="F20" s="122">
        <v>23.8</v>
      </c>
      <c r="I20" s="64">
        <f t="shared" si="2"/>
        <v>45327.229166666693</v>
      </c>
      <c r="J20" s="65">
        <f t="shared" si="3"/>
        <v>0.22916666666666669</v>
      </c>
      <c r="K20" s="68">
        <v>4.7</v>
      </c>
      <c r="M20" s="64">
        <f t="shared" si="4"/>
        <v>45329.229166666693</v>
      </c>
      <c r="N20" s="65">
        <f t="shared" si="4"/>
        <v>0.22916666666666669</v>
      </c>
      <c r="O20" s="113">
        <f>'CCE PLOM Diario'!L14+'CCE PLOME Diario'!L14</f>
        <v>7.7629999999999999</v>
      </c>
    </row>
    <row r="21" spans="2:15" x14ac:dyDescent="0.3">
      <c r="B21" s="64">
        <f t="shared" si="0"/>
        <v>45328.583333333307</v>
      </c>
      <c r="C21" s="65">
        <f t="shared" si="1"/>
        <v>0.58333333333333326</v>
      </c>
      <c r="D21" s="121">
        <v>6.5</v>
      </c>
      <c r="E21" s="121">
        <v>8.1999999999999993</v>
      </c>
      <c r="F21" s="122">
        <v>23.6</v>
      </c>
      <c r="I21" s="64">
        <f t="shared" si="2"/>
        <v>45327.250000000029</v>
      </c>
      <c r="J21" s="65">
        <f t="shared" si="3"/>
        <v>0.25</v>
      </c>
      <c r="K21" s="68">
        <v>5.4</v>
      </c>
      <c r="M21" s="64">
        <f t="shared" si="4"/>
        <v>45329.250000000029</v>
      </c>
      <c r="N21" s="65">
        <f t="shared" si="4"/>
        <v>0.25</v>
      </c>
      <c r="O21" s="113">
        <f>'CCE PLOM Diario'!L15+'CCE PLOME Diario'!L15</f>
        <v>3.7199999999999998</v>
      </c>
    </row>
    <row r="22" spans="2:15" x14ac:dyDescent="0.3">
      <c r="B22" s="64">
        <f t="shared" si="0"/>
        <v>45328.624999999971</v>
      </c>
      <c r="C22" s="65">
        <f t="shared" si="1"/>
        <v>0.62499999999999989</v>
      </c>
      <c r="D22" s="121">
        <v>6</v>
      </c>
      <c r="E22" s="121">
        <v>7.7</v>
      </c>
      <c r="F22" s="122">
        <v>23.2</v>
      </c>
      <c r="I22" s="64">
        <f t="shared" si="2"/>
        <v>45327.270833333365</v>
      </c>
      <c r="J22" s="65">
        <f t="shared" si="3"/>
        <v>0.27083333333333331</v>
      </c>
      <c r="K22" s="68">
        <v>3.6</v>
      </c>
      <c r="M22" s="64">
        <f t="shared" si="4"/>
        <v>45329.270833333365</v>
      </c>
      <c r="N22" s="65">
        <f t="shared" si="4"/>
        <v>0.27083333333333331</v>
      </c>
      <c r="O22" s="113">
        <f>'CCE PLOM Diario'!L16+'CCE PLOME Diario'!L16</f>
        <v>3.7199999999999998</v>
      </c>
    </row>
    <row r="23" spans="2:15" x14ac:dyDescent="0.3">
      <c r="B23" s="64">
        <f t="shared" si="0"/>
        <v>45328.666666666635</v>
      </c>
      <c r="C23" s="65">
        <f t="shared" si="1"/>
        <v>0.66666666666666652</v>
      </c>
      <c r="D23" s="121">
        <v>6.7</v>
      </c>
      <c r="E23" s="121">
        <v>8.5</v>
      </c>
      <c r="F23" s="122">
        <v>22.9</v>
      </c>
      <c r="I23" s="64">
        <f t="shared" si="2"/>
        <v>45327.291666666701</v>
      </c>
      <c r="J23" s="65">
        <f t="shared" si="3"/>
        <v>0.29166666666666663</v>
      </c>
      <c r="K23" s="68">
        <v>3.3</v>
      </c>
      <c r="M23" s="64">
        <f t="shared" si="4"/>
        <v>45329.291666666701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3">
      <c r="B24" s="64">
        <f t="shared" si="0"/>
        <v>45328.708333333299</v>
      </c>
      <c r="C24" s="65">
        <f t="shared" si="1"/>
        <v>0.70833333333333315</v>
      </c>
      <c r="D24" s="121">
        <v>6.4</v>
      </c>
      <c r="E24" s="121">
        <v>8.1</v>
      </c>
      <c r="F24" s="122">
        <v>23.1</v>
      </c>
      <c r="I24" s="64">
        <f t="shared" si="2"/>
        <v>45327.312500000036</v>
      </c>
      <c r="J24" s="65">
        <f t="shared" si="3"/>
        <v>0.31249999999999994</v>
      </c>
      <c r="K24" s="68">
        <v>4.4000000000000004</v>
      </c>
      <c r="M24" s="64">
        <f t="shared" si="4"/>
        <v>45329.312500000036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3">
      <c r="B25" s="64">
        <f t="shared" si="0"/>
        <v>45328.749999999964</v>
      </c>
      <c r="C25" s="65">
        <f t="shared" si="1"/>
        <v>0.74999999999999978</v>
      </c>
      <c r="D25" s="121">
        <v>6.5</v>
      </c>
      <c r="E25" s="121">
        <v>8.1999999999999993</v>
      </c>
      <c r="F25" s="122">
        <v>22.9</v>
      </c>
      <c r="I25" s="64">
        <f t="shared" si="2"/>
        <v>45327.333333333372</v>
      </c>
      <c r="J25" s="65">
        <f t="shared" si="3"/>
        <v>0.33333333333333326</v>
      </c>
      <c r="K25" s="68">
        <v>4.5</v>
      </c>
      <c r="M25" s="64">
        <f t="shared" si="4"/>
        <v>45329.333333333372</v>
      </c>
      <c r="N25" s="65">
        <f t="shared" si="4"/>
        <v>0.33333333333333326</v>
      </c>
      <c r="O25" s="113">
        <f>'CCE PLOM Diario'!L19+'CCE PLOME Diario'!L19</f>
        <v>1.86</v>
      </c>
    </row>
    <row r="26" spans="2:15" x14ac:dyDescent="0.3">
      <c r="B26" s="64">
        <f t="shared" si="0"/>
        <v>45328.791666666628</v>
      </c>
      <c r="C26" s="65">
        <f t="shared" si="1"/>
        <v>0.79166666666666641</v>
      </c>
      <c r="D26" s="121">
        <v>6.4</v>
      </c>
      <c r="E26" s="121">
        <v>8.1</v>
      </c>
      <c r="F26" s="122">
        <v>22.5</v>
      </c>
      <c r="I26" s="64">
        <f t="shared" si="2"/>
        <v>45327.354166666708</v>
      </c>
      <c r="J26" s="65">
        <f t="shared" si="3"/>
        <v>0.35416666666666657</v>
      </c>
      <c r="K26" s="68">
        <v>5.2</v>
      </c>
      <c r="M26" s="64">
        <f t="shared" si="4"/>
        <v>45329.354166666708</v>
      </c>
      <c r="N26" s="65">
        <f t="shared" si="4"/>
        <v>0.35416666666666657</v>
      </c>
      <c r="O26" s="113">
        <f>'CCE PLOM Diario'!L20+'CCE PLOME Diario'!L20</f>
        <v>1.86</v>
      </c>
    </row>
    <row r="27" spans="2:15" x14ac:dyDescent="0.3">
      <c r="B27" s="64">
        <f t="shared" si="0"/>
        <v>45328.833333333292</v>
      </c>
      <c r="C27" s="65">
        <f t="shared" si="1"/>
        <v>0.83333333333333304</v>
      </c>
      <c r="D27" s="121">
        <v>6.3</v>
      </c>
      <c r="E27" s="121">
        <v>7.9</v>
      </c>
      <c r="F27" s="122">
        <v>22.1</v>
      </c>
      <c r="I27" s="64">
        <f t="shared" si="2"/>
        <v>45327.375000000044</v>
      </c>
      <c r="J27" s="65">
        <f t="shared" si="3"/>
        <v>0.37499999999999989</v>
      </c>
      <c r="K27" s="68">
        <v>5.6</v>
      </c>
      <c r="M27" s="64">
        <f t="shared" ref="M27:N42" si="5">M26+TIME(0,30,0)</f>
        <v>45329.375000000044</v>
      </c>
      <c r="N27" s="65">
        <f t="shared" si="5"/>
        <v>0.37499999999999989</v>
      </c>
      <c r="O27" s="113">
        <f>'CCE PLOM Diario'!L21+'CCE PLOME Diario'!L21</f>
        <v>7.7629999999999999</v>
      </c>
    </row>
    <row r="28" spans="2:15" x14ac:dyDescent="0.3">
      <c r="B28" s="64">
        <f t="shared" si="0"/>
        <v>45328.874999999956</v>
      </c>
      <c r="C28" s="65">
        <f t="shared" si="1"/>
        <v>0.87499999999999967</v>
      </c>
      <c r="D28" s="121">
        <v>6.1</v>
      </c>
      <c r="E28" s="121">
        <v>7.8</v>
      </c>
      <c r="F28" s="122">
        <v>22</v>
      </c>
      <c r="I28" s="64">
        <f t="shared" si="2"/>
        <v>45327.395833333379</v>
      </c>
      <c r="J28" s="65">
        <f t="shared" si="3"/>
        <v>0.3958333333333332</v>
      </c>
      <c r="K28" s="68">
        <v>7.2</v>
      </c>
      <c r="M28" s="64">
        <f t="shared" si="5"/>
        <v>45329.395833333379</v>
      </c>
      <c r="N28" s="65">
        <f t="shared" si="5"/>
        <v>0.3958333333333332</v>
      </c>
      <c r="O28" s="113">
        <f>'CCE PLOM Diario'!L22+'CCE PLOME Diario'!L22</f>
        <v>7.7629999999999999</v>
      </c>
    </row>
    <row r="29" spans="2:15" x14ac:dyDescent="0.3">
      <c r="B29" s="64">
        <f t="shared" si="0"/>
        <v>45328.916666666621</v>
      </c>
      <c r="C29" s="65">
        <f t="shared" si="1"/>
        <v>0.9166666666666663</v>
      </c>
      <c r="D29" s="121">
        <v>6</v>
      </c>
      <c r="E29" s="121">
        <v>7.6</v>
      </c>
      <c r="F29" s="122">
        <v>21.9</v>
      </c>
      <c r="I29" s="64">
        <f t="shared" si="2"/>
        <v>45327.416666666715</v>
      </c>
      <c r="J29" s="65">
        <f t="shared" si="3"/>
        <v>0.41666666666666652</v>
      </c>
      <c r="K29" s="68">
        <v>6.4</v>
      </c>
      <c r="M29" s="64">
        <f t="shared" si="5"/>
        <v>45329.416666666715</v>
      </c>
      <c r="N29" s="65">
        <f t="shared" si="5"/>
        <v>0.41666666666666652</v>
      </c>
      <c r="O29" s="113">
        <f>'CCE PLOM Diario'!L23+'CCE PLOME Diario'!L23</f>
        <v>12.985999999999999</v>
      </c>
    </row>
    <row r="30" spans="2:15" x14ac:dyDescent="0.3">
      <c r="B30" s="64">
        <f t="shared" si="0"/>
        <v>45328.958333333285</v>
      </c>
      <c r="C30" s="65">
        <f t="shared" si="1"/>
        <v>0.95833333333333293</v>
      </c>
      <c r="D30" s="121">
        <v>5.7</v>
      </c>
      <c r="E30" s="121">
        <v>7.3</v>
      </c>
      <c r="F30" s="122">
        <v>21.8</v>
      </c>
      <c r="I30" s="64">
        <f t="shared" si="2"/>
        <v>45327.437500000051</v>
      </c>
      <c r="J30" s="65">
        <f t="shared" si="3"/>
        <v>0.43749999999999983</v>
      </c>
      <c r="K30" s="68">
        <v>7.6</v>
      </c>
      <c r="M30" s="64">
        <f t="shared" si="5"/>
        <v>45329.437500000051</v>
      </c>
      <c r="N30" s="65">
        <f t="shared" si="5"/>
        <v>0.43749999999999983</v>
      </c>
      <c r="O30" s="113">
        <f>'CCE PLOM Diario'!L24+'CCE PLOME Diario'!L24</f>
        <v>12.985999999999999</v>
      </c>
    </row>
    <row r="31" spans="2:15" x14ac:dyDescent="0.3">
      <c r="B31" s="64">
        <f t="shared" si="0"/>
        <v>45328.999999999949</v>
      </c>
      <c r="C31" s="65">
        <f t="shared" si="1"/>
        <v>0.99999999999999956</v>
      </c>
      <c r="D31" s="121">
        <v>5.5</v>
      </c>
      <c r="E31" s="121">
        <v>7</v>
      </c>
      <c r="F31" s="122">
        <v>21.5</v>
      </c>
      <c r="I31" s="64">
        <f t="shared" si="2"/>
        <v>45327.458333333387</v>
      </c>
      <c r="J31" s="65">
        <f t="shared" si="3"/>
        <v>0.45833333333333315</v>
      </c>
      <c r="K31" s="68">
        <v>5.9</v>
      </c>
      <c r="M31" s="64">
        <f t="shared" si="5"/>
        <v>45329.458333333387</v>
      </c>
      <c r="N31" s="65">
        <f t="shared" si="5"/>
        <v>0.45833333333333315</v>
      </c>
      <c r="O31" s="113">
        <f>'CCE PLOM Diario'!L25+'CCE PLOME Diario'!L25</f>
        <v>19.501999999999999</v>
      </c>
    </row>
    <row r="32" spans="2:15" x14ac:dyDescent="0.3">
      <c r="B32" s="64">
        <f t="shared" si="0"/>
        <v>45329.041666666613</v>
      </c>
      <c r="C32" s="65">
        <f t="shared" si="1"/>
        <v>1.0416666666666663</v>
      </c>
      <c r="D32" s="121">
        <v>5.3</v>
      </c>
      <c r="E32" s="121">
        <v>6.7</v>
      </c>
      <c r="F32" s="122">
        <v>21.3</v>
      </c>
      <c r="I32" s="64">
        <f t="shared" si="2"/>
        <v>45327.479166666722</v>
      </c>
      <c r="J32" s="65">
        <f t="shared" si="3"/>
        <v>0.47916666666666646</v>
      </c>
      <c r="K32" s="68">
        <v>6.4</v>
      </c>
      <c r="M32" s="64">
        <f t="shared" si="5"/>
        <v>45329.479166666722</v>
      </c>
      <c r="N32" s="65">
        <f t="shared" si="5"/>
        <v>0.47916666666666646</v>
      </c>
      <c r="O32" s="113">
        <f>'CCE PLOM Diario'!L26+'CCE PLOME Diario'!L26</f>
        <v>19.501999999999999</v>
      </c>
    </row>
    <row r="33" spans="2:15" x14ac:dyDescent="0.3">
      <c r="B33" s="64">
        <f t="shared" si="0"/>
        <v>45329.083333333278</v>
      </c>
      <c r="C33" s="65">
        <f t="shared" si="1"/>
        <v>1.083333333333333</v>
      </c>
      <c r="D33" s="121">
        <v>4.7</v>
      </c>
      <c r="E33" s="121">
        <v>6.1</v>
      </c>
      <c r="F33" s="122">
        <v>21.3</v>
      </c>
      <c r="I33" s="64">
        <f t="shared" si="2"/>
        <v>45327.500000000058</v>
      </c>
      <c r="J33" s="65">
        <f t="shared" si="3"/>
        <v>0.49999999999999978</v>
      </c>
      <c r="K33" s="68">
        <v>7.5</v>
      </c>
      <c r="M33" s="64">
        <f t="shared" si="5"/>
        <v>45329.500000000058</v>
      </c>
      <c r="N33" s="65">
        <f t="shared" si="5"/>
        <v>0.49999999999999978</v>
      </c>
      <c r="O33" s="113">
        <f>'CCE PLOM Diario'!L27+'CCE PLOME Diario'!L27</f>
        <v>33.302</v>
      </c>
    </row>
    <row r="34" spans="2:15" x14ac:dyDescent="0.3">
      <c r="B34" s="64">
        <f t="shared" si="0"/>
        <v>45329.124999999942</v>
      </c>
      <c r="C34" s="65">
        <f t="shared" si="1"/>
        <v>1.1249999999999998</v>
      </c>
      <c r="D34" s="121">
        <v>4.2</v>
      </c>
      <c r="E34" s="121">
        <v>5.4</v>
      </c>
      <c r="F34" s="122">
        <v>21.3</v>
      </c>
      <c r="I34" s="64">
        <f t="shared" si="2"/>
        <v>45327.520833333394</v>
      </c>
      <c r="J34" s="65">
        <f t="shared" si="3"/>
        <v>0.52083333333333315</v>
      </c>
      <c r="K34" s="68">
        <v>6.8</v>
      </c>
      <c r="M34" s="64">
        <f t="shared" si="5"/>
        <v>45329.520833333394</v>
      </c>
      <c r="N34" s="65">
        <f t="shared" si="5"/>
        <v>0.52083333333333315</v>
      </c>
      <c r="O34" s="113">
        <f>'CCE PLOM Diario'!L28+'CCE PLOME Diario'!L28</f>
        <v>33.302</v>
      </c>
    </row>
    <row r="35" spans="2:15" x14ac:dyDescent="0.3">
      <c r="B35" s="64">
        <f t="shared" si="0"/>
        <v>45329.166666666606</v>
      </c>
      <c r="C35" s="65">
        <f t="shared" si="1"/>
        <v>1.1666666666666665</v>
      </c>
      <c r="D35" s="121">
        <v>3.6</v>
      </c>
      <c r="E35" s="121">
        <v>4.8</v>
      </c>
      <c r="F35" s="122">
        <v>21.3</v>
      </c>
      <c r="I35" s="64">
        <f t="shared" si="2"/>
        <v>45327.54166666673</v>
      </c>
      <c r="J35" s="65">
        <f t="shared" si="3"/>
        <v>0.54166666666666652</v>
      </c>
      <c r="K35" s="68">
        <v>9.3000000000000007</v>
      </c>
      <c r="M35" s="64">
        <f t="shared" si="5"/>
        <v>45329.54166666673</v>
      </c>
      <c r="N35" s="65">
        <f t="shared" si="5"/>
        <v>0.54166666666666652</v>
      </c>
      <c r="O35" s="113">
        <f>'CCE PLOM Diario'!L29+'CCE PLOME Diario'!L29</f>
        <v>43.812000000000005</v>
      </c>
    </row>
    <row r="36" spans="2:15" x14ac:dyDescent="0.3">
      <c r="B36" s="64">
        <f t="shared" si="0"/>
        <v>45329.20833333327</v>
      </c>
      <c r="C36" s="65">
        <f t="shared" si="1"/>
        <v>1.2083333333333333</v>
      </c>
      <c r="D36" s="121">
        <v>2.9</v>
      </c>
      <c r="E36" s="121">
        <v>4</v>
      </c>
      <c r="F36" s="122">
        <v>21.5</v>
      </c>
      <c r="I36" s="64">
        <f t="shared" si="2"/>
        <v>45327.562500000065</v>
      </c>
      <c r="J36" s="65">
        <f t="shared" si="3"/>
        <v>0.56249999999999989</v>
      </c>
      <c r="K36" s="68">
        <v>7.9</v>
      </c>
      <c r="M36" s="64">
        <f t="shared" si="5"/>
        <v>45329.562500000065</v>
      </c>
      <c r="N36" s="65">
        <f t="shared" si="5"/>
        <v>0.56249999999999989</v>
      </c>
      <c r="O36" s="113">
        <f>'CCE PLOM Diario'!L30+'CCE PLOME Diario'!L30</f>
        <v>43.812000000000005</v>
      </c>
    </row>
    <row r="37" spans="2:15" x14ac:dyDescent="0.3">
      <c r="B37" s="64">
        <f t="shared" si="0"/>
        <v>45329.249999999935</v>
      </c>
      <c r="C37" s="65">
        <f t="shared" si="1"/>
        <v>1.25</v>
      </c>
      <c r="D37" s="121">
        <v>2.2999999999999998</v>
      </c>
      <c r="E37" s="121">
        <v>3.1</v>
      </c>
      <c r="F37" s="122">
        <v>22</v>
      </c>
      <c r="I37" s="64">
        <f t="shared" si="2"/>
        <v>45327.583333333401</v>
      </c>
      <c r="J37" s="65">
        <f t="shared" si="3"/>
        <v>0.58333333333333326</v>
      </c>
      <c r="K37" s="68">
        <v>7.9</v>
      </c>
      <c r="M37" s="64">
        <f t="shared" si="5"/>
        <v>45329.583333333401</v>
      </c>
      <c r="N37" s="65">
        <f t="shared" si="5"/>
        <v>0.58333333333333326</v>
      </c>
      <c r="O37" s="113">
        <f>'CCE PLOM Diario'!L31+'CCE PLOME Diario'!L31</f>
        <v>68.265000000000001</v>
      </c>
    </row>
    <row r="38" spans="2:15" x14ac:dyDescent="0.3">
      <c r="B38" s="64">
        <f t="shared" si="0"/>
        <v>45329.291666666599</v>
      </c>
      <c r="C38" s="65">
        <f t="shared" si="1"/>
        <v>1.2916666666666667</v>
      </c>
      <c r="D38" s="121">
        <v>1.6</v>
      </c>
      <c r="E38" s="121">
        <v>2.2999999999999998</v>
      </c>
      <c r="F38" s="122">
        <v>22.3</v>
      </c>
      <c r="I38" s="64">
        <f t="shared" si="2"/>
        <v>45327.604166666737</v>
      </c>
      <c r="J38" s="65">
        <f t="shared" si="3"/>
        <v>0.60416666666666663</v>
      </c>
      <c r="K38" s="68">
        <v>6.9</v>
      </c>
      <c r="M38" s="64">
        <f t="shared" si="5"/>
        <v>45329.604166666737</v>
      </c>
      <c r="N38" s="65">
        <f t="shared" si="5"/>
        <v>0.60416666666666663</v>
      </c>
      <c r="O38" s="113">
        <f>'CCE PLOM Diario'!L32+'CCE PLOME Diario'!L32</f>
        <v>68.265000000000001</v>
      </c>
    </row>
    <row r="39" spans="2:15" x14ac:dyDescent="0.3">
      <c r="B39" s="64">
        <f t="shared" si="0"/>
        <v>45329.333333333263</v>
      </c>
      <c r="C39" s="65">
        <f t="shared" si="1"/>
        <v>1.3333333333333335</v>
      </c>
      <c r="D39" s="121">
        <v>2.1</v>
      </c>
      <c r="E39" s="121">
        <v>3</v>
      </c>
      <c r="F39" s="122">
        <v>22.8</v>
      </c>
      <c r="I39" s="64">
        <f t="shared" si="2"/>
        <v>45327.625000000073</v>
      </c>
      <c r="J39" s="65">
        <f t="shared" si="3"/>
        <v>0.625</v>
      </c>
      <c r="K39" s="68">
        <v>5.9</v>
      </c>
      <c r="M39" s="64">
        <f t="shared" si="5"/>
        <v>45329.625000000073</v>
      </c>
      <c r="N39" s="65">
        <f t="shared" si="5"/>
        <v>0.625</v>
      </c>
      <c r="O39" s="113">
        <f>'CCE PLOM Diario'!L33+'CCE PLOME Diario'!L33</f>
        <v>84.372</v>
      </c>
    </row>
    <row r="40" spans="2:15" x14ac:dyDescent="0.3">
      <c r="B40" s="64">
        <f t="shared" si="0"/>
        <v>45329.374999999927</v>
      </c>
      <c r="C40" s="65">
        <f t="shared" si="1"/>
        <v>1.3750000000000002</v>
      </c>
      <c r="D40" s="121">
        <v>2.7</v>
      </c>
      <c r="E40" s="121">
        <v>3.6</v>
      </c>
      <c r="F40" s="122">
        <v>23.3</v>
      </c>
      <c r="I40" s="64">
        <f t="shared" si="2"/>
        <v>45327.645833333409</v>
      </c>
      <c r="J40" s="65">
        <f t="shared" si="3"/>
        <v>0.64583333333333337</v>
      </c>
      <c r="K40" s="68">
        <v>7.1</v>
      </c>
      <c r="M40" s="64">
        <f t="shared" si="5"/>
        <v>45329.645833333409</v>
      </c>
      <c r="N40" s="65">
        <f t="shared" si="5"/>
        <v>0.64583333333333337</v>
      </c>
      <c r="O40" s="113">
        <f>'CCE PLOM Diario'!L34+'CCE PLOME Diario'!L34</f>
        <v>84.372</v>
      </c>
    </row>
    <row r="41" spans="2:15" x14ac:dyDescent="0.3">
      <c r="B41" s="64">
        <f t="shared" si="0"/>
        <v>45329.416666666591</v>
      </c>
      <c r="C41" s="65">
        <f t="shared" si="1"/>
        <v>1.416666666666667</v>
      </c>
      <c r="D41" s="121">
        <v>3.3</v>
      </c>
      <c r="E41" s="121">
        <v>4.3</v>
      </c>
      <c r="F41" s="122">
        <v>23.8</v>
      </c>
      <c r="I41" s="64">
        <f t="shared" si="2"/>
        <v>45327.666666666744</v>
      </c>
      <c r="J41" s="65">
        <f t="shared" si="3"/>
        <v>0.66666666666666674</v>
      </c>
      <c r="K41" s="68">
        <v>5.4</v>
      </c>
      <c r="M41" s="64">
        <f t="shared" si="5"/>
        <v>45329.666666666744</v>
      </c>
      <c r="N41" s="65">
        <f t="shared" si="5"/>
        <v>0.66666666666666674</v>
      </c>
      <c r="O41" s="113">
        <f>'CCE PLOM Diario'!L35+'CCE PLOME Diario'!L35</f>
        <v>102.316</v>
      </c>
    </row>
    <row r="42" spans="2:15" x14ac:dyDescent="0.3">
      <c r="B42" s="64">
        <f t="shared" si="0"/>
        <v>45329.458333333256</v>
      </c>
      <c r="C42" s="65">
        <f t="shared" si="1"/>
        <v>1.4583333333333337</v>
      </c>
      <c r="D42" s="121">
        <v>3.8</v>
      </c>
      <c r="E42" s="121">
        <v>5</v>
      </c>
      <c r="F42" s="122">
        <v>23.8</v>
      </c>
      <c r="I42" s="64">
        <f t="shared" si="2"/>
        <v>45327.68750000008</v>
      </c>
      <c r="J42" s="65">
        <f t="shared" si="3"/>
        <v>0.68750000000000011</v>
      </c>
      <c r="K42" s="68">
        <v>8.8000000000000007</v>
      </c>
      <c r="M42" s="64">
        <f t="shared" si="5"/>
        <v>45329.68750000008</v>
      </c>
      <c r="N42" s="65">
        <f t="shared" si="5"/>
        <v>0.68750000000000011</v>
      </c>
      <c r="O42" s="113">
        <f>'CCE PLOM Diario'!L36+'CCE PLOME Diario'!L36</f>
        <v>102.316</v>
      </c>
    </row>
    <row r="43" spans="2:15" x14ac:dyDescent="0.3">
      <c r="B43" s="64">
        <f t="shared" si="0"/>
        <v>45329.49999999992</v>
      </c>
      <c r="C43" s="65">
        <f t="shared" si="1"/>
        <v>1.5000000000000004</v>
      </c>
      <c r="D43" s="121">
        <v>4.4000000000000004</v>
      </c>
      <c r="E43" s="121">
        <v>5.7</v>
      </c>
      <c r="F43" s="122">
        <v>23.8</v>
      </c>
      <c r="I43" s="64">
        <f t="shared" si="2"/>
        <v>45327.708333333416</v>
      </c>
      <c r="J43" s="65">
        <f t="shared" si="3"/>
        <v>0.70833333333333348</v>
      </c>
      <c r="K43" s="68">
        <v>7.6</v>
      </c>
      <c r="M43" s="64">
        <f t="shared" ref="M43:N56" si="6">M42+TIME(0,30,0)</f>
        <v>45329.708333333416</v>
      </c>
      <c r="N43" s="65">
        <f t="shared" si="6"/>
        <v>0.70833333333333348</v>
      </c>
      <c r="O43" s="113">
        <f>'CCE PLOM Diario'!L37+'CCE PLOME Diario'!L37</f>
        <v>102.316</v>
      </c>
    </row>
    <row r="44" spans="2:15" x14ac:dyDescent="0.3">
      <c r="B44" s="64">
        <f t="shared" si="0"/>
        <v>45329.541666666584</v>
      </c>
      <c r="C44" s="65">
        <f t="shared" si="1"/>
        <v>1.5416666666666672</v>
      </c>
      <c r="D44" s="121">
        <v>5</v>
      </c>
      <c r="E44" s="121">
        <v>6.4</v>
      </c>
      <c r="F44" s="122">
        <v>23.6</v>
      </c>
      <c r="I44" s="64">
        <f t="shared" si="2"/>
        <v>45327.729166666752</v>
      </c>
      <c r="J44" s="65">
        <f t="shared" si="3"/>
        <v>0.72916666666666685</v>
      </c>
      <c r="K44" s="68">
        <v>10</v>
      </c>
      <c r="M44" s="64">
        <f t="shared" si="6"/>
        <v>45329.729166666752</v>
      </c>
      <c r="N44" s="65">
        <f t="shared" si="6"/>
        <v>0.72916666666666685</v>
      </c>
      <c r="O44" s="113">
        <f>'CCE PLOM Diario'!L38+'CCE PLOME Diario'!L38</f>
        <v>102.316</v>
      </c>
    </row>
    <row r="45" spans="2:15" x14ac:dyDescent="0.3">
      <c r="B45" s="64">
        <f t="shared" si="0"/>
        <v>45329.583333333248</v>
      </c>
      <c r="C45" s="65">
        <f t="shared" si="1"/>
        <v>1.5833333333333339</v>
      </c>
      <c r="D45" s="121">
        <v>5.6</v>
      </c>
      <c r="E45" s="121">
        <v>7.1</v>
      </c>
      <c r="F45" s="122">
        <v>23.5</v>
      </c>
      <c r="I45" s="64">
        <f t="shared" si="2"/>
        <v>45327.750000000087</v>
      </c>
      <c r="J45" s="65">
        <f t="shared" si="3"/>
        <v>0.75000000000000022</v>
      </c>
      <c r="K45" s="68">
        <v>7.9</v>
      </c>
      <c r="M45" s="64">
        <f t="shared" si="6"/>
        <v>45329.750000000087</v>
      </c>
      <c r="N45" s="65">
        <f t="shared" si="6"/>
        <v>0.75000000000000022</v>
      </c>
      <c r="O45" s="113">
        <f>'CCE PLOM Diario'!L39+'CCE PLOME Diario'!L39</f>
        <v>102.316</v>
      </c>
    </row>
    <row r="46" spans="2:15" x14ac:dyDescent="0.3">
      <c r="B46" s="64">
        <f t="shared" si="0"/>
        <v>45329.624999999913</v>
      </c>
      <c r="C46" s="65">
        <f t="shared" si="1"/>
        <v>1.6250000000000007</v>
      </c>
      <c r="D46" s="121">
        <v>6.2</v>
      </c>
      <c r="E46" s="121">
        <v>7.8</v>
      </c>
      <c r="F46" s="122">
        <v>23.3</v>
      </c>
      <c r="I46" s="64">
        <f t="shared" si="2"/>
        <v>45327.770833333423</v>
      </c>
      <c r="J46" s="65">
        <f t="shared" si="3"/>
        <v>0.77083333333333359</v>
      </c>
      <c r="K46" s="68">
        <v>5.4</v>
      </c>
      <c r="M46" s="64">
        <f t="shared" si="6"/>
        <v>45329.770833333423</v>
      </c>
      <c r="N46" s="65">
        <f t="shared" si="6"/>
        <v>0.77083333333333359</v>
      </c>
      <c r="O46" s="113">
        <f>'CCE PLOM Diario'!L40+'CCE PLOME Diario'!L40</f>
        <v>102.316</v>
      </c>
    </row>
    <row r="47" spans="2:15" x14ac:dyDescent="0.3">
      <c r="B47" s="64">
        <f t="shared" si="0"/>
        <v>45329.666666666577</v>
      </c>
      <c r="C47" s="65">
        <f t="shared" si="1"/>
        <v>1.6666666666666674</v>
      </c>
      <c r="D47" s="121">
        <v>6.7</v>
      </c>
      <c r="E47" s="121">
        <v>8.5</v>
      </c>
      <c r="F47" s="122">
        <v>23.2</v>
      </c>
      <c r="I47" s="64">
        <f t="shared" si="2"/>
        <v>45327.791666666759</v>
      </c>
      <c r="J47" s="65">
        <f t="shared" si="3"/>
        <v>0.79166666666666696</v>
      </c>
      <c r="K47" s="68">
        <v>6.5</v>
      </c>
      <c r="M47" s="64">
        <f t="shared" si="6"/>
        <v>45329.791666666759</v>
      </c>
      <c r="N47" s="65">
        <f t="shared" si="6"/>
        <v>0.79166666666666696</v>
      </c>
      <c r="O47" s="113">
        <f>'CCE PLOM Diario'!L41+'CCE PLOME Diario'!L41</f>
        <v>99.486000000000004</v>
      </c>
    </row>
    <row r="48" spans="2:15" x14ac:dyDescent="0.3">
      <c r="B48" s="64">
        <f t="shared" si="0"/>
        <v>45329.708333333241</v>
      </c>
      <c r="C48" s="65">
        <f t="shared" si="1"/>
        <v>1.7083333333333341</v>
      </c>
      <c r="D48" s="121">
        <v>6.7</v>
      </c>
      <c r="E48" s="121">
        <v>8.4</v>
      </c>
      <c r="F48" s="122">
        <v>23</v>
      </c>
      <c r="I48" s="64">
        <f t="shared" si="2"/>
        <v>45327.812500000095</v>
      </c>
      <c r="J48" s="65">
        <f t="shared" si="3"/>
        <v>0.81250000000000033</v>
      </c>
      <c r="K48" s="68">
        <v>8.6</v>
      </c>
      <c r="M48" s="64">
        <f t="shared" si="6"/>
        <v>45329.812500000095</v>
      </c>
      <c r="N48" s="65">
        <f t="shared" si="6"/>
        <v>0.81250000000000033</v>
      </c>
      <c r="O48" s="113">
        <f>'CCE PLOM Diario'!L42+'CCE PLOME Diario'!L42</f>
        <v>99.486000000000004</v>
      </c>
    </row>
    <row r="49" spans="2:15" x14ac:dyDescent="0.3">
      <c r="B49" s="64">
        <f t="shared" si="0"/>
        <v>45329.749999999905</v>
      </c>
      <c r="C49" s="65">
        <f t="shared" si="1"/>
        <v>1.7500000000000009</v>
      </c>
      <c r="D49" s="121">
        <v>6.6</v>
      </c>
      <c r="E49" s="121">
        <v>8.4</v>
      </c>
      <c r="F49" s="122">
        <v>22.8</v>
      </c>
      <c r="I49" s="64">
        <f t="shared" si="2"/>
        <v>45327.83333333343</v>
      </c>
      <c r="J49" s="65">
        <f t="shared" si="3"/>
        <v>0.8333333333333337</v>
      </c>
      <c r="K49" s="68">
        <v>6.7</v>
      </c>
      <c r="M49" s="64">
        <f t="shared" si="6"/>
        <v>45329.83333333343</v>
      </c>
      <c r="N49" s="65">
        <f t="shared" si="6"/>
        <v>0.8333333333333337</v>
      </c>
      <c r="O49" s="113">
        <f>'CCE PLOM Diario'!L43+'CCE PLOME Diario'!L43</f>
        <v>102.316</v>
      </c>
    </row>
    <row r="50" spans="2:15" x14ac:dyDescent="0.3">
      <c r="B50" s="64">
        <f t="shared" si="0"/>
        <v>45329.79166666657</v>
      </c>
      <c r="C50" s="65">
        <f t="shared" si="1"/>
        <v>1.7916666666666676</v>
      </c>
      <c r="D50" s="121">
        <v>6.6</v>
      </c>
      <c r="E50" s="121">
        <v>8.3000000000000007</v>
      </c>
      <c r="F50" s="122">
        <v>22.3</v>
      </c>
      <c r="I50" s="64">
        <f t="shared" si="2"/>
        <v>45327.854166666766</v>
      </c>
      <c r="J50" s="65">
        <f t="shared" si="3"/>
        <v>0.85416666666666707</v>
      </c>
      <c r="K50" s="68">
        <v>7.8</v>
      </c>
      <c r="M50" s="64">
        <f t="shared" si="6"/>
        <v>45329.854166666766</v>
      </c>
      <c r="N50" s="65">
        <f t="shared" si="6"/>
        <v>0.85416666666666707</v>
      </c>
      <c r="O50" s="113">
        <f>'CCE PLOM Diario'!L44+'CCE PLOME Diario'!L44</f>
        <v>102.316</v>
      </c>
    </row>
    <row r="51" spans="2:15" x14ac:dyDescent="0.3">
      <c r="B51" s="64">
        <f t="shared" si="0"/>
        <v>45329.833333333234</v>
      </c>
      <c r="C51" s="65">
        <f t="shared" si="1"/>
        <v>1.8333333333333344</v>
      </c>
      <c r="D51" s="121">
        <v>6.6</v>
      </c>
      <c r="E51" s="121">
        <v>8.4</v>
      </c>
      <c r="F51" s="122">
        <v>22.1</v>
      </c>
      <c r="I51" s="64">
        <f t="shared" si="2"/>
        <v>45327.875000000102</v>
      </c>
      <c r="J51" s="65">
        <f t="shared" si="3"/>
        <v>0.87500000000000044</v>
      </c>
      <c r="K51" s="68">
        <v>5.8</v>
      </c>
      <c r="M51" s="64">
        <f t="shared" si="6"/>
        <v>45329.875000000102</v>
      </c>
      <c r="N51" s="65">
        <f t="shared" si="6"/>
        <v>0.87500000000000044</v>
      </c>
      <c r="O51" s="113">
        <f>'CCE PLOM Diario'!L45+'CCE PLOME Diario'!L45</f>
        <v>102.316</v>
      </c>
    </row>
    <row r="52" spans="2:15" x14ac:dyDescent="0.3">
      <c r="B52" s="64">
        <f t="shared" si="0"/>
        <v>45329.874999999898</v>
      </c>
      <c r="C52" s="65">
        <f t="shared" si="1"/>
        <v>1.8750000000000011</v>
      </c>
      <c r="D52" s="121">
        <v>6.7</v>
      </c>
      <c r="E52" s="121">
        <v>8.4</v>
      </c>
      <c r="F52" s="122">
        <v>22</v>
      </c>
      <c r="I52" s="64">
        <f t="shared" si="2"/>
        <v>45327.895833333438</v>
      </c>
      <c r="J52" s="65">
        <f t="shared" si="3"/>
        <v>0.89583333333333381</v>
      </c>
      <c r="K52" s="68">
        <v>9.1999999999999993</v>
      </c>
      <c r="M52" s="64">
        <f t="shared" si="6"/>
        <v>45329.895833333438</v>
      </c>
      <c r="N52" s="65">
        <f t="shared" si="6"/>
        <v>0.89583333333333381</v>
      </c>
      <c r="O52" s="113">
        <f>'CCE PLOM Diario'!L46+'CCE PLOME Diario'!L46</f>
        <v>102.316</v>
      </c>
    </row>
    <row r="53" spans="2:15" x14ac:dyDescent="0.3">
      <c r="B53" s="64">
        <f t="shared" si="0"/>
        <v>45329.916666666562</v>
      </c>
      <c r="C53" s="65">
        <f t="shared" si="1"/>
        <v>1.9166666666666679</v>
      </c>
      <c r="D53" s="121">
        <v>6.7</v>
      </c>
      <c r="E53" s="121">
        <v>8.5</v>
      </c>
      <c r="F53" s="122">
        <v>21.8</v>
      </c>
      <c r="I53" s="64">
        <f t="shared" si="2"/>
        <v>45327.916666666773</v>
      </c>
      <c r="J53" s="65">
        <f t="shared" si="3"/>
        <v>0.91666666666666718</v>
      </c>
      <c r="K53" s="68">
        <v>10.5</v>
      </c>
      <c r="M53" s="64">
        <f t="shared" si="6"/>
        <v>45329.916666666773</v>
      </c>
      <c r="N53" s="65">
        <f t="shared" si="6"/>
        <v>0.91666666666666718</v>
      </c>
      <c r="O53" s="113">
        <f>'CCE PLOM Diario'!L47+'CCE PLOME Diario'!L47</f>
        <v>102.316</v>
      </c>
    </row>
    <row r="54" spans="2:15" x14ac:dyDescent="0.3">
      <c r="B54" s="64">
        <f t="shared" si="0"/>
        <v>45329.958333333227</v>
      </c>
      <c r="C54" s="65">
        <f t="shared" si="1"/>
        <v>1.9583333333333346</v>
      </c>
      <c r="D54" s="121">
        <v>6.3</v>
      </c>
      <c r="E54" s="121">
        <v>8</v>
      </c>
      <c r="F54" s="122">
        <v>21.7</v>
      </c>
      <c r="I54" s="64">
        <f t="shared" si="2"/>
        <v>45327.937500000109</v>
      </c>
      <c r="J54" s="65">
        <f t="shared" si="3"/>
        <v>0.93750000000000056</v>
      </c>
      <c r="K54" s="68">
        <v>10.7</v>
      </c>
      <c r="M54" s="64">
        <f t="shared" si="6"/>
        <v>45329.937500000109</v>
      </c>
      <c r="N54" s="65">
        <f t="shared" si="6"/>
        <v>0.93750000000000056</v>
      </c>
      <c r="O54" s="113">
        <f>'CCE PLOM Diario'!L48+'CCE PLOME Diario'!L48</f>
        <v>102.316</v>
      </c>
    </row>
    <row r="55" spans="2:15" x14ac:dyDescent="0.3">
      <c r="B55" s="64">
        <f t="shared" si="0"/>
        <v>45329.999999999891</v>
      </c>
      <c r="C55" s="65">
        <f t="shared" si="1"/>
        <v>2.0000000000000013</v>
      </c>
      <c r="D55" s="121">
        <v>5.9</v>
      </c>
      <c r="E55" s="121">
        <v>7.5</v>
      </c>
      <c r="F55" s="122">
        <v>21.7</v>
      </c>
      <c r="I55" s="64">
        <f t="shared" si="2"/>
        <v>45327.958333333445</v>
      </c>
      <c r="J55" s="65">
        <f t="shared" si="3"/>
        <v>0.95833333333333393</v>
      </c>
      <c r="K55" s="68">
        <v>9.6</v>
      </c>
      <c r="M55" s="64">
        <f t="shared" si="6"/>
        <v>45329.958333333445</v>
      </c>
      <c r="N55" s="65">
        <f t="shared" si="6"/>
        <v>0.95833333333333393</v>
      </c>
      <c r="O55" s="113">
        <f>'CCE PLOM Diario'!L49+'CCE PLOME Diario'!L49</f>
        <v>84.372</v>
      </c>
    </row>
    <row r="56" spans="2:15" ht="15" thickBot="1" x14ac:dyDescent="0.35">
      <c r="B56" s="64">
        <f t="shared" si="0"/>
        <v>45330.041666666555</v>
      </c>
      <c r="C56" s="65">
        <f t="shared" si="1"/>
        <v>2.0416666666666679</v>
      </c>
      <c r="D56" s="121">
        <v>5.5</v>
      </c>
      <c r="E56" s="121">
        <v>7</v>
      </c>
      <c r="F56" s="122">
        <v>21.7</v>
      </c>
      <c r="I56" s="66">
        <f t="shared" si="2"/>
        <v>45327.979166666781</v>
      </c>
      <c r="J56" s="67">
        <f t="shared" si="3"/>
        <v>0.9791666666666673</v>
      </c>
      <c r="K56" s="69">
        <v>7.8</v>
      </c>
      <c r="M56" s="66">
        <f t="shared" si="6"/>
        <v>45329.979166666781</v>
      </c>
      <c r="N56" s="67">
        <f t="shared" si="6"/>
        <v>0.9791666666666673</v>
      </c>
      <c r="O56" s="114">
        <f>'CCE PLOM Diario'!L50+'CCE PLOME Diario'!L50</f>
        <v>84.372</v>
      </c>
    </row>
    <row r="57" spans="2:15" x14ac:dyDescent="0.3">
      <c r="B57" s="64">
        <f t="shared" si="0"/>
        <v>45330.083333333219</v>
      </c>
      <c r="C57" s="65">
        <f t="shared" si="1"/>
        <v>2.0833333333333344</v>
      </c>
      <c r="D57" s="121">
        <v>5.4</v>
      </c>
      <c r="E57" s="121">
        <v>6.9</v>
      </c>
      <c r="F57" s="122">
        <v>21.7</v>
      </c>
      <c r="I57" s="55"/>
      <c r="J57" s="56"/>
    </row>
    <row r="58" spans="2:15" x14ac:dyDescent="0.3">
      <c r="B58" s="64">
        <f t="shared" si="0"/>
        <v>45330.124999999884</v>
      </c>
      <c r="C58" s="65">
        <f t="shared" si="1"/>
        <v>2.1250000000000009</v>
      </c>
      <c r="D58" s="121">
        <v>5.2</v>
      </c>
      <c r="E58" s="121">
        <v>6.7</v>
      </c>
      <c r="F58" s="122">
        <v>21.7</v>
      </c>
      <c r="I58" s="55"/>
      <c r="J58" s="56"/>
    </row>
    <row r="59" spans="2:15" x14ac:dyDescent="0.3">
      <c r="B59" s="64">
        <f t="shared" si="0"/>
        <v>45330.166666666548</v>
      </c>
      <c r="C59" s="65">
        <f t="shared" si="1"/>
        <v>2.1666666666666674</v>
      </c>
      <c r="D59" s="121">
        <v>5.0999999999999996</v>
      </c>
      <c r="E59" s="121">
        <v>6.5</v>
      </c>
      <c r="F59" s="122">
        <v>21.7</v>
      </c>
      <c r="I59" s="55"/>
      <c r="J59" s="56"/>
    </row>
    <row r="60" spans="2:15" x14ac:dyDescent="0.3">
      <c r="B60" s="64">
        <f t="shared" si="0"/>
        <v>45330.208333333212</v>
      </c>
      <c r="C60" s="65">
        <f t="shared" si="1"/>
        <v>2.2083333333333339</v>
      </c>
      <c r="D60" s="121">
        <v>4.3</v>
      </c>
      <c r="E60" s="121">
        <v>5.6</v>
      </c>
      <c r="F60" s="122">
        <v>21.8</v>
      </c>
      <c r="I60" s="55"/>
      <c r="J60" s="56"/>
    </row>
    <row r="61" spans="2:15" x14ac:dyDescent="0.3">
      <c r="B61" s="64">
        <f t="shared" si="0"/>
        <v>45330.249999999876</v>
      </c>
      <c r="C61" s="65">
        <f t="shared" si="1"/>
        <v>2.2500000000000004</v>
      </c>
      <c r="D61" s="121">
        <v>3.5</v>
      </c>
      <c r="E61" s="121">
        <v>4.5999999999999996</v>
      </c>
      <c r="F61" s="122">
        <v>22.3</v>
      </c>
      <c r="I61" s="55"/>
      <c r="J61" s="56"/>
    </row>
    <row r="62" spans="2:15" x14ac:dyDescent="0.3">
      <c r="B62" s="64">
        <f t="shared" si="0"/>
        <v>45330.291666666541</v>
      </c>
      <c r="C62" s="65">
        <f t="shared" si="1"/>
        <v>2.291666666666667</v>
      </c>
      <c r="D62" s="121">
        <v>2.6</v>
      </c>
      <c r="E62" s="121">
        <v>3.6</v>
      </c>
      <c r="F62" s="122">
        <v>22.5</v>
      </c>
      <c r="I62" s="55"/>
      <c r="J62" s="56"/>
    </row>
    <row r="63" spans="2:15" x14ac:dyDescent="0.3">
      <c r="B63" s="64">
        <f t="shared" si="0"/>
        <v>45330.333333333205</v>
      </c>
      <c r="C63" s="65">
        <f t="shared" si="1"/>
        <v>2.3333333333333335</v>
      </c>
      <c r="D63" s="121">
        <v>3</v>
      </c>
      <c r="E63" s="121">
        <v>4.0999999999999996</v>
      </c>
      <c r="F63" s="122">
        <v>23.2</v>
      </c>
      <c r="I63" s="55"/>
      <c r="J63" s="56"/>
    </row>
    <row r="64" spans="2:15" x14ac:dyDescent="0.3">
      <c r="B64" s="64">
        <f t="shared" si="0"/>
        <v>45330.374999999869</v>
      </c>
      <c r="C64" s="65">
        <f t="shared" si="1"/>
        <v>2.375</v>
      </c>
      <c r="D64" s="121">
        <v>3.5</v>
      </c>
      <c r="E64" s="121">
        <v>4.5999999999999996</v>
      </c>
      <c r="F64" s="122">
        <v>23.9</v>
      </c>
      <c r="I64" s="55"/>
      <c r="J64" s="56"/>
    </row>
    <row r="65" spans="2:10" x14ac:dyDescent="0.3">
      <c r="B65" s="64">
        <f t="shared" si="0"/>
        <v>45330.416666666533</v>
      </c>
      <c r="C65" s="65">
        <f t="shared" si="1"/>
        <v>2.4166666666666665</v>
      </c>
      <c r="D65" s="121">
        <v>3.9</v>
      </c>
      <c r="E65" s="121">
        <v>5.0999999999999996</v>
      </c>
      <c r="F65" s="122">
        <v>24.6</v>
      </c>
      <c r="I65" s="55"/>
      <c r="J65" s="56"/>
    </row>
    <row r="66" spans="2:10" x14ac:dyDescent="0.3">
      <c r="B66" s="64">
        <f t="shared" si="0"/>
        <v>45330.458333333198</v>
      </c>
      <c r="C66" s="65">
        <f t="shared" si="1"/>
        <v>2.458333333333333</v>
      </c>
      <c r="D66" s="121">
        <v>4.3</v>
      </c>
      <c r="E66" s="121">
        <v>5.6</v>
      </c>
      <c r="F66" s="122">
        <v>24.6</v>
      </c>
      <c r="I66" s="55"/>
      <c r="J66" s="56"/>
    </row>
    <row r="67" spans="2:10" x14ac:dyDescent="0.3">
      <c r="B67" s="64">
        <f t="shared" si="0"/>
        <v>45330.499999999862</v>
      </c>
      <c r="C67" s="65">
        <f t="shared" si="1"/>
        <v>2.4999999999999996</v>
      </c>
      <c r="D67" s="121">
        <v>4.8</v>
      </c>
      <c r="E67" s="121">
        <v>6.2</v>
      </c>
      <c r="F67" s="122">
        <v>24.7</v>
      </c>
      <c r="I67" s="55"/>
      <c r="J67" s="56"/>
    </row>
    <row r="68" spans="2:10" x14ac:dyDescent="0.3">
      <c r="B68" s="64">
        <f t="shared" si="0"/>
        <v>45330.541666666526</v>
      </c>
      <c r="C68" s="65">
        <f t="shared" si="1"/>
        <v>2.5416666666666661</v>
      </c>
      <c r="D68" s="121">
        <v>5.3</v>
      </c>
      <c r="E68" s="121">
        <v>6.8</v>
      </c>
      <c r="F68" s="122">
        <v>24.6</v>
      </c>
      <c r="I68" s="55"/>
      <c r="J68" s="56"/>
    </row>
    <row r="69" spans="2:10" x14ac:dyDescent="0.3">
      <c r="B69" s="64">
        <f t="shared" si="0"/>
        <v>45330.58333333319</v>
      </c>
      <c r="C69" s="65">
        <f t="shared" si="1"/>
        <v>2.5833333333333326</v>
      </c>
      <c r="D69" s="121">
        <v>5.8</v>
      </c>
      <c r="E69" s="121">
        <v>7.3</v>
      </c>
      <c r="F69" s="122">
        <v>24.4</v>
      </c>
      <c r="I69" s="55"/>
      <c r="J69" s="56"/>
    </row>
    <row r="70" spans="2:10" x14ac:dyDescent="0.3">
      <c r="B70" s="64">
        <f t="shared" si="0"/>
        <v>45330.624999999854</v>
      </c>
      <c r="C70" s="65">
        <f t="shared" si="1"/>
        <v>2.6249999999999991</v>
      </c>
      <c r="D70" s="121">
        <v>6.2</v>
      </c>
      <c r="E70" s="121">
        <v>7.9</v>
      </c>
      <c r="F70" s="122">
        <v>24.2</v>
      </c>
      <c r="I70" s="55"/>
      <c r="J70" s="56"/>
    </row>
    <row r="71" spans="2:10" x14ac:dyDescent="0.3">
      <c r="B71" s="64">
        <f t="shared" si="0"/>
        <v>45330.666666666519</v>
      </c>
      <c r="C71" s="65">
        <f t="shared" si="1"/>
        <v>2.6666666666666656</v>
      </c>
      <c r="D71" s="121">
        <v>6.7</v>
      </c>
      <c r="E71" s="121">
        <v>8.5</v>
      </c>
      <c r="F71" s="122">
        <v>24</v>
      </c>
      <c r="I71" s="55"/>
      <c r="J71" s="56"/>
    </row>
    <row r="72" spans="2:10" x14ac:dyDescent="0.3">
      <c r="B72" s="64">
        <f t="shared" si="0"/>
        <v>45330.708333333183</v>
      </c>
      <c r="C72" s="65">
        <f t="shared" si="1"/>
        <v>2.7083333333333321</v>
      </c>
      <c r="D72" s="121">
        <v>6.6</v>
      </c>
      <c r="E72" s="121">
        <v>8.4</v>
      </c>
      <c r="F72" s="122">
        <v>23.7</v>
      </c>
      <c r="I72" s="55"/>
      <c r="J72" s="56"/>
    </row>
    <row r="73" spans="2:10" x14ac:dyDescent="0.3">
      <c r="B73" s="64">
        <f t="shared" si="0"/>
        <v>45330.749999999847</v>
      </c>
      <c r="C73" s="65">
        <f t="shared" si="1"/>
        <v>2.7499999999999987</v>
      </c>
      <c r="D73" s="121">
        <v>6.5</v>
      </c>
      <c r="E73" s="121">
        <v>8.3000000000000007</v>
      </c>
      <c r="F73" s="122">
        <v>23.4</v>
      </c>
      <c r="I73" s="55"/>
      <c r="J73" s="56"/>
    </row>
    <row r="74" spans="2:10" x14ac:dyDescent="0.3">
      <c r="B74" s="64">
        <f t="shared" si="0"/>
        <v>45330.791666666511</v>
      </c>
      <c r="C74" s="65">
        <f t="shared" si="1"/>
        <v>2.7916666666666652</v>
      </c>
      <c r="D74" s="121">
        <v>6.4</v>
      </c>
      <c r="E74" s="121">
        <v>8.3000000000000007</v>
      </c>
      <c r="F74" s="122">
        <v>22.8</v>
      </c>
      <c r="I74" s="55"/>
      <c r="J74" s="56"/>
    </row>
    <row r="75" spans="2:10" x14ac:dyDescent="0.3">
      <c r="B75" s="64">
        <f t="shared" ref="B75:B138" si="7">B74+TIME(1,0,0)</f>
        <v>45330.833333333176</v>
      </c>
      <c r="C75" s="65">
        <f t="shared" ref="C75:C138" si="8">C74+TIME(1,0,0)</f>
        <v>2.8333333333333317</v>
      </c>
      <c r="D75" s="121">
        <v>6.5</v>
      </c>
      <c r="E75" s="121">
        <v>8.5</v>
      </c>
      <c r="F75" s="122">
        <v>22.4</v>
      </c>
      <c r="I75" s="55"/>
      <c r="J75" s="56"/>
    </row>
    <row r="76" spans="2:10" x14ac:dyDescent="0.3">
      <c r="B76" s="64">
        <f t="shared" si="7"/>
        <v>45330.87499999984</v>
      </c>
      <c r="C76" s="65">
        <f t="shared" si="8"/>
        <v>2.8749999999999982</v>
      </c>
      <c r="D76" s="121">
        <v>6.6</v>
      </c>
      <c r="E76" s="121">
        <v>8.6</v>
      </c>
      <c r="F76" s="122">
        <v>22.3</v>
      </c>
      <c r="I76" s="55"/>
      <c r="J76" s="56"/>
    </row>
    <row r="77" spans="2:10" x14ac:dyDescent="0.3">
      <c r="B77" s="64">
        <f t="shared" si="7"/>
        <v>45330.916666666504</v>
      </c>
      <c r="C77" s="65">
        <f t="shared" si="8"/>
        <v>2.9166666666666647</v>
      </c>
      <c r="D77" s="121">
        <v>6.7</v>
      </c>
      <c r="E77" s="121">
        <v>8.8000000000000007</v>
      </c>
      <c r="F77" s="122">
        <v>22.1</v>
      </c>
      <c r="I77" s="55"/>
      <c r="J77" s="56"/>
    </row>
    <row r="78" spans="2:10" x14ac:dyDescent="0.3">
      <c r="B78" s="64">
        <f t="shared" si="7"/>
        <v>45330.958333333168</v>
      </c>
      <c r="C78" s="65">
        <f t="shared" si="8"/>
        <v>2.9583333333333313</v>
      </c>
      <c r="D78" s="121">
        <v>6.3</v>
      </c>
      <c r="E78" s="121">
        <v>8.5</v>
      </c>
      <c r="F78" s="122">
        <v>22</v>
      </c>
      <c r="I78" s="55"/>
      <c r="J78" s="56"/>
    </row>
    <row r="79" spans="2:10" x14ac:dyDescent="0.3">
      <c r="B79" s="64">
        <f t="shared" si="7"/>
        <v>45330.999999999833</v>
      </c>
      <c r="C79" s="65">
        <f t="shared" si="8"/>
        <v>2.9999999999999978</v>
      </c>
      <c r="D79" s="121">
        <v>6</v>
      </c>
      <c r="E79" s="121">
        <v>8.1</v>
      </c>
      <c r="F79" s="122">
        <v>21.9</v>
      </c>
      <c r="I79" s="55"/>
      <c r="J79" s="56"/>
    </row>
    <row r="80" spans="2:10" x14ac:dyDescent="0.3">
      <c r="B80" s="64">
        <f t="shared" si="7"/>
        <v>45331.041666666497</v>
      </c>
      <c r="C80" s="65">
        <f t="shared" si="8"/>
        <v>3.0416666666666643</v>
      </c>
      <c r="D80" s="121">
        <v>5.7</v>
      </c>
      <c r="E80" s="121">
        <v>7.8</v>
      </c>
      <c r="F80" s="122">
        <v>21.8</v>
      </c>
      <c r="I80" s="55"/>
      <c r="J80" s="56"/>
    </row>
    <row r="81" spans="2:10" x14ac:dyDescent="0.3">
      <c r="B81" s="64">
        <f t="shared" si="7"/>
        <v>45331.083333333161</v>
      </c>
      <c r="C81" s="65">
        <f t="shared" si="8"/>
        <v>3.0833333333333308</v>
      </c>
      <c r="D81" s="121">
        <v>5.2</v>
      </c>
      <c r="E81" s="121">
        <v>7.1</v>
      </c>
      <c r="F81" s="122">
        <v>21.8</v>
      </c>
      <c r="I81" s="55"/>
      <c r="J81" s="56"/>
    </row>
    <row r="82" spans="2:10" x14ac:dyDescent="0.3">
      <c r="B82" s="64">
        <f t="shared" si="7"/>
        <v>45331.124999999825</v>
      </c>
      <c r="C82" s="65">
        <f t="shared" si="8"/>
        <v>3.1249999999999973</v>
      </c>
      <c r="D82" s="121">
        <v>4.7</v>
      </c>
      <c r="E82" s="121">
        <v>6.4</v>
      </c>
      <c r="F82" s="122">
        <v>21.9</v>
      </c>
      <c r="I82" s="55"/>
      <c r="J82" s="56"/>
    </row>
    <row r="83" spans="2:10" x14ac:dyDescent="0.3">
      <c r="B83" s="64">
        <f t="shared" si="7"/>
        <v>45331.16666666649</v>
      </c>
      <c r="C83" s="65">
        <f t="shared" si="8"/>
        <v>3.1666666666666639</v>
      </c>
      <c r="D83" s="121">
        <v>4.2</v>
      </c>
      <c r="E83" s="121">
        <v>5.6</v>
      </c>
      <c r="F83" s="122">
        <v>22</v>
      </c>
      <c r="I83" s="55"/>
      <c r="J83" s="56"/>
    </row>
    <row r="84" spans="2:10" x14ac:dyDescent="0.3">
      <c r="B84" s="64">
        <f t="shared" si="7"/>
        <v>45331.208333333154</v>
      </c>
      <c r="C84" s="65">
        <f t="shared" si="8"/>
        <v>3.2083333333333304</v>
      </c>
      <c r="D84" s="121">
        <v>3.7</v>
      </c>
      <c r="E84" s="121">
        <v>5.2</v>
      </c>
      <c r="F84" s="122">
        <v>22.1</v>
      </c>
      <c r="I84" s="55"/>
      <c r="J84" s="56"/>
    </row>
    <row r="85" spans="2:10" x14ac:dyDescent="0.3">
      <c r="B85" s="64">
        <f t="shared" si="7"/>
        <v>45331.249999999818</v>
      </c>
      <c r="C85" s="65">
        <f t="shared" si="8"/>
        <v>3.2499999999999969</v>
      </c>
      <c r="D85" s="121">
        <v>3.2</v>
      </c>
      <c r="E85" s="121">
        <v>4.8</v>
      </c>
      <c r="F85" s="122">
        <v>22.9</v>
      </c>
      <c r="I85" s="55"/>
      <c r="J85" s="56"/>
    </row>
    <row r="86" spans="2:10" x14ac:dyDescent="0.3">
      <c r="B86" s="64">
        <f t="shared" si="7"/>
        <v>45331.291666666482</v>
      </c>
      <c r="C86" s="65">
        <f t="shared" si="8"/>
        <v>3.2916666666666634</v>
      </c>
      <c r="D86" s="121">
        <v>2.7</v>
      </c>
      <c r="E86" s="121">
        <v>4.2</v>
      </c>
      <c r="F86" s="122">
        <v>23.2</v>
      </c>
      <c r="I86" s="55"/>
      <c r="J86" s="56"/>
    </row>
    <row r="87" spans="2:10" x14ac:dyDescent="0.3">
      <c r="B87" s="64">
        <f t="shared" si="7"/>
        <v>45331.333333333147</v>
      </c>
      <c r="C87" s="65">
        <f t="shared" si="8"/>
        <v>3.3333333333333299</v>
      </c>
      <c r="D87" s="121">
        <v>3.5</v>
      </c>
      <c r="E87" s="121">
        <v>4.7</v>
      </c>
      <c r="F87" s="122">
        <v>23.8</v>
      </c>
      <c r="I87" s="55"/>
      <c r="J87" s="56"/>
    </row>
    <row r="88" spans="2:10" x14ac:dyDescent="0.3">
      <c r="B88" s="64">
        <f t="shared" si="7"/>
        <v>45331.374999999811</v>
      </c>
      <c r="C88" s="65">
        <f t="shared" si="8"/>
        <v>3.3749999999999964</v>
      </c>
      <c r="D88" s="121">
        <v>4.2</v>
      </c>
      <c r="E88" s="121">
        <v>5.5</v>
      </c>
      <c r="F88" s="122">
        <v>24.3</v>
      </c>
      <c r="I88" s="55"/>
      <c r="J88" s="56"/>
    </row>
    <row r="89" spans="2:10" x14ac:dyDescent="0.3">
      <c r="B89" s="64">
        <f t="shared" si="7"/>
        <v>45331.416666666475</v>
      </c>
      <c r="C89" s="65">
        <f t="shared" si="8"/>
        <v>3.416666666666663</v>
      </c>
      <c r="D89" s="121">
        <v>5</v>
      </c>
      <c r="E89" s="121">
        <v>6.4</v>
      </c>
      <c r="F89" s="122">
        <v>24.9</v>
      </c>
      <c r="I89" s="55"/>
      <c r="J89" s="56"/>
    </row>
    <row r="90" spans="2:10" x14ac:dyDescent="0.3">
      <c r="B90" s="64">
        <f t="shared" si="7"/>
        <v>45331.458333333139</v>
      </c>
      <c r="C90" s="65">
        <f t="shared" si="8"/>
        <v>3.4583333333333295</v>
      </c>
      <c r="D90" s="121">
        <v>6</v>
      </c>
      <c r="E90" s="121">
        <v>7.7</v>
      </c>
      <c r="F90" s="122">
        <v>25.2</v>
      </c>
      <c r="I90" s="55"/>
      <c r="J90" s="56"/>
    </row>
    <row r="91" spans="2:10" x14ac:dyDescent="0.3">
      <c r="B91" s="64">
        <f t="shared" si="7"/>
        <v>45331.499999999804</v>
      </c>
      <c r="C91" s="65">
        <f t="shared" si="8"/>
        <v>3.499999999999996</v>
      </c>
      <c r="D91" s="121">
        <v>7.1</v>
      </c>
      <c r="E91" s="121">
        <v>8.9</v>
      </c>
      <c r="F91" s="122">
        <v>25.4</v>
      </c>
      <c r="I91" s="55"/>
      <c r="J91" s="56"/>
    </row>
    <row r="92" spans="2:10" x14ac:dyDescent="0.3">
      <c r="B92" s="64">
        <f t="shared" si="7"/>
        <v>45331.541666666468</v>
      </c>
      <c r="C92" s="65">
        <f t="shared" si="8"/>
        <v>3.5416666666666625</v>
      </c>
      <c r="D92" s="121">
        <v>8.1999999999999993</v>
      </c>
      <c r="E92" s="121">
        <v>10.199999999999999</v>
      </c>
      <c r="F92" s="122">
        <v>25.5</v>
      </c>
      <c r="I92" s="55"/>
      <c r="J92" s="56"/>
    </row>
    <row r="93" spans="2:10" x14ac:dyDescent="0.3">
      <c r="B93" s="64">
        <f t="shared" si="7"/>
        <v>45331.583333333132</v>
      </c>
      <c r="C93" s="65">
        <f t="shared" si="8"/>
        <v>3.583333333333329</v>
      </c>
      <c r="D93" s="121">
        <v>8.5</v>
      </c>
      <c r="E93" s="121">
        <v>10.6</v>
      </c>
      <c r="F93" s="122">
        <v>25.1</v>
      </c>
      <c r="I93" s="55"/>
      <c r="J93" s="56"/>
    </row>
    <row r="94" spans="2:10" x14ac:dyDescent="0.3">
      <c r="B94" s="64">
        <f t="shared" si="7"/>
        <v>45331.624999999796</v>
      </c>
      <c r="C94" s="65">
        <f t="shared" si="8"/>
        <v>3.6249999999999956</v>
      </c>
      <c r="D94" s="121">
        <v>8.8000000000000007</v>
      </c>
      <c r="E94" s="121">
        <v>11</v>
      </c>
      <c r="F94" s="122">
        <v>24.6</v>
      </c>
      <c r="I94" s="55"/>
      <c r="J94" s="56"/>
    </row>
    <row r="95" spans="2:10" x14ac:dyDescent="0.3">
      <c r="B95" s="64">
        <f t="shared" si="7"/>
        <v>45331.666666666461</v>
      </c>
      <c r="C95" s="65">
        <f t="shared" si="8"/>
        <v>3.6666666666666621</v>
      </c>
      <c r="D95" s="121">
        <v>9.1999999999999993</v>
      </c>
      <c r="E95" s="121">
        <v>11.4</v>
      </c>
      <c r="F95" s="122">
        <v>24.2</v>
      </c>
      <c r="I95" s="55"/>
      <c r="J95" s="56"/>
    </row>
    <row r="96" spans="2:10" x14ac:dyDescent="0.3">
      <c r="B96" s="64">
        <f t="shared" si="7"/>
        <v>45331.708333333125</v>
      </c>
      <c r="C96" s="65">
        <f t="shared" si="8"/>
        <v>3.7083333333333286</v>
      </c>
      <c r="D96" s="121">
        <v>8.6999999999999993</v>
      </c>
      <c r="E96" s="121">
        <v>10.8</v>
      </c>
      <c r="F96" s="122">
        <v>23.7</v>
      </c>
      <c r="I96" s="55"/>
      <c r="J96" s="56"/>
    </row>
    <row r="97" spans="2:10" x14ac:dyDescent="0.3">
      <c r="B97" s="64">
        <f t="shared" si="7"/>
        <v>45331.749999999789</v>
      </c>
      <c r="C97" s="65">
        <f t="shared" si="8"/>
        <v>3.7499999999999951</v>
      </c>
      <c r="D97" s="121">
        <v>8.1999999999999993</v>
      </c>
      <c r="E97" s="121">
        <v>10.4</v>
      </c>
      <c r="F97" s="122">
        <v>23.2</v>
      </c>
      <c r="I97" s="55"/>
      <c r="J97" s="56"/>
    </row>
    <row r="98" spans="2:10" x14ac:dyDescent="0.3">
      <c r="B98" s="64">
        <f t="shared" si="7"/>
        <v>45331.791666666453</v>
      </c>
      <c r="C98" s="65">
        <f t="shared" si="8"/>
        <v>3.7916666666666616</v>
      </c>
      <c r="D98" s="121">
        <v>7.7</v>
      </c>
      <c r="E98" s="121">
        <v>10.3</v>
      </c>
      <c r="F98" s="122">
        <v>22.4</v>
      </c>
      <c r="I98" s="55"/>
      <c r="J98" s="56"/>
    </row>
    <row r="99" spans="2:10" x14ac:dyDescent="0.3">
      <c r="B99" s="64">
        <f t="shared" si="7"/>
        <v>45331.833333333117</v>
      </c>
      <c r="C99" s="65">
        <f t="shared" si="8"/>
        <v>3.8333333333333282</v>
      </c>
      <c r="D99" s="121">
        <v>7.5</v>
      </c>
      <c r="E99" s="121">
        <v>9.9</v>
      </c>
      <c r="F99" s="122">
        <v>22</v>
      </c>
      <c r="I99" s="55"/>
      <c r="J99" s="56"/>
    </row>
    <row r="100" spans="2:10" x14ac:dyDescent="0.3">
      <c r="B100" s="64">
        <f t="shared" si="7"/>
        <v>45331.874999999782</v>
      </c>
      <c r="C100" s="65">
        <f t="shared" si="8"/>
        <v>3.8749999999999947</v>
      </c>
      <c r="D100" s="121">
        <v>7.4</v>
      </c>
      <c r="E100" s="121">
        <v>9.6</v>
      </c>
      <c r="F100" s="122">
        <v>21.9</v>
      </c>
      <c r="I100" s="55"/>
      <c r="J100" s="56"/>
    </row>
    <row r="101" spans="2:10" x14ac:dyDescent="0.3">
      <c r="B101" s="64">
        <f t="shared" si="7"/>
        <v>45331.916666666446</v>
      </c>
      <c r="C101" s="65">
        <f t="shared" si="8"/>
        <v>3.9166666666666612</v>
      </c>
      <c r="D101" s="121">
        <v>7.2</v>
      </c>
      <c r="E101" s="121">
        <v>9.3000000000000007</v>
      </c>
      <c r="F101" s="122">
        <v>21.7</v>
      </c>
      <c r="I101" s="55"/>
      <c r="J101" s="56"/>
    </row>
    <row r="102" spans="2:10" x14ac:dyDescent="0.3">
      <c r="B102" s="64">
        <f t="shared" si="7"/>
        <v>45331.95833333311</v>
      </c>
      <c r="C102" s="65">
        <f t="shared" si="8"/>
        <v>3.9583333333333277</v>
      </c>
      <c r="D102" s="121">
        <v>6.3</v>
      </c>
      <c r="E102" s="121">
        <v>8.1999999999999993</v>
      </c>
      <c r="F102" s="122">
        <v>21.6</v>
      </c>
      <c r="I102" s="55"/>
      <c r="J102" s="56"/>
    </row>
    <row r="103" spans="2:10" x14ac:dyDescent="0.3">
      <c r="B103" s="64">
        <f t="shared" si="7"/>
        <v>45331.999999999774</v>
      </c>
      <c r="C103" s="65">
        <f t="shared" si="8"/>
        <v>3.9999999999999942</v>
      </c>
      <c r="D103" s="121">
        <v>5.3</v>
      </c>
      <c r="E103" s="121">
        <v>7.1</v>
      </c>
      <c r="F103" s="122">
        <v>21.6</v>
      </c>
      <c r="I103" s="55"/>
      <c r="J103" s="56"/>
    </row>
    <row r="104" spans="2:10" x14ac:dyDescent="0.3">
      <c r="B104" s="64">
        <f t="shared" si="7"/>
        <v>45332.041666666439</v>
      </c>
      <c r="C104" s="65">
        <f t="shared" si="8"/>
        <v>4.0416666666666607</v>
      </c>
      <c r="D104" s="121">
        <v>4.4000000000000004</v>
      </c>
      <c r="E104" s="121">
        <v>6</v>
      </c>
      <c r="F104" s="122">
        <v>21.5</v>
      </c>
      <c r="I104" s="55"/>
      <c r="J104" s="56"/>
    </row>
    <row r="105" spans="2:10" x14ac:dyDescent="0.3">
      <c r="B105" s="64">
        <f t="shared" si="7"/>
        <v>45332.083333333103</v>
      </c>
      <c r="C105" s="65">
        <f t="shared" si="8"/>
        <v>4.0833333333333277</v>
      </c>
      <c r="D105" s="121">
        <v>3.5</v>
      </c>
      <c r="E105" s="121">
        <v>4.8</v>
      </c>
      <c r="F105" s="122">
        <v>21.6</v>
      </c>
      <c r="I105" s="55"/>
      <c r="J105" s="56"/>
    </row>
    <row r="106" spans="2:10" x14ac:dyDescent="0.3">
      <c r="B106" s="64">
        <f t="shared" si="7"/>
        <v>45332.124999999767</v>
      </c>
      <c r="C106" s="65">
        <f t="shared" si="8"/>
        <v>4.1249999999999947</v>
      </c>
      <c r="D106" s="121">
        <v>2.7</v>
      </c>
      <c r="E106" s="121">
        <v>3.6</v>
      </c>
      <c r="F106" s="122">
        <v>21.7</v>
      </c>
      <c r="I106" s="55"/>
      <c r="J106" s="56"/>
    </row>
    <row r="107" spans="2:10" x14ac:dyDescent="0.3">
      <c r="B107" s="64">
        <f t="shared" si="7"/>
        <v>45332.166666666431</v>
      </c>
      <c r="C107" s="65">
        <f t="shared" si="8"/>
        <v>4.1666666666666616</v>
      </c>
      <c r="D107" s="121">
        <v>1.8</v>
      </c>
      <c r="E107" s="121">
        <v>2.6</v>
      </c>
      <c r="F107" s="122">
        <v>21.8</v>
      </c>
      <c r="I107" s="55"/>
      <c r="J107" s="56"/>
    </row>
    <row r="108" spans="2:10" x14ac:dyDescent="0.3">
      <c r="B108" s="64">
        <f t="shared" si="7"/>
        <v>45332.208333333096</v>
      </c>
      <c r="C108" s="65">
        <f t="shared" si="8"/>
        <v>4.2083333333333286</v>
      </c>
      <c r="D108" s="121">
        <v>1.6</v>
      </c>
      <c r="E108" s="121">
        <v>2.4</v>
      </c>
      <c r="F108" s="122">
        <v>21.8</v>
      </c>
      <c r="I108" s="55"/>
      <c r="J108" s="56"/>
    </row>
    <row r="109" spans="2:10" x14ac:dyDescent="0.3">
      <c r="B109" s="64">
        <f t="shared" si="7"/>
        <v>45332.24999999976</v>
      </c>
      <c r="C109" s="65">
        <f t="shared" si="8"/>
        <v>4.2499999999999956</v>
      </c>
      <c r="D109" s="121">
        <v>1.5</v>
      </c>
      <c r="E109" s="121">
        <v>2.2000000000000002</v>
      </c>
      <c r="F109" s="122">
        <v>22.4</v>
      </c>
      <c r="I109" s="55"/>
      <c r="J109" s="56"/>
    </row>
    <row r="110" spans="2:10" x14ac:dyDescent="0.3">
      <c r="B110" s="64">
        <f t="shared" si="7"/>
        <v>45332.291666666424</v>
      </c>
      <c r="C110" s="65">
        <f t="shared" si="8"/>
        <v>4.2916666666666625</v>
      </c>
      <c r="D110" s="121">
        <v>1.3</v>
      </c>
      <c r="E110" s="121">
        <v>2</v>
      </c>
      <c r="F110" s="122">
        <v>22.6</v>
      </c>
      <c r="I110" s="55"/>
      <c r="J110" s="56"/>
    </row>
    <row r="111" spans="2:10" x14ac:dyDescent="0.3">
      <c r="B111" s="64">
        <f t="shared" si="7"/>
        <v>45332.333333333088</v>
      </c>
      <c r="C111" s="65">
        <f t="shared" si="8"/>
        <v>4.3333333333333295</v>
      </c>
      <c r="D111" s="121">
        <v>2.4</v>
      </c>
      <c r="E111" s="121">
        <v>3.3</v>
      </c>
      <c r="F111" s="122">
        <v>23.3</v>
      </c>
      <c r="I111" s="55"/>
      <c r="J111" s="56"/>
    </row>
    <row r="112" spans="2:10" x14ac:dyDescent="0.3">
      <c r="B112" s="64">
        <f t="shared" si="7"/>
        <v>45332.374999999753</v>
      </c>
      <c r="C112" s="65">
        <f t="shared" si="8"/>
        <v>4.3749999999999964</v>
      </c>
      <c r="D112" s="121">
        <v>3.5</v>
      </c>
      <c r="E112" s="121">
        <v>4.5999999999999996</v>
      </c>
      <c r="F112" s="122">
        <v>23.9</v>
      </c>
      <c r="I112" s="55"/>
      <c r="J112" s="56"/>
    </row>
    <row r="113" spans="2:10" x14ac:dyDescent="0.3">
      <c r="B113" s="64">
        <f t="shared" si="7"/>
        <v>45332.416666666417</v>
      </c>
      <c r="C113" s="65">
        <f t="shared" si="8"/>
        <v>4.4166666666666634</v>
      </c>
      <c r="D113" s="121">
        <v>4.5</v>
      </c>
      <c r="E113" s="121">
        <v>5.9</v>
      </c>
      <c r="F113" s="122">
        <v>24.6</v>
      </c>
      <c r="I113" s="55"/>
      <c r="J113" s="56"/>
    </row>
    <row r="114" spans="2:10" x14ac:dyDescent="0.3">
      <c r="B114" s="64">
        <f t="shared" si="7"/>
        <v>45332.458333333081</v>
      </c>
      <c r="C114" s="65">
        <f t="shared" si="8"/>
        <v>4.4583333333333304</v>
      </c>
      <c r="D114" s="121">
        <v>5.6</v>
      </c>
      <c r="E114" s="121">
        <v>7.2</v>
      </c>
      <c r="F114" s="122">
        <v>24.9</v>
      </c>
      <c r="I114" s="55"/>
      <c r="J114" s="56"/>
    </row>
    <row r="115" spans="2:10" x14ac:dyDescent="0.3">
      <c r="B115" s="64">
        <f t="shared" si="7"/>
        <v>45332.499999999745</v>
      </c>
      <c r="C115" s="65">
        <f t="shared" si="8"/>
        <v>4.4999999999999973</v>
      </c>
      <c r="D115" s="121">
        <v>6.7</v>
      </c>
      <c r="E115" s="121">
        <v>8.5</v>
      </c>
      <c r="F115" s="122">
        <v>25.2</v>
      </c>
      <c r="I115" s="55"/>
      <c r="J115" s="56"/>
    </row>
    <row r="116" spans="2:10" x14ac:dyDescent="0.3">
      <c r="B116" s="64">
        <f t="shared" si="7"/>
        <v>45332.54166666641</v>
      </c>
      <c r="C116" s="65">
        <f t="shared" si="8"/>
        <v>4.5416666666666643</v>
      </c>
      <c r="D116" s="121">
        <v>7.8</v>
      </c>
      <c r="E116" s="121">
        <v>9.8000000000000007</v>
      </c>
      <c r="F116" s="122">
        <v>25.3</v>
      </c>
      <c r="I116" s="55"/>
      <c r="J116" s="56"/>
    </row>
    <row r="117" spans="2:10" x14ac:dyDescent="0.3">
      <c r="B117" s="64">
        <f t="shared" si="7"/>
        <v>45332.583333333074</v>
      </c>
      <c r="C117" s="65">
        <f t="shared" si="8"/>
        <v>4.5833333333333313</v>
      </c>
      <c r="D117" s="121">
        <v>8.6</v>
      </c>
      <c r="E117" s="121">
        <v>10.7</v>
      </c>
      <c r="F117" s="122">
        <v>25.1</v>
      </c>
      <c r="I117" s="55"/>
      <c r="J117" s="56"/>
    </row>
    <row r="118" spans="2:10" x14ac:dyDescent="0.3">
      <c r="B118" s="64">
        <f t="shared" si="7"/>
        <v>45332.624999999738</v>
      </c>
      <c r="C118" s="65">
        <f t="shared" si="8"/>
        <v>4.6249999999999982</v>
      </c>
      <c r="D118" s="121">
        <v>9.4</v>
      </c>
      <c r="E118" s="121">
        <v>11.6</v>
      </c>
      <c r="F118" s="122">
        <v>24.9</v>
      </c>
      <c r="I118" s="55"/>
      <c r="J118" s="56"/>
    </row>
    <row r="119" spans="2:10" x14ac:dyDescent="0.3">
      <c r="B119" s="64">
        <f t="shared" si="7"/>
        <v>45332.666666666402</v>
      </c>
      <c r="C119" s="65">
        <f t="shared" si="8"/>
        <v>4.6666666666666652</v>
      </c>
      <c r="D119" s="121">
        <v>10.1</v>
      </c>
      <c r="E119" s="121">
        <v>12.6</v>
      </c>
      <c r="F119" s="122">
        <v>24.7</v>
      </c>
      <c r="I119" s="55"/>
      <c r="J119" s="56"/>
    </row>
    <row r="120" spans="2:10" x14ac:dyDescent="0.3">
      <c r="B120" s="64">
        <f t="shared" si="7"/>
        <v>45332.708333333067</v>
      </c>
      <c r="C120" s="65">
        <f t="shared" si="8"/>
        <v>4.7083333333333321</v>
      </c>
      <c r="D120" s="121">
        <v>9.6999999999999993</v>
      </c>
      <c r="E120" s="121">
        <v>12</v>
      </c>
      <c r="F120" s="122">
        <v>24</v>
      </c>
      <c r="I120" s="55"/>
      <c r="J120" s="56"/>
    </row>
    <row r="121" spans="2:10" x14ac:dyDescent="0.3">
      <c r="B121" s="64">
        <f t="shared" si="7"/>
        <v>45332.749999999731</v>
      </c>
      <c r="C121" s="65">
        <f t="shared" si="8"/>
        <v>4.7499999999999991</v>
      </c>
      <c r="D121" s="121">
        <v>9.1999999999999993</v>
      </c>
      <c r="E121" s="121">
        <v>11.4</v>
      </c>
      <c r="F121" s="122">
        <v>23.3</v>
      </c>
      <c r="I121" s="55"/>
      <c r="J121" s="56"/>
    </row>
    <row r="122" spans="2:10" x14ac:dyDescent="0.3">
      <c r="B122" s="64">
        <f t="shared" si="7"/>
        <v>45332.791666666395</v>
      </c>
      <c r="C122" s="65">
        <f t="shared" si="8"/>
        <v>4.7916666666666661</v>
      </c>
      <c r="D122" s="121">
        <v>8.6999999999999993</v>
      </c>
      <c r="E122" s="121">
        <v>10.9</v>
      </c>
      <c r="F122" s="122">
        <v>22.3</v>
      </c>
      <c r="I122" s="55"/>
      <c r="J122" s="56"/>
    </row>
    <row r="123" spans="2:10" x14ac:dyDescent="0.3">
      <c r="B123" s="64">
        <f t="shared" si="7"/>
        <v>45332.833333333059</v>
      </c>
      <c r="C123" s="65">
        <f t="shared" si="8"/>
        <v>4.833333333333333</v>
      </c>
      <c r="D123" s="121">
        <v>8.1</v>
      </c>
      <c r="E123" s="121">
        <v>10.1</v>
      </c>
      <c r="F123" s="122">
        <v>22</v>
      </c>
      <c r="I123" s="55"/>
      <c r="J123" s="56"/>
    </row>
    <row r="124" spans="2:10" x14ac:dyDescent="0.3">
      <c r="B124" s="64">
        <f t="shared" si="7"/>
        <v>45332.874999999724</v>
      </c>
      <c r="C124" s="65">
        <f t="shared" si="8"/>
        <v>4.875</v>
      </c>
      <c r="D124" s="121">
        <v>7.5</v>
      </c>
      <c r="E124" s="121">
        <v>9.4</v>
      </c>
      <c r="F124" s="122">
        <v>21.9</v>
      </c>
      <c r="I124" s="55"/>
      <c r="J124" s="56"/>
    </row>
    <row r="125" spans="2:10" x14ac:dyDescent="0.3">
      <c r="B125" s="64">
        <f t="shared" si="7"/>
        <v>45332.916666666388</v>
      </c>
      <c r="C125" s="65">
        <f t="shared" si="8"/>
        <v>4.916666666666667</v>
      </c>
      <c r="D125" s="121">
        <v>6.8</v>
      </c>
      <c r="E125" s="121">
        <v>8.6</v>
      </c>
      <c r="F125" s="122">
        <v>21.8</v>
      </c>
      <c r="I125" s="55"/>
      <c r="J125" s="56"/>
    </row>
    <row r="126" spans="2:10" x14ac:dyDescent="0.3">
      <c r="B126" s="64">
        <f t="shared" si="7"/>
        <v>45332.958333333052</v>
      </c>
      <c r="C126" s="65">
        <f t="shared" si="8"/>
        <v>4.9583333333333339</v>
      </c>
      <c r="D126" s="121">
        <v>6.2</v>
      </c>
      <c r="E126" s="121">
        <v>7.8</v>
      </c>
      <c r="F126" s="122">
        <v>21.6</v>
      </c>
      <c r="I126" s="55"/>
      <c r="J126" s="56"/>
    </row>
    <row r="127" spans="2:10" x14ac:dyDescent="0.3">
      <c r="B127" s="64">
        <f t="shared" si="7"/>
        <v>45332.999999999716</v>
      </c>
      <c r="C127" s="65">
        <f t="shared" si="8"/>
        <v>5.0000000000000009</v>
      </c>
      <c r="D127" s="121">
        <v>5.5</v>
      </c>
      <c r="E127" s="121">
        <v>7.1</v>
      </c>
      <c r="F127" s="122">
        <v>21.5</v>
      </c>
      <c r="I127" s="55"/>
      <c r="J127" s="56"/>
    </row>
    <row r="128" spans="2:10" x14ac:dyDescent="0.3">
      <c r="B128" s="64">
        <f t="shared" si="7"/>
        <v>45333.04166666638</v>
      </c>
      <c r="C128" s="65">
        <f t="shared" si="8"/>
        <v>5.0416666666666679</v>
      </c>
      <c r="D128" s="121">
        <v>4.9000000000000004</v>
      </c>
      <c r="E128" s="121">
        <v>6.3</v>
      </c>
      <c r="F128" s="122">
        <v>21.4</v>
      </c>
      <c r="I128" s="55"/>
      <c r="J128" s="56"/>
    </row>
    <row r="129" spans="2:10" x14ac:dyDescent="0.3">
      <c r="B129" s="64">
        <f t="shared" si="7"/>
        <v>45333.083333333045</v>
      </c>
      <c r="C129" s="65">
        <f t="shared" si="8"/>
        <v>5.0833333333333348</v>
      </c>
      <c r="D129" s="121">
        <v>5</v>
      </c>
      <c r="E129" s="121">
        <v>6.5</v>
      </c>
      <c r="F129" s="122">
        <v>21.4</v>
      </c>
      <c r="I129" s="55"/>
      <c r="J129" s="56"/>
    </row>
    <row r="130" spans="2:10" x14ac:dyDescent="0.3">
      <c r="B130" s="64">
        <f t="shared" si="7"/>
        <v>45333.124999999709</v>
      </c>
      <c r="C130" s="65">
        <f t="shared" si="8"/>
        <v>5.1250000000000018</v>
      </c>
      <c r="D130" s="121">
        <v>5.2</v>
      </c>
      <c r="E130" s="121">
        <v>6.6</v>
      </c>
      <c r="F130" s="122">
        <v>21.4</v>
      </c>
      <c r="I130" s="55"/>
      <c r="J130" s="56"/>
    </row>
    <row r="131" spans="2:10" x14ac:dyDescent="0.3">
      <c r="B131" s="64">
        <f t="shared" si="7"/>
        <v>45333.166666666373</v>
      </c>
      <c r="C131" s="65">
        <f t="shared" si="8"/>
        <v>5.1666666666666687</v>
      </c>
      <c r="D131" s="121">
        <v>5.3</v>
      </c>
      <c r="E131" s="121">
        <v>6.8</v>
      </c>
      <c r="F131" s="122">
        <v>21.3</v>
      </c>
      <c r="I131" s="55"/>
      <c r="J131" s="56"/>
    </row>
    <row r="132" spans="2:10" x14ac:dyDescent="0.3">
      <c r="B132" s="64">
        <f t="shared" si="7"/>
        <v>45333.208333333037</v>
      </c>
      <c r="C132" s="65">
        <f t="shared" si="8"/>
        <v>5.2083333333333357</v>
      </c>
      <c r="D132" s="121">
        <v>5.4</v>
      </c>
      <c r="E132" s="121">
        <v>6.9</v>
      </c>
      <c r="F132" s="122">
        <v>21.3</v>
      </c>
      <c r="I132" s="55"/>
      <c r="J132" s="56"/>
    </row>
    <row r="133" spans="2:10" x14ac:dyDescent="0.3">
      <c r="B133" s="64">
        <f t="shared" si="7"/>
        <v>45333.249999999702</v>
      </c>
      <c r="C133" s="65">
        <f t="shared" si="8"/>
        <v>5.2500000000000027</v>
      </c>
      <c r="D133" s="121">
        <v>5.5</v>
      </c>
      <c r="E133" s="121">
        <v>7.1</v>
      </c>
      <c r="F133" s="122">
        <v>21.8</v>
      </c>
      <c r="I133" s="55"/>
      <c r="J133" s="56"/>
    </row>
    <row r="134" spans="2:10" x14ac:dyDescent="0.3">
      <c r="B134" s="64">
        <f t="shared" si="7"/>
        <v>45333.291666666366</v>
      </c>
      <c r="C134" s="65">
        <f t="shared" si="8"/>
        <v>5.2916666666666696</v>
      </c>
      <c r="D134" s="121">
        <v>5.7</v>
      </c>
      <c r="E134" s="121">
        <v>7.2</v>
      </c>
      <c r="F134" s="122">
        <v>21.9</v>
      </c>
      <c r="I134" s="55"/>
      <c r="J134" s="56"/>
    </row>
    <row r="135" spans="2:10" x14ac:dyDescent="0.3">
      <c r="B135" s="64">
        <f t="shared" si="7"/>
        <v>45333.33333333303</v>
      </c>
      <c r="C135" s="65">
        <f t="shared" si="8"/>
        <v>5.3333333333333366</v>
      </c>
      <c r="D135" s="121">
        <v>6.1</v>
      </c>
      <c r="E135" s="121">
        <v>7.7</v>
      </c>
      <c r="F135" s="122">
        <v>22.4</v>
      </c>
      <c r="I135" s="55"/>
      <c r="J135" s="56"/>
    </row>
    <row r="136" spans="2:10" x14ac:dyDescent="0.3">
      <c r="B136" s="64">
        <f t="shared" si="7"/>
        <v>45333.374999999694</v>
      </c>
      <c r="C136" s="65">
        <f t="shared" si="8"/>
        <v>5.3750000000000036</v>
      </c>
      <c r="D136" s="121">
        <v>6.5</v>
      </c>
      <c r="E136" s="121">
        <v>8.1999999999999993</v>
      </c>
      <c r="F136" s="122">
        <v>22.8</v>
      </c>
      <c r="I136" s="55"/>
      <c r="J136" s="56"/>
    </row>
    <row r="137" spans="2:10" x14ac:dyDescent="0.3">
      <c r="B137" s="64">
        <f t="shared" si="7"/>
        <v>45333.416666666359</v>
      </c>
      <c r="C137" s="65">
        <f t="shared" si="8"/>
        <v>5.4166666666666705</v>
      </c>
      <c r="D137" s="121">
        <v>6.9</v>
      </c>
      <c r="E137" s="121">
        <v>8.6</v>
      </c>
      <c r="F137" s="122">
        <v>23.3</v>
      </c>
    </row>
    <row r="138" spans="2:10" x14ac:dyDescent="0.3">
      <c r="B138" s="64">
        <f t="shared" si="7"/>
        <v>45333.458333333023</v>
      </c>
      <c r="C138" s="65">
        <f t="shared" si="8"/>
        <v>5.4583333333333375</v>
      </c>
      <c r="D138" s="121">
        <v>7.3</v>
      </c>
      <c r="E138" s="121">
        <v>9.1</v>
      </c>
      <c r="F138" s="122">
        <v>23.8</v>
      </c>
    </row>
    <row r="139" spans="2:10" x14ac:dyDescent="0.3">
      <c r="B139" s="64">
        <f t="shared" ref="B139:B202" si="9">B138+TIME(1,0,0)</f>
        <v>45333.499999999687</v>
      </c>
      <c r="C139" s="65">
        <f t="shared" ref="C139:C202" si="10">C138+TIME(1,0,0)</f>
        <v>5.5000000000000044</v>
      </c>
      <c r="D139" s="121">
        <v>7.7</v>
      </c>
      <c r="E139" s="121">
        <v>9.6</v>
      </c>
      <c r="F139" s="122">
        <v>24.3</v>
      </c>
    </row>
    <row r="140" spans="2:10" x14ac:dyDescent="0.3">
      <c r="B140" s="64">
        <f t="shared" si="9"/>
        <v>45333.541666666351</v>
      </c>
      <c r="C140" s="65">
        <f t="shared" si="10"/>
        <v>5.5416666666666714</v>
      </c>
      <c r="D140" s="121">
        <v>8.1</v>
      </c>
      <c r="E140" s="121">
        <v>10.1</v>
      </c>
      <c r="F140" s="122">
        <v>24.6</v>
      </c>
    </row>
    <row r="141" spans="2:10" x14ac:dyDescent="0.3">
      <c r="B141" s="64">
        <f t="shared" si="9"/>
        <v>45333.583333333016</v>
      </c>
      <c r="C141" s="65">
        <f t="shared" si="10"/>
        <v>5.5833333333333384</v>
      </c>
      <c r="D141" s="121">
        <v>8</v>
      </c>
      <c r="E141" s="121">
        <v>10.1</v>
      </c>
      <c r="F141" s="122">
        <v>24.2</v>
      </c>
    </row>
    <row r="142" spans="2:10" x14ac:dyDescent="0.3">
      <c r="B142" s="64">
        <f t="shared" si="9"/>
        <v>45333.62499999968</v>
      </c>
      <c r="C142" s="65">
        <f t="shared" si="10"/>
        <v>5.6250000000000053</v>
      </c>
      <c r="D142" s="121">
        <v>8</v>
      </c>
      <c r="E142" s="121">
        <v>10</v>
      </c>
      <c r="F142" s="122">
        <v>23.8</v>
      </c>
    </row>
    <row r="143" spans="2:10" x14ac:dyDescent="0.3">
      <c r="B143" s="64">
        <f t="shared" si="9"/>
        <v>45333.666666666344</v>
      </c>
      <c r="C143" s="65">
        <f t="shared" si="10"/>
        <v>5.6666666666666723</v>
      </c>
      <c r="D143" s="121">
        <v>8</v>
      </c>
      <c r="E143" s="121">
        <v>10</v>
      </c>
      <c r="F143" s="122">
        <v>23.4</v>
      </c>
    </row>
    <row r="144" spans="2:10" x14ac:dyDescent="0.3">
      <c r="B144" s="64">
        <f t="shared" si="9"/>
        <v>45333.708333333008</v>
      </c>
      <c r="C144" s="65">
        <f t="shared" si="10"/>
        <v>5.7083333333333393</v>
      </c>
      <c r="D144" s="121">
        <v>7.9</v>
      </c>
      <c r="E144" s="121">
        <v>9.9</v>
      </c>
      <c r="F144" s="122">
        <v>23</v>
      </c>
    </row>
    <row r="145" spans="2:6" x14ac:dyDescent="0.3">
      <c r="B145" s="64">
        <f t="shared" si="9"/>
        <v>45333.749999999673</v>
      </c>
      <c r="C145" s="65">
        <f t="shared" si="10"/>
        <v>5.7500000000000062</v>
      </c>
      <c r="D145" s="121">
        <v>7.9</v>
      </c>
      <c r="E145" s="121">
        <v>9.9</v>
      </c>
      <c r="F145" s="122">
        <v>22.6</v>
      </c>
    </row>
    <row r="146" spans="2:6" x14ac:dyDescent="0.3">
      <c r="B146" s="64">
        <f t="shared" si="9"/>
        <v>45333.791666666337</v>
      </c>
      <c r="C146" s="65">
        <f t="shared" si="10"/>
        <v>5.7916666666666732</v>
      </c>
      <c r="D146" s="121">
        <v>7.8</v>
      </c>
      <c r="E146" s="121">
        <v>9.8000000000000007</v>
      </c>
      <c r="F146" s="122">
        <v>22.1</v>
      </c>
    </row>
    <row r="147" spans="2:6" x14ac:dyDescent="0.3">
      <c r="B147" s="64">
        <f t="shared" si="9"/>
        <v>45333.833333333001</v>
      </c>
      <c r="C147" s="65">
        <f t="shared" si="10"/>
        <v>5.8333333333333401</v>
      </c>
      <c r="D147" s="121">
        <v>7.6</v>
      </c>
      <c r="E147" s="121">
        <v>9.5</v>
      </c>
      <c r="F147" s="122">
        <v>21.8</v>
      </c>
    </row>
    <row r="148" spans="2:6" x14ac:dyDescent="0.3">
      <c r="B148" s="64">
        <f t="shared" si="9"/>
        <v>45333.874999999665</v>
      </c>
      <c r="C148" s="65">
        <f t="shared" si="10"/>
        <v>5.8750000000000071</v>
      </c>
      <c r="D148" s="121">
        <v>7.3</v>
      </c>
      <c r="E148" s="121">
        <v>9.1999999999999993</v>
      </c>
      <c r="F148" s="122">
        <v>21.7</v>
      </c>
    </row>
    <row r="149" spans="2:6" x14ac:dyDescent="0.3">
      <c r="B149" s="64">
        <f t="shared" si="9"/>
        <v>45333.91666666633</v>
      </c>
      <c r="C149" s="65">
        <f t="shared" si="10"/>
        <v>5.9166666666666741</v>
      </c>
      <c r="D149" s="121">
        <v>7</v>
      </c>
      <c r="E149" s="121">
        <v>8.9</v>
      </c>
      <c r="F149" s="122">
        <v>21.5</v>
      </c>
    </row>
    <row r="150" spans="2:6" x14ac:dyDescent="0.3">
      <c r="B150" s="64">
        <f t="shared" si="9"/>
        <v>45333.958333332994</v>
      </c>
      <c r="C150" s="65">
        <f t="shared" si="10"/>
        <v>5.958333333333341</v>
      </c>
      <c r="D150" s="121">
        <v>6.8</v>
      </c>
      <c r="E150" s="121">
        <v>8.5</v>
      </c>
      <c r="F150" s="122">
        <v>21.4</v>
      </c>
    </row>
    <row r="151" spans="2:6" x14ac:dyDescent="0.3">
      <c r="B151" s="64">
        <f t="shared" si="9"/>
        <v>45333.999999999658</v>
      </c>
      <c r="C151" s="65">
        <f t="shared" si="10"/>
        <v>6.000000000000008</v>
      </c>
      <c r="D151" s="121">
        <v>6.5</v>
      </c>
      <c r="E151" s="121">
        <v>8.1999999999999993</v>
      </c>
      <c r="F151" s="122">
        <v>21.3</v>
      </c>
    </row>
    <row r="152" spans="2:6" x14ac:dyDescent="0.3">
      <c r="B152" s="64">
        <f t="shared" si="9"/>
        <v>45334.041666666322</v>
      </c>
      <c r="C152" s="65">
        <f t="shared" si="10"/>
        <v>6.041666666666675</v>
      </c>
      <c r="D152" s="121">
        <v>6.2</v>
      </c>
      <c r="E152" s="121">
        <v>7.9</v>
      </c>
      <c r="F152" s="122">
        <v>21.2</v>
      </c>
    </row>
    <row r="153" spans="2:6" x14ac:dyDescent="0.3">
      <c r="B153" s="64">
        <f t="shared" si="9"/>
        <v>45334.083333332987</v>
      </c>
      <c r="C153" s="65">
        <f t="shared" si="10"/>
        <v>6.0833333333333419</v>
      </c>
      <c r="D153" s="121">
        <v>5.8</v>
      </c>
      <c r="E153" s="121">
        <v>7.4</v>
      </c>
      <c r="F153" s="122">
        <v>21.1</v>
      </c>
    </row>
    <row r="154" spans="2:6" x14ac:dyDescent="0.3">
      <c r="B154" s="64">
        <f t="shared" si="9"/>
        <v>45334.124999999651</v>
      </c>
      <c r="C154" s="65">
        <f t="shared" si="10"/>
        <v>6.1250000000000089</v>
      </c>
      <c r="D154" s="121">
        <v>5.4</v>
      </c>
      <c r="E154" s="121">
        <v>6.9</v>
      </c>
      <c r="F154" s="122">
        <v>21.1</v>
      </c>
    </row>
    <row r="155" spans="2:6" x14ac:dyDescent="0.3">
      <c r="B155" s="64">
        <f t="shared" si="9"/>
        <v>45334.166666666315</v>
      </c>
      <c r="C155" s="65">
        <f t="shared" si="10"/>
        <v>6.1666666666666758</v>
      </c>
      <c r="D155" s="121">
        <v>4.9000000000000004</v>
      </c>
      <c r="E155" s="121">
        <v>6.3</v>
      </c>
      <c r="F155" s="122">
        <v>21.1</v>
      </c>
    </row>
    <row r="156" spans="2:6" x14ac:dyDescent="0.3">
      <c r="B156" s="64">
        <f t="shared" si="9"/>
        <v>45334.208333332979</v>
      </c>
      <c r="C156" s="65">
        <f t="shared" si="10"/>
        <v>6.2083333333333428</v>
      </c>
      <c r="D156" s="121">
        <v>4.5</v>
      </c>
      <c r="E156" s="121">
        <v>5.8</v>
      </c>
      <c r="F156" s="122">
        <v>21.1</v>
      </c>
    </row>
    <row r="157" spans="2:6" x14ac:dyDescent="0.3">
      <c r="B157" s="64">
        <f t="shared" si="9"/>
        <v>45334.249999999643</v>
      </c>
      <c r="C157" s="65">
        <f t="shared" si="10"/>
        <v>6.2500000000000098</v>
      </c>
      <c r="D157" s="121">
        <v>4.0999999999999996</v>
      </c>
      <c r="E157" s="121">
        <v>5.3</v>
      </c>
      <c r="F157" s="122">
        <v>21.7</v>
      </c>
    </row>
    <row r="158" spans="2:6" x14ac:dyDescent="0.3">
      <c r="B158" s="64">
        <f t="shared" si="9"/>
        <v>45334.291666666308</v>
      </c>
      <c r="C158" s="65">
        <f t="shared" si="10"/>
        <v>6.2916666666666767</v>
      </c>
      <c r="D158" s="121">
        <v>3.7</v>
      </c>
      <c r="E158" s="121">
        <v>4.9000000000000004</v>
      </c>
      <c r="F158" s="122">
        <v>21.8</v>
      </c>
    </row>
    <row r="159" spans="2:6" x14ac:dyDescent="0.3">
      <c r="B159" s="64">
        <f t="shared" si="9"/>
        <v>45334.333333332972</v>
      </c>
      <c r="C159" s="65">
        <f t="shared" si="10"/>
        <v>6.3333333333333437</v>
      </c>
      <c r="D159" s="121">
        <v>4.2</v>
      </c>
      <c r="E159" s="121">
        <v>5.4</v>
      </c>
      <c r="F159" s="122">
        <v>22.3</v>
      </c>
    </row>
    <row r="160" spans="2:6" x14ac:dyDescent="0.3">
      <c r="B160" s="64">
        <f t="shared" si="9"/>
        <v>45334.374999999636</v>
      </c>
      <c r="C160" s="65">
        <f t="shared" si="10"/>
        <v>6.3750000000000107</v>
      </c>
      <c r="D160" s="121">
        <v>4.7</v>
      </c>
      <c r="E160" s="121">
        <v>6</v>
      </c>
      <c r="F160" s="122">
        <v>22.7</v>
      </c>
    </row>
    <row r="161" spans="2:6" x14ac:dyDescent="0.3">
      <c r="B161" s="64">
        <f t="shared" si="9"/>
        <v>45334.4166666663</v>
      </c>
      <c r="C161" s="65">
        <f t="shared" si="10"/>
        <v>6.4166666666666776</v>
      </c>
      <c r="D161" s="121">
        <v>5.2</v>
      </c>
      <c r="E161" s="121">
        <v>6.6</v>
      </c>
      <c r="F161" s="122">
        <v>23.1</v>
      </c>
    </row>
    <row r="162" spans="2:6" x14ac:dyDescent="0.3">
      <c r="B162" s="64">
        <f t="shared" si="9"/>
        <v>45334.458333332965</v>
      </c>
      <c r="C162" s="65">
        <f t="shared" si="10"/>
        <v>6.4583333333333446</v>
      </c>
      <c r="D162" s="121">
        <v>5.7</v>
      </c>
      <c r="E162" s="121">
        <v>7.2</v>
      </c>
      <c r="F162" s="122">
        <v>23.5</v>
      </c>
    </row>
    <row r="163" spans="2:6" x14ac:dyDescent="0.3">
      <c r="B163" s="64">
        <f t="shared" si="9"/>
        <v>45334.499999999629</v>
      </c>
      <c r="C163" s="65">
        <f t="shared" si="10"/>
        <v>6.5000000000000115</v>
      </c>
      <c r="D163" s="121">
        <v>6.2</v>
      </c>
      <c r="E163" s="121">
        <v>7.8</v>
      </c>
      <c r="F163" s="122">
        <v>24</v>
      </c>
    </row>
    <row r="164" spans="2:6" x14ac:dyDescent="0.3">
      <c r="B164" s="64">
        <f t="shared" si="9"/>
        <v>45334.541666666293</v>
      </c>
      <c r="C164" s="65">
        <f t="shared" si="10"/>
        <v>6.5416666666666785</v>
      </c>
      <c r="D164" s="121">
        <v>6.7</v>
      </c>
      <c r="E164" s="121">
        <v>8.5</v>
      </c>
      <c r="F164" s="122">
        <v>24.2</v>
      </c>
    </row>
    <row r="165" spans="2:6" x14ac:dyDescent="0.3">
      <c r="B165" s="64">
        <f t="shared" si="9"/>
        <v>45334.583333332957</v>
      </c>
      <c r="C165" s="65">
        <f t="shared" si="10"/>
        <v>6.5833333333333455</v>
      </c>
      <c r="D165" s="121">
        <v>6.8</v>
      </c>
      <c r="E165" s="121">
        <v>8.6</v>
      </c>
      <c r="F165" s="122">
        <v>23.9</v>
      </c>
    </row>
    <row r="166" spans="2:6" x14ac:dyDescent="0.3">
      <c r="B166" s="64">
        <f t="shared" si="9"/>
        <v>45334.624999999622</v>
      </c>
      <c r="C166" s="65">
        <f t="shared" si="10"/>
        <v>6.6250000000000124</v>
      </c>
      <c r="D166" s="121">
        <v>6.9</v>
      </c>
      <c r="E166" s="121">
        <v>8.6999999999999993</v>
      </c>
      <c r="F166" s="122">
        <v>23.5</v>
      </c>
    </row>
    <row r="167" spans="2:6" x14ac:dyDescent="0.3">
      <c r="B167" s="64">
        <f t="shared" si="9"/>
        <v>45334.666666666286</v>
      </c>
      <c r="C167" s="65">
        <f t="shared" si="10"/>
        <v>6.6666666666666794</v>
      </c>
      <c r="D167" s="121">
        <v>7.1</v>
      </c>
      <c r="E167" s="121">
        <v>8.9</v>
      </c>
      <c r="F167" s="122">
        <v>23.1</v>
      </c>
    </row>
    <row r="168" spans="2:6" x14ac:dyDescent="0.3">
      <c r="B168" s="64">
        <f t="shared" si="9"/>
        <v>45334.70833333295</v>
      </c>
      <c r="C168" s="65">
        <f t="shared" si="10"/>
        <v>6.7083333333333464</v>
      </c>
      <c r="D168" s="121">
        <v>7.2</v>
      </c>
      <c r="E168" s="121">
        <v>9</v>
      </c>
      <c r="F168" s="122">
        <v>22.8</v>
      </c>
    </row>
    <row r="169" spans="2:6" x14ac:dyDescent="0.3">
      <c r="B169" s="64">
        <f t="shared" si="9"/>
        <v>45334.749999999614</v>
      </c>
      <c r="C169" s="65">
        <f t="shared" si="10"/>
        <v>6.7500000000000133</v>
      </c>
      <c r="D169" s="121">
        <v>7.3</v>
      </c>
      <c r="E169" s="121">
        <v>9.1999999999999993</v>
      </c>
      <c r="F169" s="122">
        <v>22.5</v>
      </c>
    </row>
    <row r="170" spans="2:6" x14ac:dyDescent="0.3">
      <c r="B170" s="64">
        <f t="shared" si="9"/>
        <v>45334.791666666279</v>
      </c>
      <c r="C170" s="65">
        <f t="shared" si="10"/>
        <v>6.7916666666666803</v>
      </c>
      <c r="D170" s="121">
        <v>7.4</v>
      </c>
      <c r="E170" s="121">
        <v>9.3000000000000007</v>
      </c>
      <c r="F170" s="122">
        <v>21.9</v>
      </c>
    </row>
    <row r="171" spans="2:6" x14ac:dyDescent="0.3">
      <c r="B171" s="64">
        <f t="shared" si="9"/>
        <v>45334.833333332943</v>
      </c>
      <c r="C171" s="65">
        <f t="shared" si="10"/>
        <v>6.8333333333333472</v>
      </c>
      <c r="D171" s="121">
        <v>7.1</v>
      </c>
      <c r="E171" s="121">
        <v>9</v>
      </c>
      <c r="F171" s="122">
        <v>21.7</v>
      </c>
    </row>
    <row r="172" spans="2:6" x14ac:dyDescent="0.3">
      <c r="B172" s="64">
        <f t="shared" si="9"/>
        <v>45334.874999999607</v>
      </c>
      <c r="C172" s="65">
        <f t="shared" si="10"/>
        <v>6.8750000000000142</v>
      </c>
      <c r="D172" s="121">
        <v>6.8</v>
      </c>
      <c r="E172" s="121">
        <v>8.6</v>
      </c>
      <c r="F172" s="122">
        <v>21.6</v>
      </c>
    </row>
    <row r="173" spans="2:6" x14ac:dyDescent="0.3">
      <c r="B173" s="64">
        <f t="shared" si="9"/>
        <v>45334.916666666271</v>
      </c>
      <c r="C173" s="65">
        <f t="shared" si="10"/>
        <v>6.9166666666666812</v>
      </c>
      <c r="D173" s="121">
        <v>6.5</v>
      </c>
      <c r="E173" s="121">
        <v>8.1999999999999993</v>
      </c>
      <c r="F173" s="122">
        <v>21.5</v>
      </c>
    </row>
    <row r="174" spans="2:6" x14ac:dyDescent="0.3">
      <c r="B174" s="64">
        <f t="shared" si="9"/>
        <v>45334.958333332936</v>
      </c>
      <c r="C174" s="65">
        <f t="shared" si="10"/>
        <v>6.9583333333333481</v>
      </c>
      <c r="D174" s="121">
        <v>6.2</v>
      </c>
      <c r="E174" s="121">
        <v>7.8</v>
      </c>
      <c r="F174" s="122">
        <v>21.4</v>
      </c>
    </row>
    <row r="175" spans="2:6" x14ac:dyDescent="0.3">
      <c r="B175" s="64">
        <f t="shared" si="9"/>
        <v>45334.9999999996</v>
      </c>
      <c r="C175" s="65">
        <f t="shared" si="10"/>
        <v>7.0000000000000151</v>
      </c>
      <c r="D175" s="121">
        <v>5.9</v>
      </c>
      <c r="E175" s="121">
        <v>7.5</v>
      </c>
      <c r="F175" s="122">
        <v>21.3</v>
      </c>
    </row>
    <row r="176" spans="2:6" x14ac:dyDescent="0.3">
      <c r="B176" s="64">
        <f t="shared" si="9"/>
        <v>45335.041666666264</v>
      </c>
      <c r="C176" s="65">
        <f t="shared" si="10"/>
        <v>7.0416666666666821</v>
      </c>
      <c r="D176" s="121">
        <v>5.6</v>
      </c>
      <c r="E176" s="121">
        <v>7.1</v>
      </c>
      <c r="F176" s="122">
        <v>21.2</v>
      </c>
    </row>
    <row r="177" spans="2:6" x14ac:dyDescent="0.3">
      <c r="B177" s="64">
        <f t="shared" si="9"/>
        <v>45335.083333332928</v>
      </c>
      <c r="C177" s="65">
        <f t="shared" si="10"/>
        <v>7.083333333333349</v>
      </c>
      <c r="D177" s="121">
        <v>5.4</v>
      </c>
      <c r="E177" s="121">
        <v>6.9</v>
      </c>
      <c r="F177" s="122">
        <v>21.3</v>
      </c>
    </row>
    <row r="178" spans="2:6" x14ac:dyDescent="0.3">
      <c r="B178" s="64">
        <f t="shared" si="9"/>
        <v>45335.124999999593</v>
      </c>
      <c r="C178" s="65">
        <f t="shared" si="10"/>
        <v>7.125000000000016</v>
      </c>
      <c r="D178" s="121">
        <v>5.3</v>
      </c>
      <c r="E178" s="121">
        <v>6.7</v>
      </c>
      <c r="F178" s="122">
        <v>21.3</v>
      </c>
    </row>
    <row r="179" spans="2:6" x14ac:dyDescent="0.3">
      <c r="B179" s="64">
        <f t="shared" si="9"/>
        <v>45335.166666666257</v>
      </c>
      <c r="C179" s="65">
        <f t="shared" si="10"/>
        <v>7.1666666666666829</v>
      </c>
      <c r="D179" s="121">
        <v>5.0999999999999996</v>
      </c>
      <c r="E179" s="121">
        <v>6.5</v>
      </c>
      <c r="F179" s="122">
        <v>21.3</v>
      </c>
    </row>
    <row r="180" spans="2:6" x14ac:dyDescent="0.3">
      <c r="B180" s="64">
        <f t="shared" si="9"/>
        <v>45335.208333332921</v>
      </c>
      <c r="C180" s="65">
        <f t="shared" si="10"/>
        <v>7.2083333333333499</v>
      </c>
      <c r="D180" s="121">
        <v>4.9000000000000004</v>
      </c>
      <c r="E180" s="121">
        <v>6.3</v>
      </c>
      <c r="F180" s="122">
        <v>21.3</v>
      </c>
    </row>
    <row r="181" spans="2:6" x14ac:dyDescent="0.3">
      <c r="B181" s="64">
        <f t="shared" si="9"/>
        <v>45335.249999999585</v>
      </c>
      <c r="C181" s="65">
        <f t="shared" si="10"/>
        <v>7.2500000000000169</v>
      </c>
      <c r="D181" s="121">
        <v>4.8</v>
      </c>
      <c r="E181" s="121">
        <v>6.2</v>
      </c>
      <c r="F181" s="122">
        <v>21.8</v>
      </c>
    </row>
    <row r="182" spans="2:6" x14ac:dyDescent="0.3">
      <c r="B182" s="64">
        <f t="shared" si="9"/>
        <v>45335.29166666625</v>
      </c>
      <c r="C182" s="65">
        <f t="shared" si="10"/>
        <v>7.2916666666666838</v>
      </c>
      <c r="D182" s="121">
        <v>4.5999999999999996</v>
      </c>
      <c r="E182" s="121">
        <v>6</v>
      </c>
      <c r="F182" s="122">
        <v>22</v>
      </c>
    </row>
    <row r="183" spans="2:6" x14ac:dyDescent="0.3">
      <c r="B183" s="64">
        <f t="shared" si="9"/>
        <v>45335.333333332914</v>
      </c>
      <c r="C183" s="65">
        <f t="shared" si="10"/>
        <v>7.3333333333333508</v>
      </c>
      <c r="D183" s="121">
        <v>5.2</v>
      </c>
      <c r="E183" s="121">
        <v>6.6</v>
      </c>
      <c r="F183" s="122">
        <v>22.4</v>
      </c>
    </row>
    <row r="184" spans="2:6" x14ac:dyDescent="0.3">
      <c r="B184" s="64">
        <f t="shared" si="9"/>
        <v>45335.374999999578</v>
      </c>
      <c r="C184" s="65">
        <f t="shared" si="10"/>
        <v>7.3750000000000178</v>
      </c>
      <c r="D184" s="121">
        <v>5.7</v>
      </c>
      <c r="E184" s="121">
        <v>7.3</v>
      </c>
      <c r="F184" s="122">
        <v>22.9</v>
      </c>
    </row>
    <row r="185" spans="2:6" x14ac:dyDescent="0.3">
      <c r="B185" s="64">
        <f t="shared" si="9"/>
        <v>45335.416666666242</v>
      </c>
      <c r="C185" s="65">
        <f t="shared" si="10"/>
        <v>7.4166666666666847</v>
      </c>
      <c r="D185" s="121">
        <v>6.3</v>
      </c>
      <c r="E185" s="121">
        <v>8</v>
      </c>
      <c r="F185" s="122">
        <v>23.3</v>
      </c>
    </row>
    <row r="186" spans="2:6" x14ac:dyDescent="0.3">
      <c r="B186" s="64">
        <f t="shared" si="9"/>
        <v>45335.458333332906</v>
      </c>
      <c r="C186" s="65">
        <f t="shared" si="10"/>
        <v>7.4583333333333517</v>
      </c>
      <c r="D186" s="121">
        <v>6.9</v>
      </c>
      <c r="E186" s="121">
        <v>8.6999999999999993</v>
      </c>
      <c r="F186" s="122">
        <v>23.8</v>
      </c>
    </row>
    <row r="187" spans="2:6" x14ac:dyDescent="0.3">
      <c r="B187" s="64">
        <f t="shared" si="9"/>
        <v>45335.499999999571</v>
      </c>
      <c r="C187" s="65">
        <f t="shared" si="10"/>
        <v>7.5000000000000187</v>
      </c>
      <c r="D187" s="121">
        <v>7.4</v>
      </c>
      <c r="E187" s="121">
        <v>9.3000000000000007</v>
      </c>
      <c r="F187" s="122">
        <v>24.2</v>
      </c>
    </row>
    <row r="188" spans="2:6" x14ac:dyDescent="0.3">
      <c r="B188" s="64">
        <f t="shared" si="9"/>
        <v>45335.541666666235</v>
      </c>
      <c r="C188" s="65">
        <f t="shared" si="10"/>
        <v>7.5416666666666856</v>
      </c>
      <c r="D188" s="121">
        <v>8</v>
      </c>
      <c r="E188" s="121">
        <v>10</v>
      </c>
      <c r="F188" s="122">
        <v>24.5</v>
      </c>
    </row>
    <row r="189" spans="2:6" x14ac:dyDescent="0.3">
      <c r="B189" s="64">
        <f t="shared" si="9"/>
        <v>45335.583333332899</v>
      </c>
      <c r="C189" s="65">
        <f t="shared" si="10"/>
        <v>7.5833333333333526</v>
      </c>
      <c r="D189" s="121">
        <v>7.8</v>
      </c>
      <c r="E189" s="121">
        <v>9.8000000000000007</v>
      </c>
      <c r="F189" s="122">
        <v>24.1</v>
      </c>
    </row>
    <row r="190" spans="2:6" x14ac:dyDescent="0.3">
      <c r="B190" s="64">
        <f t="shared" si="9"/>
        <v>45335.624999999563</v>
      </c>
      <c r="C190" s="65">
        <f t="shared" si="10"/>
        <v>7.6250000000000195</v>
      </c>
      <c r="D190" s="121">
        <v>7.7</v>
      </c>
      <c r="E190" s="121">
        <v>9.6</v>
      </c>
      <c r="F190" s="122">
        <v>23.8</v>
      </c>
    </row>
    <row r="191" spans="2:6" x14ac:dyDescent="0.3">
      <c r="B191" s="64">
        <f t="shared" si="9"/>
        <v>45335.666666666228</v>
      </c>
      <c r="C191" s="65">
        <f t="shared" si="10"/>
        <v>7.6666666666666865</v>
      </c>
      <c r="D191" s="121">
        <v>7.5</v>
      </c>
      <c r="E191" s="121">
        <v>9.5</v>
      </c>
      <c r="F191" s="122">
        <v>23.4</v>
      </c>
    </row>
    <row r="192" spans="2:6" x14ac:dyDescent="0.3">
      <c r="B192" s="64">
        <f t="shared" si="9"/>
        <v>45335.708333332892</v>
      </c>
      <c r="C192" s="65">
        <f t="shared" si="10"/>
        <v>7.7083333333333535</v>
      </c>
      <c r="D192" s="121">
        <v>7.4</v>
      </c>
      <c r="E192" s="121">
        <v>9.3000000000000007</v>
      </c>
      <c r="F192" s="122">
        <v>23</v>
      </c>
    </row>
    <row r="193" spans="2:6" x14ac:dyDescent="0.3">
      <c r="B193" s="64">
        <f t="shared" si="9"/>
        <v>45335.749999999556</v>
      </c>
      <c r="C193" s="65">
        <f t="shared" si="10"/>
        <v>7.7500000000000204</v>
      </c>
      <c r="D193" s="121">
        <v>7.2</v>
      </c>
      <c r="E193" s="121">
        <v>9.1</v>
      </c>
      <c r="F193" s="122">
        <v>22.6</v>
      </c>
    </row>
    <row r="194" spans="2:6" x14ac:dyDescent="0.3">
      <c r="B194" s="64">
        <f t="shared" si="9"/>
        <v>45335.79166666622</v>
      </c>
      <c r="C194" s="65">
        <f t="shared" si="10"/>
        <v>7.7916666666666874</v>
      </c>
      <c r="D194" s="121">
        <v>7.1</v>
      </c>
      <c r="E194" s="121">
        <v>8.9</v>
      </c>
      <c r="F194" s="122">
        <v>21.9</v>
      </c>
    </row>
    <row r="195" spans="2:6" x14ac:dyDescent="0.3">
      <c r="B195" s="64">
        <f t="shared" si="9"/>
        <v>45335.833333332885</v>
      </c>
      <c r="C195" s="65">
        <f t="shared" si="10"/>
        <v>7.8333333333333544</v>
      </c>
      <c r="D195" s="121">
        <v>7.1</v>
      </c>
      <c r="E195" s="121">
        <v>8.9</v>
      </c>
      <c r="F195" s="122">
        <v>21.6</v>
      </c>
    </row>
    <row r="196" spans="2:6" x14ac:dyDescent="0.3">
      <c r="B196" s="64">
        <f t="shared" si="9"/>
        <v>45335.874999999549</v>
      </c>
      <c r="C196" s="65">
        <f t="shared" si="10"/>
        <v>7.8750000000000213</v>
      </c>
      <c r="D196" s="121">
        <v>7</v>
      </c>
      <c r="E196" s="121">
        <v>8.9</v>
      </c>
      <c r="F196" s="122">
        <v>21.5</v>
      </c>
    </row>
    <row r="197" spans="2:6" x14ac:dyDescent="0.3">
      <c r="B197" s="64">
        <f t="shared" si="9"/>
        <v>45335.916666666213</v>
      </c>
      <c r="C197" s="65">
        <f t="shared" si="10"/>
        <v>7.9166666666666883</v>
      </c>
      <c r="D197" s="121">
        <v>7</v>
      </c>
      <c r="E197" s="121">
        <v>8.8000000000000007</v>
      </c>
      <c r="F197" s="122">
        <v>21.4</v>
      </c>
    </row>
    <row r="198" spans="2:6" x14ac:dyDescent="0.3">
      <c r="B198" s="64">
        <f t="shared" si="9"/>
        <v>45335.958333332877</v>
      </c>
      <c r="C198" s="65">
        <f t="shared" si="10"/>
        <v>7.9583333333333552</v>
      </c>
      <c r="D198" s="121">
        <v>7</v>
      </c>
      <c r="E198" s="121">
        <v>8.8000000000000007</v>
      </c>
      <c r="F198" s="122">
        <v>21.2</v>
      </c>
    </row>
    <row r="199" spans="2:6" x14ac:dyDescent="0.3">
      <c r="B199" s="64">
        <f t="shared" si="9"/>
        <v>45335.999999999542</v>
      </c>
      <c r="C199" s="65">
        <f t="shared" si="10"/>
        <v>8.0000000000000213</v>
      </c>
      <c r="D199" s="121">
        <v>7</v>
      </c>
      <c r="E199" s="121">
        <v>8.8000000000000007</v>
      </c>
      <c r="F199" s="122">
        <v>21.1</v>
      </c>
    </row>
    <row r="200" spans="2:6" x14ac:dyDescent="0.3">
      <c r="B200" s="64">
        <f t="shared" si="9"/>
        <v>45336.041666666206</v>
      </c>
      <c r="C200" s="65">
        <f t="shared" si="10"/>
        <v>8.0416666666666874</v>
      </c>
      <c r="D200" s="121">
        <v>6.9</v>
      </c>
      <c r="E200" s="121">
        <v>8.6999999999999993</v>
      </c>
      <c r="F200" s="122">
        <v>21</v>
      </c>
    </row>
    <row r="201" spans="2:6" x14ac:dyDescent="0.3">
      <c r="B201" s="64">
        <f t="shared" si="9"/>
        <v>45336.08333333287</v>
      </c>
      <c r="C201" s="65">
        <f t="shared" si="10"/>
        <v>8.0833333333333535</v>
      </c>
      <c r="D201" s="121">
        <v>6.5</v>
      </c>
      <c r="E201" s="121">
        <v>8.1999999999999993</v>
      </c>
      <c r="F201" s="122">
        <v>21.1</v>
      </c>
    </row>
    <row r="202" spans="2:6" x14ac:dyDescent="0.3">
      <c r="B202" s="64">
        <f t="shared" si="9"/>
        <v>45336.124999999534</v>
      </c>
      <c r="C202" s="65">
        <f t="shared" si="10"/>
        <v>8.1250000000000195</v>
      </c>
      <c r="D202" s="121">
        <v>6</v>
      </c>
      <c r="E202" s="121">
        <v>7.7</v>
      </c>
      <c r="F202" s="122">
        <v>21.1</v>
      </c>
    </row>
    <row r="203" spans="2:6" x14ac:dyDescent="0.3">
      <c r="B203" s="64">
        <f t="shared" ref="B203:B234" si="11">B202+TIME(1,0,0)</f>
        <v>45336.166666666199</v>
      </c>
      <c r="C203" s="65">
        <f t="shared" ref="C203:C234" si="12">C202+TIME(1,0,0)</f>
        <v>8.1666666666666856</v>
      </c>
      <c r="D203" s="121">
        <v>5.6</v>
      </c>
      <c r="E203" s="121">
        <v>7.1</v>
      </c>
      <c r="F203" s="122">
        <v>21.2</v>
      </c>
    </row>
    <row r="204" spans="2:6" x14ac:dyDescent="0.3">
      <c r="B204" s="64">
        <f t="shared" si="11"/>
        <v>45336.208333332863</v>
      </c>
      <c r="C204" s="65">
        <f t="shared" si="12"/>
        <v>8.2083333333333517</v>
      </c>
      <c r="D204" s="121">
        <v>5.0999999999999996</v>
      </c>
      <c r="E204" s="121">
        <v>6.6</v>
      </c>
      <c r="F204" s="122">
        <v>21.2</v>
      </c>
    </row>
    <row r="205" spans="2:6" x14ac:dyDescent="0.3">
      <c r="B205" s="64">
        <f t="shared" si="11"/>
        <v>45336.249999999527</v>
      </c>
      <c r="C205" s="65">
        <f t="shared" si="12"/>
        <v>8.2500000000000178</v>
      </c>
      <c r="D205" s="121">
        <v>4.7</v>
      </c>
      <c r="E205" s="121">
        <v>6</v>
      </c>
      <c r="F205" s="122">
        <v>21.7</v>
      </c>
    </row>
    <row r="206" spans="2:6" x14ac:dyDescent="0.3">
      <c r="B206" s="64">
        <f t="shared" si="11"/>
        <v>45336.291666666191</v>
      </c>
      <c r="C206" s="65">
        <f t="shared" si="12"/>
        <v>8.2916666666666838</v>
      </c>
      <c r="D206" s="121">
        <v>4.2</v>
      </c>
      <c r="E206" s="121">
        <v>5.5</v>
      </c>
      <c r="F206" s="122">
        <v>21.9</v>
      </c>
    </row>
    <row r="207" spans="2:6" x14ac:dyDescent="0.3">
      <c r="B207" s="64">
        <f t="shared" si="11"/>
        <v>45336.333333332856</v>
      </c>
      <c r="C207" s="65">
        <f t="shared" si="12"/>
        <v>8.3333333333333499</v>
      </c>
      <c r="D207" s="121">
        <v>4.7</v>
      </c>
      <c r="E207" s="121">
        <v>6.1</v>
      </c>
      <c r="F207" s="122">
        <v>22.3</v>
      </c>
    </row>
    <row r="208" spans="2:6" x14ac:dyDescent="0.3">
      <c r="B208" s="64">
        <f t="shared" si="11"/>
        <v>45336.37499999952</v>
      </c>
      <c r="C208" s="65">
        <f t="shared" si="12"/>
        <v>8.375000000000016</v>
      </c>
      <c r="D208" s="121">
        <v>5.2</v>
      </c>
      <c r="E208" s="121">
        <v>6.7</v>
      </c>
      <c r="F208" s="122">
        <v>22.7</v>
      </c>
    </row>
    <row r="209" spans="2:6" x14ac:dyDescent="0.3">
      <c r="B209" s="64">
        <f t="shared" si="11"/>
        <v>45336.416666666184</v>
      </c>
      <c r="C209" s="65">
        <f t="shared" si="12"/>
        <v>8.4166666666666821</v>
      </c>
      <c r="D209" s="121">
        <v>5.7</v>
      </c>
      <c r="E209" s="121">
        <v>7.3</v>
      </c>
      <c r="F209" s="122">
        <v>23.1</v>
      </c>
    </row>
    <row r="210" spans="2:6" x14ac:dyDescent="0.3">
      <c r="B210" s="64">
        <f t="shared" si="11"/>
        <v>45336.458333332848</v>
      </c>
      <c r="C210" s="65">
        <f t="shared" si="12"/>
        <v>8.4583333333333481</v>
      </c>
      <c r="D210" s="121">
        <v>6.2</v>
      </c>
      <c r="E210" s="121">
        <v>7.8</v>
      </c>
      <c r="F210" s="122">
        <v>23.5</v>
      </c>
    </row>
    <row r="211" spans="2:6" x14ac:dyDescent="0.3">
      <c r="B211" s="64">
        <f t="shared" si="11"/>
        <v>45336.499999999513</v>
      </c>
      <c r="C211" s="65">
        <f t="shared" si="12"/>
        <v>8.5000000000000142</v>
      </c>
      <c r="D211" s="121">
        <v>6.7</v>
      </c>
      <c r="E211" s="121">
        <v>8.4</v>
      </c>
      <c r="F211" s="122">
        <v>23.9</v>
      </c>
    </row>
    <row r="212" spans="2:6" x14ac:dyDescent="0.3">
      <c r="B212" s="64">
        <f t="shared" si="11"/>
        <v>45336.541666666177</v>
      </c>
      <c r="C212" s="65">
        <f t="shared" si="12"/>
        <v>8.5416666666666803</v>
      </c>
      <c r="D212" s="121">
        <v>7.2</v>
      </c>
      <c r="E212" s="121">
        <v>9</v>
      </c>
      <c r="F212" s="122">
        <v>24.2</v>
      </c>
    </row>
    <row r="213" spans="2:6" x14ac:dyDescent="0.3">
      <c r="B213" s="64">
        <f t="shared" si="11"/>
        <v>45336.583333332841</v>
      </c>
      <c r="C213" s="65">
        <f t="shared" si="12"/>
        <v>8.5833333333333464</v>
      </c>
      <c r="D213" s="121">
        <v>7.2</v>
      </c>
      <c r="E213" s="121">
        <v>9.1</v>
      </c>
      <c r="F213" s="122">
        <v>23.8</v>
      </c>
    </row>
    <row r="214" spans="2:6" x14ac:dyDescent="0.3">
      <c r="B214" s="64">
        <f t="shared" si="11"/>
        <v>45336.624999999505</v>
      </c>
      <c r="C214" s="65">
        <f t="shared" si="12"/>
        <v>8.6250000000000124</v>
      </c>
      <c r="D214" s="121">
        <v>7.2</v>
      </c>
      <c r="E214" s="121">
        <v>9.1</v>
      </c>
      <c r="F214" s="122">
        <v>23.5</v>
      </c>
    </row>
    <row r="215" spans="2:6" x14ac:dyDescent="0.3">
      <c r="B215" s="64">
        <f t="shared" si="11"/>
        <v>45336.666666666169</v>
      </c>
      <c r="C215" s="65">
        <f t="shared" si="12"/>
        <v>8.6666666666666785</v>
      </c>
      <c r="D215" s="121">
        <v>7.3</v>
      </c>
      <c r="E215" s="121">
        <v>9.1999999999999993</v>
      </c>
      <c r="F215" s="122">
        <v>23.1</v>
      </c>
    </row>
    <row r="216" spans="2:6" x14ac:dyDescent="0.3">
      <c r="B216" s="64">
        <f t="shared" si="11"/>
        <v>45336.708333332834</v>
      </c>
      <c r="C216" s="65">
        <f t="shared" si="12"/>
        <v>8.7083333333333446</v>
      </c>
      <c r="D216" s="121">
        <v>7.3</v>
      </c>
      <c r="E216" s="121">
        <v>9.1999999999999993</v>
      </c>
      <c r="F216" s="122">
        <v>22.8</v>
      </c>
    </row>
    <row r="217" spans="2:6" x14ac:dyDescent="0.3">
      <c r="B217" s="64">
        <f t="shared" si="11"/>
        <v>45336.749999999498</v>
      </c>
      <c r="C217" s="65">
        <f t="shared" si="12"/>
        <v>8.7500000000000107</v>
      </c>
      <c r="D217" s="121">
        <v>7.4</v>
      </c>
      <c r="E217" s="121">
        <v>9.3000000000000007</v>
      </c>
      <c r="F217" s="122">
        <v>22.5</v>
      </c>
    </row>
    <row r="218" spans="2:6" x14ac:dyDescent="0.3">
      <c r="B218" s="64">
        <f t="shared" si="11"/>
        <v>45336.791666666162</v>
      </c>
      <c r="C218" s="65">
        <f t="shared" si="12"/>
        <v>8.7916666666666767</v>
      </c>
      <c r="D218" s="121">
        <v>7.4</v>
      </c>
      <c r="E218" s="121">
        <v>9.3000000000000007</v>
      </c>
      <c r="F218" s="122">
        <v>21.9</v>
      </c>
    </row>
    <row r="219" spans="2:6" x14ac:dyDescent="0.3">
      <c r="B219" s="64">
        <f t="shared" si="11"/>
        <v>45336.833333332826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45336.874999999491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45336.916666666155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45336.958333332819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45336.999999999483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45337.041666666148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45337.083333332812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45337.124999999476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45337.16666666614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45337.208333332805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45337.249999999469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45337.291666666133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45337.333333332797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45337.374999999462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45337.416666666126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45337.45833333279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45337.499999999454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45337.541666666119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45337.583333332783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45337.624999999447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45337.666666666111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45337.708333332776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45337.74999999944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45337.791666666104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45337.833333332768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45337.874999999432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45337.916666666097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6">
    <mergeCell ref="E4:F4"/>
    <mergeCell ref="E3:F3"/>
    <mergeCell ref="J2:L2"/>
    <mergeCell ref="I7:J7"/>
    <mergeCell ref="C7:E7"/>
    <mergeCell ref="G4:H4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E61" sqref="E61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45328.083333333336</v>
      </c>
      <c r="H1" s="35">
        <f>G1+TIME(1,0,0)</f>
        <v>45328.125</v>
      </c>
      <c r="I1" s="35">
        <f t="shared" ref="I1:BT1" si="0">H1+TIME(1,0,0)</f>
        <v>45328.166666666664</v>
      </c>
      <c r="J1" s="35">
        <f t="shared" si="0"/>
        <v>45328.208333333328</v>
      </c>
      <c r="K1" s="35">
        <f t="shared" si="0"/>
        <v>45328.249999999993</v>
      </c>
      <c r="L1" s="35">
        <f t="shared" si="0"/>
        <v>45328.291666666657</v>
      </c>
      <c r="M1" s="35">
        <f t="shared" si="0"/>
        <v>45328.333333333321</v>
      </c>
      <c r="N1" s="35">
        <f t="shared" si="0"/>
        <v>45328.374999999985</v>
      </c>
      <c r="O1" s="35">
        <f t="shared" si="0"/>
        <v>45328.41666666665</v>
      </c>
      <c r="P1" s="35">
        <f t="shared" si="0"/>
        <v>45328.458333333314</v>
      </c>
      <c r="Q1" s="35">
        <f t="shared" si="0"/>
        <v>45328.499999999978</v>
      </c>
      <c r="R1" s="35">
        <f t="shared" si="0"/>
        <v>45328.541666666642</v>
      </c>
      <c r="S1" s="35">
        <f t="shared" si="0"/>
        <v>45328.583333333307</v>
      </c>
      <c r="T1" s="35">
        <f t="shared" si="0"/>
        <v>45328.624999999971</v>
      </c>
      <c r="U1" s="35">
        <f t="shared" si="0"/>
        <v>45328.666666666635</v>
      </c>
      <c r="V1" s="35">
        <f t="shared" si="0"/>
        <v>45328.708333333299</v>
      </c>
      <c r="W1" s="35">
        <f t="shared" si="0"/>
        <v>45328.749999999964</v>
      </c>
      <c r="X1" s="35">
        <f t="shared" si="0"/>
        <v>45328.791666666628</v>
      </c>
      <c r="Y1" s="35">
        <f t="shared" si="0"/>
        <v>45328.833333333292</v>
      </c>
      <c r="Z1" s="35">
        <f t="shared" si="0"/>
        <v>45328.874999999956</v>
      </c>
      <c r="AA1" s="35">
        <f t="shared" si="0"/>
        <v>45328.916666666621</v>
      </c>
      <c r="AB1" s="35">
        <f t="shared" si="0"/>
        <v>45328.958333333285</v>
      </c>
      <c r="AC1" s="35">
        <f t="shared" si="0"/>
        <v>45328.999999999949</v>
      </c>
      <c r="AD1" s="35">
        <f t="shared" si="0"/>
        <v>45329.041666666613</v>
      </c>
      <c r="AE1" s="35">
        <f t="shared" si="0"/>
        <v>45329.083333333278</v>
      </c>
      <c r="AF1" s="35">
        <f t="shared" si="0"/>
        <v>45329.124999999942</v>
      </c>
      <c r="AG1" s="35">
        <f t="shared" si="0"/>
        <v>45329.166666666606</v>
      </c>
      <c r="AH1" s="35">
        <f t="shared" si="0"/>
        <v>45329.20833333327</v>
      </c>
      <c r="AI1" s="35">
        <f t="shared" si="0"/>
        <v>45329.249999999935</v>
      </c>
      <c r="AJ1" s="35">
        <f t="shared" si="0"/>
        <v>45329.291666666599</v>
      </c>
      <c r="AK1" s="35">
        <f t="shared" si="0"/>
        <v>45329.333333333263</v>
      </c>
      <c r="AL1" s="35">
        <f t="shared" si="0"/>
        <v>45329.374999999927</v>
      </c>
      <c r="AM1" s="35">
        <f t="shared" si="0"/>
        <v>45329.416666666591</v>
      </c>
      <c r="AN1" s="35">
        <f t="shared" si="0"/>
        <v>45329.458333333256</v>
      </c>
      <c r="AO1" s="35">
        <f t="shared" si="0"/>
        <v>45329.49999999992</v>
      </c>
      <c r="AP1" s="35">
        <f t="shared" si="0"/>
        <v>45329.541666666584</v>
      </c>
      <c r="AQ1" s="35">
        <f t="shared" si="0"/>
        <v>45329.583333333248</v>
      </c>
      <c r="AR1" s="35">
        <f t="shared" si="0"/>
        <v>45329.624999999913</v>
      </c>
      <c r="AS1" s="35">
        <f t="shared" si="0"/>
        <v>45329.666666666577</v>
      </c>
      <c r="AT1" s="35">
        <f t="shared" si="0"/>
        <v>45329.708333333241</v>
      </c>
      <c r="AU1" s="35">
        <f t="shared" si="0"/>
        <v>45329.749999999905</v>
      </c>
      <c r="AV1" s="35">
        <f t="shared" si="0"/>
        <v>45329.79166666657</v>
      </c>
      <c r="AW1" s="35">
        <f t="shared" si="0"/>
        <v>45329.833333333234</v>
      </c>
      <c r="AX1" s="35">
        <f t="shared" si="0"/>
        <v>45329.874999999898</v>
      </c>
      <c r="AY1" s="35">
        <f t="shared" si="0"/>
        <v>45329.916666666562</v>
      </c>
      <c r="AZ1" s="35">
        <f t="shared" si="0"/>
        <v>45329.958333333227</v>
      </c>
      <c r="BA1" s="35">
        <f t="shared" si="0"/>
        <v>45329.999999999891</v>
      </c>
      <c r="BB1" s="35">
        <f t="shared" si="0"/>
        <v>45330.041666666555</v>
      </c>
      <c r="BC1" s="35">
        <f t="shared" si="0"/>
        <v>45330.083333333219</v>
      </c>
      <c r="BD1" s="35">
        <f t="shared" si="0"/>
        <v>45330.124999999884</v>
      </c>
      <c r="BE1" s="35">
        <f t="shared" si="0"/>
        <v>45330.166666666548</v>
      </c>
      <c r="BF1" s="35">
        <f t="shared" si="0"/>
        <v>45330.208333333212</v>
      </c>
      <c r="BG1" s="35">
        <f t="shared" si="0"/>
        <v>45330.249999999876</v>
      </c>
      <c r="BH1" s="35">
        <f t="shared" si="0"/>
        <v>45330.291666666541</v>
      </c>
      <c r="BI1" s="35">
        <f t="shared" si="0"/>
        <v>45330.333333333205</v>
      </c>
      <c r="BJ1" s="35">
        <f t="shared" si="0"/>
        <v>45330.374999999869</v>
      </c>
      <c r="BK1" s="35">
        <f t="shared" si="0"/>
        <v>45330.416666666533</v>
      </c>
      <c r="BL1" s="35">
        <f t="shared" si="0"/>
        <v>45330.458333333198</v>
      </c>
      <c r="BM1" s="35">
        <f t="shared" si="0"/>
        <v>45330.499999999862</v>
      </c>
      <c r="BN1" s="35">
        <f t="shared" si="0"/>
        <v>45330.541666666526</v>
      </c>
      <c r="BO1" s="35">
        <f t="shared" si="0"/>
        <v>45330.58333333319</v>
      </c>
      <c r="BP1" s="35">
        <f t="shared" si="0"/>
        <v>45330.624999999854</v>
      </c>
      <c r="BQ1" s="35">
        <f t="shared" si="0"/>
        <v>45330.666666666519</v>
      </c>
      <c r="BR1" s="35">
        <f t="shared" si="0"/>
        <v>45330.708333333183</v>
      </c>
      <c r="BS1" s="35">
        <f t="shared" si="0"/>
        <v>45330.749999999847</v>
      </c>
      <c r="BT1" s="35">
        <f t="shared" si="0"/>
        <v>45330.791666666511</v>
      </c>
      <c r="BU1" s="35">
        <f t="shared" ref="BU1:EF1" si="1">BT1+TIME(1,0,0)</f>
        <v>45330.833333333176</v>
      </c>
      <c r="BV1" s="35">
        <f t="shared" si="1"/>
        <v>45330.87499999984</v>
      </c>
      <c r="BW1" s="35">
        <f t="shared" si="1"/>
        <v>45330.916666666504</v>
      </c>
      <c r="BX1" s="35">
        <f t="shared" si="1"/>
        <v>45330.958333333168</v>
      </c>
      <c r="BY1" s="35">
        <f t="shared" si="1"/>
        <v>45330.999999999833</v>
      </c>
      <c r="BZ1" s="35">
        <f t="shared" si="1"/>
        <v>45331.041666666497</v>
      </c>
      <c r="CA1" s="35">
        <f t="shared" si="1"/>
        <v>45331.083333333161</v>
      </c>
      <c r="CB1" s="35">
        <f t="shared" si="1"/>
        <v>45331.124999999825</v>
      </c>
      <c r="CC1" s="35">
        <f t="shared" si="1"/>
        <v>45331.16666666649</v>
      </c>
      <c r="CD1" s="35">
        <f t="shared" si="1"/>
        <v>45331.208333333154</v>
      </c>
      <c r="CE1" s="35">
        <f t="shared" si="1"/>
        <v>45331.249999999818</v>
      </c>
      <c r="CF1" s="35">
        <f t="shared" si="1"/>
        <v>45331.291666666482</v>
      </c>
      <c r="CG1" s="35">
        <f t="shared" si="1"/>
        <v>45331.333333333147</v>
      </c>
      <c r="CH1" s="35">
        <f t="shared" si="1"/>
        <v>45331.374999999811</v>
      </c>
      <c r="CI1" s="35">
        <f t="shared" si="1"/>
        <v>45331.416666666475</v>
      </c>
      <c r="CJ1" s="35">
        <f t="shared" si="1"/>
        <v>45331.458333333139</v>
      </c>
      <c r="CK1" s="35">
        <f t="shared" si="1"/>
        <v>45331.499999999804</v>
      </c>
      <c r="CL1" s="35">
        <f t="shared" si="1"/>
        <v>45331.541666666468</v>
      </c>
      <c r="CM1" s="35">
        <f t="shared" si="1"/>
        <v>45331.583333333132</v>
      </c>
      <c r="CN1" s="35">
        <f t="shared" si="1"/>
        <v>45331.624999999796</v>
      </c>
      <c r="CO1" s="35">
        <f t="shared" si="1"/>
        <v>45331.666666666461</v>
      </c>
      <c r="CP1" s="35">
        <f t="shared" si="1"/>
        <v>45331.708333333125</v>
      </c>
      <c r="CQ1" s="35">
        <f t="shared" si="1"/>
        <v>45331.749999999789</v>
      </c>
      <c r="CR1" s="35">
        <f t="shared" si="1"/>
        <v>45331.791666666453</v>
      </c>
      <c r="CS1" s="35">
        <f t="shared" si="1"/>
        <v>45331.833333333117</v>
      </c>
      <c r="CT1" s="35">
        <f t="shared" si="1"/>
        <v>45331.874999999782</v>
      </c>
      <c r="CU1" s="35">
        <f t="shared" si="1"/>
        <v>45331.916666666446</v>
      </c>
      <c r="CV1" s="35">
        <f t="shared" si="1"/>
        <v>45331.95833333311</v>
      </c>
      <c r="CW1" s="35">
        <f t="shared" si="1"/>
        <v>45331.999999999774</v>
      </c>
      <c r="CX1" s="35">
        <f t="shared" si="1"/>
        <v>45332.041666666439</v>
      </c>
      <c r="CY1" s="35">
        <f t="shared" si="1"/>
        <v>45332.083333333103</v>
      </c>
      <c r="CZ1" s="35">
        <f t="shared" si="1"/>
        <v>45332.124999999767</v>
      </c>
      <c r="DA1" s="35">
        <f t="shared" si="1"/>
        <v>45332.166666666431</v>
      </c>
      <c r="DB1" s="35">
        <f t="shared" si="1"/>
        <v>45332.208333333096</v>
      </c>
      <c r="DC1" s="35">
        <f t="shared" si="1"/>
        <v>45332.24999999976</v>
      </c>
      <c r="DD1" s="35">
        <f t="shared" si="1"/>
        <v>45332.291666666424</v>
      </c>
      <c r="DE1" s="35">
        <f t="shared" si="1"/>
        <v>45332.333333333088</v>
      </c>
      <c r="DF1" s="35">
        <f t="shared" si="1"/>
        <v>45332.374999999753</v>
      </c>
      <c r="DG1" s="35">
        <f t="shared" si="1"/>
        <v>45332.416666666417</v>
      </c>
      <c r="DH1" s="35">
        <f t="shared" si="1"/>
        <v>45332.458333333081</v>
      </c>
      <c r="DI1" s="35">
        <f t="shared" si="1"/>
        <v>45332.499999999745</v>
      </c>
      <c r="DJ1" s="35">
        <f t="shared" si="1"/>
        <v>45332.54166666641</v>
      </c>
      <c r="DK1" s="35">
        <f t="shared" si="1"/>
        <v>45332.583333333074</v>
      </c>
      <c r="DL1" s="35">
        <f t="shared" si="1"/>
        <v>45332.624999999738</v>
      </c>
      <c r="DM1" s="35">
        <f t="shared" si="1"/>
        <v>45332.666666666402</v>
      </c>
      <c r="DN1" s="35">
        <f t="shared" si="1"/>
        <v>45332.708333333067</v>
      </c>
      <c r="DO1" s="35">
        <f t="shared" si="1"/>
        <v>45332.749999999731</v>
      </c>
      <c r="DP1" s="35">
        <f t="shared" si="1"/>
        <v>45332.791666666395</v>
      </c>
      <c r="DQ1" s="35">
        <f t="shared" si="1"/>
        <v>45332.833333333059</v>
      </c>
      <c r="DR1" s="35">
        <f t="shared" si="1"/>
        <v>45332.874999999724</v>
      </c>
      <c r="DS1" s="35">
        <f t="shared" si="1"/>
        <v>45332.916666666388</v>
      </c>
      <c r="DT1" s="35">
        <f t="shared" si="1"/>
        <v>45332.958333333052</v>
      </c>
      <c r="DU1" s="35">
        <f t="shared" si="1"/>
        <v>45332.999999999716</v>
      </c>
      <c r="DV1" s="35">
        <f t="shared" si="1"/>
        <v>45333.04166666638</v>
      </c>
      <c r="DW1" s="35">
        <f t="shared" si="1"/>
        <v>45333.083333333045</v>
      </c>
      <c r="DX1" s="35">
        <f t="shared" si="1"/>
        <v>45333.124999999709</v>
      </c>
      <c r="DY1" s="35">
        <f t="shared" si="1"/>
        <v>45333.166666666373</v>
      </c>
      <c r="DZ1" s="35">
        <f t="shared" si="1"/>
        <v>45333.208333333037</v>
      </c>
      <c r="EA1" s="35">
        <f t="shared" si="1"/>
        <v>45333.249999999702</v>
      </c>
      <c r="EB1" s="35">
        <f t="shared" si="1"/>
        <v>45333.291666666366</v>
      </c>
      <c r="EC1" s="35">
        <f t="shared" si="1"/>
        <v>45333.33333333303</v>
      </c>
      <c r="ED1" s="35">
        <f t="shared" si="1"/>
        <v>45333.374999999694</v>
      </c>
      <c r="EE1" s="35">
        <f t="shared" si="1"/>
        <v>45333.416666666359</v>
      </c>
      <c r="EF1" s="35">
        <f t="shared" si="1"/>
        <v>45333.458333333023</v>
      </c>
      <c r="EG1" s="35">
        <f t="shared" ref="EG1:GR1" si="2">EF1+TIME(1,0,0)</f>
        <v>45333.499999999687</v>
      </c>
      <c r="EH1" s="35">
        <f t="shared" si="2"/>
        <v>45333.541666666351</v>
      </c>
      <c r="EI1" s="35">
        <f t="shared" si="2"/>
        <v>45333.583333333016</v>
      </c>
      <c r="EJ1" s="35">
        <f t="shared" si="2"/>
        <v>45333.62499999968</v>
      </c>
      <c r="EK1" s="35">
        <f t="shared" si="2"/>
        <v>45333.666666666344</v>
      </c>
      <c r="EL1" s="35">
        <f t="shared" si="2"/>
        <v>45333.708333333008</v>
      </c>
      <c r="EM1" s="35">
        <f t="shared" si="2"/>
        <v>45333.749999999673</v>
      </c>
      <c r="EN1" s="35">
        <f t="shared" si="2"/>
        <v>45333.791666666337</v>
      </c>
      <c r="EO1" s="35">
        <f t="shared" si="2"/>
        <v>45333.833333333001</v>
      </c>
      <c r="EP1" s="35">
        <f t="shared" si="2"/>
        <v>45333.874999999665</v>
      </c>
      <c r="EQ1" s="35">
        <f t="shared" si="2"/>
        <v>45333.91666666633</v>
      </c>
      <c r="ER1" s="35">
        <f t="shared" si="2"/>
        <v>45333.958333332994</v>
      </c>
      <c r="ES1" s="35">
        <f t="shared" si="2"/>
        <v>45333.999999999658</v>
      </c>
      <c r="ET1" s="35">
        <f t="shared" si="2"/>
        <v>45334.041666666322</v>
      </c>
      <c r="EU1" s="35">
        <f t="shared" si="2"/>
        <v>45334.083333332987</v>
      </c>
      <c r="EV1" s="35">
        <f t="shared" si="2"/>
        <v>45334.124999999651</v>
      </c>
      <c r="EW1" s="35">
        <f t="shared" si="2"/>
        <v>45334.166666666315</v>
      </c>
      <c r="EX1" s="35">
        <f t="shared" si="2"/>
        <v>45334.208333332979</v>
      </c>
      <c r="EY1" s="35">
        <f t="shared" si="2"/>
        <v>45334.249999999643</v>
      </c>
      <c r="EZ1" s="35">
        <f t="shared" si="2"/>
        <v>45334.291666666308</v>
      </c>
      <c r="FA1" s="35">
        <f t="shared" si="2"/>
        <v>45334.333333332972</v>
      </c>
      <c r="FB1" s="35">
        <f t="shared" si="2"/>
        <v>45334.374999999636</v>
      </c>
      <c r="FC1" s="35">
        <f t="shared" si="2"/>
        <v>45334.4166666663</v>
      </c>
      <c r="FD1" s="35">
        <f t="shared" si="2"/>
        <v>45334.458333332965</v>
      </c>
      <c r="FE1" s="35">
        <f t="shared" si="2"/>
        <v>45334.499999999629</v>
      </c>
      <c r="FF1" s="35">
        <f t="shared" si="2"/>
        <v>45334.541666666293</v>
      </c>
      <c r="FG1" s="35">
        <f t="shared" si="2"/>
        <v>45334.583333332957</v>
      </c>
      <c r="FH1" s="35">
        <f t="shared" si="2"/>
        <v>45334.624999999622</v>
      </c>
      <c r="FI1" s="35">
        <f t="shared" si="2"/>
        <v>45334.666666666286</v>
      </c>
      <c r="FJ1" s="35">
        <f t="shared" si="2"/>
        <v>45334.70833333295</v>
      </c>
      <c r="FK1" s="35">
        <f t="shared" si="2"/>
        <v>45334.749999999614</v>
      </c>
      <c r="FL1" s="35">
        <f t="shared" si="2"/>
        <v>45334.791666666279</v>
      </c>
      <c r="FM1" s="35">
        <f t="shared" si="2"/>
        <v>45334.833333332943</v>
      </c>
      <c r="FN1" s="35">
        <f t="shared" si="2"/>
        <v>45334.874999999607</v>
      </c>
      <c r="FO1" s="35">
        <f t="shared" si="2"/>
        <v>45334.916666666271</v>
      </c>
      <c r="FP1" s="35">
        <f t="shared" si="2"/>
        <v>45334.958333332936</v>
      </c>
      <c r="FQ1" s="35">
        <f t="shared" si="2"/>
        <v>45334.9999999996</v>
      </c>
      <c r="FR1" s="35">
        <f t="shared" si="2"/>
        <v>45335.041666666264</v>
      </c>
      <c r="FS1" s="35">
        <f t="shared" si="2"/>
        <v>45335.083333332928</v>
      </c>
      <c r="FT1" s="35">
        <f t="shared" si="2"/>
        <v>45335.124999999593</v>
      </c>
      <c r="FU1" s="35">
        <f t="shared" si="2"/>
        <v>45335.166666666257</v>
      </c>
      <c r="FV1" s="35">
        <f t="shared" si="2"/>
        <v>45335.208333332921</v>
      </c>
      <c r="FW1" s="35">
        <f t="shared" si="2"/>
        <v>45335.249999999585</v>
      </c>
      <c r="FX1" s="35">
        <f t="shared" si="2"/>
        <v>45335.29166666625</v>
      </c>
      <c r="FY1" s="35">
        <f t="shared" si="2"/>
        <v>45335.333333332914</v>
      </c>
      <c r="FZ1" s="35">
        <f t="shared" si="2"/>
        <v>45335.374999999578</v>
      </c>
      <c r="GA1" s="35">
        <f t="shared" si="2"/>
        <v>45335.416666666242</v>
      </c>
      <c r="GB1" s="35">
        <f t="shared" si="2"/>
        <v>45335.458333332906</v>
      </c>
      <c r="GC1" s="35">
        <f t="shared" si="2"/>
        <v>45335.499999999571</v>
      </c>
      <c r="GD1" s="35">
        <f t="shared" si="2"/>
        <v>45335.541666666235</v>
      </c>
      <c r="GE1" s="35">
        <f t="shared" si="2"/>
        <v>45335.583333332899</v>
      </c>
      <c r="GF1" s="35">
        <f t="shared" si="2"/>
        <v>45335.624999999563</v>
      </c>
      <c r="GG1" s="35">
        <f t="shared" si="2"/>
        <v>45335.666666666228</v>
      </c>
      <c r="GH1" s="35">
        <f t="shared" si="2"/>
        <v>45335.708333332892</v>
      </c>
      <c r="GI1" s="35">
        <f t="shared" si="2"/>
        <v>45335.749999999556</v>
      </c>
      <c r="GJ1" s="35">
        <f t="shared" si="2"/>
        <v>45335.79166666622</v>
      </c>
      <c r="GK1" s="35">
        <f t="shared" si="2"/>
        <v>45335.833333332885</v>
      </c>
      <c r="GL1" s="35">
        <f t="shared" si="2"/>
        <v>45335.874999999549</v>
      </c>
      <c r="GM1" s="35">
        <f t="shared" si="2"/>
        <v>45335.916666666213</v>
      </c>
      <c r="GN1" s="35">
        <f t="shared" si="2"/>
        <v>45335.958333332877</v>
      </c>
      <c r="GO1" s="35">
        <f t="shared" si="2"/>
        <v>45335.999999999542</v>
      </c>
      <c r="GP1" s="35">
        <f t="shared" si="2"/>
        <v>45336.041666666206</v>
      </c>
      <c r="GQ1" s="35">
        <f t="shared" si="2"/>
        <v>45336.08333333287</v>
      </c>
      <c r="GR1" s="35">
        <f t="shared" si="2"/>
        <v>45336.124999999534</v>
      </c>
      <c r="GS1" s="35">
        <f t="shared" ref="GS1:HX1" si="3">GR1+TIME(1,0,0)</f>
        <v>45336.166666666199</v>
      </c>
      <c r="GT1" s="35">
        <f t="shared" si="3"/>
        <v>45336.208333332863</v>
      </c>
      <c r="GU1" s="35">
        <f t="shared" si="3"/>
        <v>45336.249999999527</v>
      </c>
      <c r="GV1" s="35">
        <f t="shared" si="3"/>
        <v>45336.291666666191</v>
      </c>
      <c r="GW1" s="35">
        <f t="shared" si="3"/>
        <v>45336.333333332856</v>
      </c>
      <c r="GX1" s="35">
        <f t="shared" si="3"/>
        <v>45336.37499999952</v>
      </c>
      <c r="GY1" s="35">
        <f t="shared" si="3"/>
        <v>45336.416666666184</v>
      </c>
      <c r="GZ1" s="35">
        <f t="shared" si="3"/>
        <v>45336.458333332848</v>
      </c>
      <c r="HA1" s="35">
        <f t="shared" si="3"/>
        <v>45336.499999999513</v>
      </c>
      <c r="HB1" s="35">
        <f t="shared" si="3"/>
        <v>45336.541666666177</v>
      </c>
      <c r="HC1" s="35">
        <f t="shared" si="3"/>
        <v>45336.583333332841</v>
      </c>
      <c r="HD1" s="35">
        <f t="shared" si="3"/>
        <v>45336.624999999505</v>
      </c>
      <c r="HE1" s="35">
        <f t="shared" si="3"/>
        <v>45336.666666666169</v>
      </c>
      <c r="HF1" s="35">
        <f t="shared" si="3"/>
        <v>45336.708333332834</v>
      </c>
      <c r="HG1" s="35">
        <f t="shared" si="3"/>
        <v>45336.749999999498</v>
      </c>
      <c r="HH1" s="35">
        <f t="shared" si="3"/>
        <v>45336.791666666162</v>
      </c>
      <c r="HI1" s="35">
        <f t="shared" si="3"/>
        <v>45336.833333332826</v>
      </c>
      <c r="HJ1" s="35">
        <f t="shared" si="3"/>
        <v>45336.874999999491</v>
      </c>
      <c r="HK1" s="35">
        <f t="shared" si="3"/>
        <v>45336.916666666155</v>
      </c>
      <c r="HL1" s="35">
        <f t="shared" si="3"/>
        <v>45336.958333332819</v>
      </c>
      <c r="HM1" s="35">
        <f t="shared" si="3"/>
        <v>45336.999999999483</v>
      </c>
      <c r="HN1" s="35">
        <f t="shared" si="3"/>
        <v>45337.041666666148</v>
      </c>
      <c r="HO1" s="35">
        <f t="shared" si="3"/>
        <v>45337.083333332812</v>
      </c>
      <c r="HP1" s="35">
        <f t="shared" si="3"/>
        <v>45337.124999999476</v>
      </c>
      <c r="HQ1" s="35">
        <f t="shared" si="3"/>
        <v>45337.16666666614</v>
      </c>
      <c r="HR1" s="35">
        <f t="shared" si="3"/>
        <v>45337.208333332805</v>
      </c>
      <c r="HS1" s="35">
        <f t="shared" si="3"/>
        <v>45337.249999999469</v>
      </c>
      <c r="HT1" s="35">
        <f t="shared" si="3"/>
        <v>45337.291666666133</v>
      </c>
      <c r="HU1" s="35">
        <f t="shared" si="3"/>
        <v>45337.333333332797</v>
      </c>
      <c r="HV1" s="35">
        <f t="shared" si="3"/>
        <v>45337.374999999462</v>
      </c>
      <c r="HW1" s="35">
        <f t="shared" si="3"/>
        <v>45337.416666666126</v>
      </c>
      <c r="HX1" s="35">
        <f t="shared" si="3"/>
        <v>45337.45833333279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3" t="s">
        <v>203</v>
      </c>
      <c r="C17" s="133"/>
      <c r="D17" s="133"/>
      <c r="E17" s="133"/>
      <c r="F17" s="133"/>
      <c r="G17" s="102">
        <f t="shared" ref="G17:BR17" si="56">G1</f>
        <v>45328.083333333336</v>
      </c>
      <c r="H17" s="102">
        <f t="shared" si="56"/>
        <v>45328.125</v>
      </c>
      <c r="I17" s="102">
        <f t="shared" si="56"/>
        <v>45328.166666666664</v>
      </c>
      <c r="J17" s="102">
        <f t="shared" si="56"/>
        <v>45328.208333333328</v>
      </c>
      <c r="K17" s="102">
        <f t="shared" si="56"/>
        <v>45328.249999999993</v>
      </c>
      <c r="L17" s="102">
        <f t="shared" si="56"/>
        <v>45328.291666666657</v>
      </c>
      <c r="M17" s="102">
        <f t="shared" si="56"/>
        <v>45328.333333333321</v>
      </c>
      <c r="N17" s="102">
        <f t="shared" si="56"/>
        <v>45328.374999999985</v>
      </c>
      <c r="O17" s="102">
        <f t="shared" si="56"/>
        <v>45328.41666666665</v>
      </c>
      <c r="P17" s="102">
        <f t="shared" si="56"/>
        <v>45328.458333333314</v>
      </c>
      <c r="Q17" s="102">
        <f t="shared" si="56"/>
        <v>45328.499999999978</v>
      </c>
      <c r="R17" s="102">
        <f t="shared" si="56"/>
        <v>45328.541666666642</v>
      </c>
      <c r="S17" s="102">
        <f t="shared" si="56"/>
        <v>45328.583333333307</v>
      </c>
      <c r="T17" s="102">
        <f t="shared" si="56"/>
        <v>45328.624999999971</v>
      </c>
      <c r="U17" s="102">
        <f t="shared" si="56"/>
        <v>45328.666666666635</v>
      </c>
      <c r="V17" s="102">
        <f t="shared" si="56"/>
        <v>45328.708333333299</v>
      </c>
      <c r="W17" s="102">
        <f t="shared" si="56"/>
        <v>45328.749999999964</v>
      </c>
      <c r="X17" s="102">
        <f t="shared" si="56"/>
        <v>45328.791666666628</v>
      </c>
      <c r="Y17" s="102">
        <f t="shared" si="56"/>
        <v>45328.833333333292</v>
      </c>
      <c r="Z17" s="102">
        <f t="shared" si="56"/>
        <v>45328.874999999956</v>
      </c>
      <c r="AA17" s="102">
        <f t="shared" si="56"/>
        <v>45328.916666666621</v>
      </c>
      <c r="AB17" s="102">
        <f t="shared" si="56"/>
        <v>45328.958333333285</v>
      </c>
      <c r="AC17" s="102">
        <f t="shared" si="56"/>
        <v>45328.999999999949</v>
      </c>
      <c r="AD17" s="102">
        <f t="shared" si="56"/>
        <v>45329.041666666613</v>
      </c>
      <c r="AE17" s="102">
        <f t="shared" si="56"/>
        <v>45329.083333333278</v>
      </c>
      <c r="AF17" s="102">
        <f t="shared" si="56"/>
        <v>45329.124999999942</v>
      </c>
      <c r="AG17" s="102">
        <f t="shared" si="56"/>
        <v>45329.166666666606</v>
      </c>
      <c r="AH17" s="102">
        <f t="shared" si="56"/>
        <v>45329.20833333327</v>
      </c>
      <c r="AI17" s="102">
        <f t="shared" si="56"/>
        <v>45329.249999999935</v>
      </c>
      <c r="AJ17" s="102">
        <f t="shared" si="56"/>
        <v>45329.291666666599</v>
      </c>
      <c r="AK17" s="102">
        <f t="shared" si="56"/>
        <v>45329.333333333263</v>
      </c>
      <c r="AL17" s="102">
        <f t="shared" si="56"/>
        <v>45329.374999999927</v>
      </c>
      <c r="AM17" s="102">
        <f t="shared" si="56"/>
        <v>45329.416666666591</v>
      </c>
      <c r="AN17" s="102">
        <f t="shared" si="56"/>
        <v>45329.458333333256</v>
      </c>
      <c r="AO17" s="102">
        <f t="shared" si="56"/>
        <v>45329.49999999992</v>
      </c>
      <c r="AP17" s="102">
        <f t="shared" si="56"/>
        <v>45329.541666666584</v>
      </c>
      <c r="AQ17" s="102">
        <f t="shared" si="56"/>
        <v>45329.583333333248</v>
      </c>
      <c r="AR17" s="102">
        <f t="shared" si="56"/>
        <v>45329.624999999913</v>
      </c>
      <c r="AS17" s="102">
        <f t="shared" si="56"/>
        <v>45329.666666666577</v>
      </c>
      <c r="AT17" s="102">
        <f t="shared" si="56"/>
        <v>45329.708333333241</v>
      </c>
      <c r="AU17" s="102">
        <f t="shared" si="56"/>
        <v>45329.749999999905</v>
      </c>
      <c r="AV17" s="102">
        <f t="shared" si="56"/>
        <v>45329.79166666657</v>
      </c>
      <c r="AW17" s="102">
        <f t="shared" si="56"/>
        <v>45329.833333333234</v>
      </c>
      <c r="AX17" s="102">
        <f t="shared" si="56"/>
        <v>45329.874999999898</v>
      </c>
      <c r="AY17" s="102">
        <f t="shared" si="56"/>
        <v>45329.916666666562</v>
      </c>
      <c r="AZ17" s="102">
        <f t="shared" si="56"/>
        <v>45329.958333333227</v>
      </c>
      <c r="BA17" s="88">
        <f t="shared" si="56"/>
        <v>45329.999999999891</v>
      </c>
      <c r="BB17" s="88">
        <f t="shared" si="56"/>
        <v>45330.041666666555</v>
      </c>
      <c r="BC17" s="88">
        <f t="shared" si="56"/>
        <v>45330.083333333219</v>
      </c>
      <c r="BD17" s="88">
        <f t="shared" si="56"/>
        <v>45330.124999999884</v>
      </c>
      <c r="BE17" s="88">
        <f t="shared" si="56"/>
        <v>45330.166666666548</v>
      </c>
      <c r="BF17" s="88">
        <f t="shared" si="56"/>
        <v>45330.208333333212</v>
      </c>
      <c r="BG17" s="88">
        <f t="shared" si="56"/>
        <v>45330.249999999876</v>
      </c>
      <c r="BH17" s="88">
        <f t="shared" si="56"/>
        <v>45330.291666666541</v>
      </c>
      <c r="BI17" s="88">
        <f t="shared" si="56"/>
        <v>45330.333333333205</v>
      </c>
      <c r="BJ17" s="88">
        <f t="shared" si="56"/>
        <v>45330.374999999869</v>
      </c>
      <c r="BK17" s="88">
        <f t="shared" si="56"/>
        <v>45330.416666666533</v>
      </c>
      <c r="BL17" s="88">
        <f t="shared" si="56"/>
        <v>45330.458333333198</v>
      </c>
      <c r="BM17" s="88">
        <f t="shared" si="56"/>
        <v>45330.499999999862</v>
      </c>
      <c r="BN17" s="88">
        <f t="shared" si="56"/>
        <v>45330.541666666526</v>
      </c>
      <c r="BO17" s="88">
        <f t="shared" si="56"/>
        <v>45330.58333333319</v>
      </c>
      <c r="BP17" s="88">
        <f t="shared" si="56"/>
        <v>45330.624999999854</v>
      </c>
      <c r="BQ17" s="88">
        <f t="shared" si="56"/>
        <v>45330.666666666519</v>
      </c>
      <c r="BR17" s="88">
        <f t="shared" si="56"/>
        <v>45330.708333333183</v>
      </c>
      <c r="BS17" s="88">
        <f t="shared" ref="BS17:ED17" si="57">BS1</f>
        <v>45330.749999999847</v>
      </c>
      <c r="BT17" s="88">
        <f t="shared" si="57"/>
        <v>45330.791666666511</v>
      </c>
      <c r="BU17" s="88">
        <f t="shared" si="57"/>
        <v>45330.833333333176</v>
      </c>
      <c r="BV17" s="88">
        <f t="shared" si="57"/>
        <v>45330.87499999984</v>
      </c>
      <c r="BW17" s="88">
        <f t="shared" si="57"/>
        <v>45330.916666666504</v>
      </c>
      <c r="BX17" s="88">
        <f t="shared" si="57"/>
        <v>45330.958333333168</v>
      </c>
      <c r="BY17" s="88">
        <f t="shared" si="57"/>
        <v>45330.999999999833</v>
      </c>
      <c r="BZ17" s="88">
        <f t="shared" si="57"/>
        <v>45331.041666666497</v>
      </c>
      <c r="CA17" s="88">
        <f t="shared" si="57"/>
        <v>45331.083333333161</v>
      </c>
      <c r="CB17" s="88">
        <f t="shared" si="57"/>
        <v>45331.124999999825</v>
      </c>
      <c r="CC17" s="88">
        <f t="shared" si="57"/>
        <v>45331.16666666649</v>
      </c>
      <c r="CD17" s="88">
        <f t="shared" si="57"/>
        <v>45331.208333333154</v>
      </c>
      <c r="CE17" s="88">
        <f t="shared" si="57"/>
        <v>45331.249999999818</v>
      </c>
      <c r="CF17" s="88">
        <f t="shared" si="57"/>
        <v>45331.291666666482</v>
      </c>
      <c r="CG17" s="88">
        <f t="shared" si="57"/>
        <v>45331.333333333147</v>
      </c>
      <c r="CH17" s="88">
        <f t="shared" si="57"/>
        <v>45331.374999999811</v>
      </c>
      <c r="CI17" s="88">
        <f t="shared" si="57"/>
        <v>45331.416666666475</v>
      </c>
      <c r="CJ17" s="88">
        <f t="shared" si="57"/>
        <v>45331.458333333139</v>
      </c>
      <c r="CK17" s="88">
        <f t="shared" si="57"/>
        <v>45331.499999999804</v>
      </c>
      <c r="CL17" s="88">
        <f t="shared" si="57"/>
        <v>45331.541666666468</v>
      </c>
      <c r="CM17" s="88">
        <f t="shared" si="57"/>
        <v>45331.583333333132</v>
      </c>
      <c r="CN17" s="88">
        <f t="shared" si="57"/>
        <v>45331.624999999796</v>
      </c>
      <c r="CO17" s="88">
        <f t="shared" si="57"/>
        <v>45331.666666666461</v>
      </c>
      <c r="CP17" s="88">
        <f t="shared" si="57"/>
        <v>45331.708333333125</v>
      </c>
      <c r="CQ17" s="88">
        <f t="shared" si="57"/>
        <v>45331.749999999789</v>
      </c>
      <c r="CR17" s="88">
        <f t="shared" si="57"/>
        <v>45331.791666666453</v>
      </c>
      <c r="CS17" s="88">
        <f t="shared" si="57"/>
        <v>45331.833333333117</v>
      </c>
      <c r="CT17" s="88">
        <f t="shared" si="57"/>
        <v>45331.874999999782</v>
      </c>
      <c r="CU17" s="88">
        <f t="shared" si="57"/>
        <v>45331.916666666446</v>
      </c>
      <c r="CV17" s="88">
        <f t="shared" si="57"/>
        <v>45331.95833333311</v>
      </c>
      <c r="CW17" s="88">
        <f t="shared" si="57"/>
        <v>45331.999999999774</v>
      </c>
      <c r="CX17" s="88">
        <f t="shared" si="57"/>
        <v>45332.041666666439</v>
      </c>
      <c r="CY17" s="88">
        <f t="shared" si="57"/>
        <v>45332.083333333103</v>
      </c>
      <c r="CZ17" s="88">
        <f t="shared" si="57"/>
        <v>45332.124999999767</v>
      </c>
      <c r="DA17" s="88">
        <f t="shared" si="57"/>
        <v>45332.166666666431</v>
      </c>
      <c r="DB17" s="88">
        <f t="shared" si="57"/>
        <v>45332.208333333096</v>
      </c>
      <c r="DC17" s="88">
        <f t="shared" si="57"/>
        <v>45332.24999999976</v>
      </c>
      <c r="DD17" s="88">
        <f t="shared" si="57"/>
        <v>45332.291666666424</v>
      </c>
      <c r="DE17" s="88">
        <f t="shared" si="57"/>
        <v>45332.333333333088</v>
      </c>
      <c r="DF17" s="88">
        <f t="shared" si="57"/>
        <v>45332.374999999753</v>
      </c>
      <c r="DG17" s="88">
        <f t="shared" si="57"/>
        <v>45332.416666666417</v>
      </c>
      <c r="DH17" s="88">
        <f t="shared" si="57"/>
        <v>45332.458333333081</v>
      </c>
      <c r="DI17" s="88">
        <f t="shared" si="57"/>
        <v>45332.499999999745</v>
      </c>
      <c r="DJ17" s="88">
        <f t="shared" si="57"/>
        <v>45332.54166666641</v>
      </c>
      <c r="DK17" s="88">
        <f t="shared" si="57"/>
        <v>45332.583333333074</v>
      </c>
      <c r="DL17" s="88">
        <f t="shared" si="57"/>
        <v>45332.624999999738</v>
      </c>
      <c r="DM17" s="88">
        <f t="shared" si="57"/>
        <v>45332.666666666402</v>
      </c>
      <c r="DN17" s="88">
        <f t="shared" si="57"/>
        <v>45332.708333333067</v>
      </c>
      <c r="DO17" s="88">
        <f t="shared" si="57"/>
        <v>45332.749999999731</v>
      </c>
      <c r="DP17" s="88">
        <f t="shared" si="57"/>
        <v>45332.791666666395</v>
      </c>
      <c r="DQ17" s="88">
        <f t="shared" si="57"/>
        <v>45332.833333333059</v>
      </c>
      <c r="DR17" s="88">
        <f t="shared" si="57"/>
        <v>45332.874999999724</v>
      </c>
      <c r="DS17" s="88">
        <f t="shared" si="57"/>
        <v>45332.916666666388</v>
      </c>
      <c r="DT17" s="88">
        <f t="shared" si="57"/>
        <v>45332.958333333052</v>
      </c>
      <c r="DU17" s="88">
        <f t="shared" si="57"/>
        <v>45332.999999999716</v>
      </c>
      <c r="DV17" s="88">
        <f t="shared" si="57"/>
        <v>45333.04166666638</v>
      </c>
      <c r="DW17" s="88">
        <f t="shared" si="57"/>
        <v>45333.083333333045</v>
      </c>
      <c r="DX17" s="88">
        <f t="shared" si="57"/>
        <v>45333.124999999709</v>
      </c>
      <c r="DY17" s="88">
        <f t="shared" si="57"/>
        <v>45333.166666666373</v>
      </c>
      <c r="DZ17" s="88">
        <f t="shared" si="57"/>
        <v>45333.208333333037</v>
      </c>
      <c r="EA17" s="88">
        <f t="shared" si="57"/>
        <v>45333.249999999702</v>
      </c>
      <c r="EB17" s="88">
        <f t="shared" si="57"/>
        <v>45333.291666666366</v>
      </c>
      <c r="EC17" s="88">
        <f t="shared" si="57"/>
        <v>45333.33333333303</v>
      </c>
      <c r="ED17" s="88">
        <f t="shared" si="57"/>
        <v>45333.374999999694</v>
      </c>
      <c r="EE17" s="88">
        <f t="shared" ref="EE17:GP17" si="58">EE1</f>
        <v>45333.416666666359</v>
      </c>
      <c r="EF17" s="88">
        <f t="shared" si="58"/>
        <v>45333.458333333023</v>
      </c>
      <c r="EG17" s="88">
        <f t="shared" si="58"/>
        <v>45333.499999999687</v>
      </c>
      <c r="EH17" s="88">
        <f t="shared" si="58"/>
        <v>45333.541666666351</v>
      </c>
      <c r="EI17" s="88">
        <f t="shared" si="58"/>
        <v>45333.583333333016</v>
      </c>
      <c r="EJ17" s="88">
        <f t="shared" si="58"/>
        <v>45333.62499999968</v>
      </c>
      <c r="EK17" s="88">
        <f t="shared" si="58"/>
        <v>45333.666666666344</v>
      </c>
      <c r="EL17" s="88">
        <f t="shared" si="58"/>
        <v>45333.708333333008</v>
      </c>
      <c r="EM17" s="88">
        <f t="shared" si="58"/>
        <v>45333.749999999673</v>
      </c>
      <c r="EN17" s="88">
        <f t="shared" si="58"/>
        <v>45333.791666666337</v>
      </c>
      <c r="EO17" s="88">
        <f t="shared" si="58"/>
        <v>45333.833333333001</v>
      </c>
      <c r="EP17" s="88">
        <f t="shared" si="58"/>
        <v>45333.874999999665</v>
      </c>
      <c r="EQ17" s="88">
        <f t="shared" si="58"/>
        <v>45333.91666666633</v>
      </c>
      <c r="ER17" s="88">
        <f t="shared" si="58"/>
        <v>45333.958333332994</v>
      </c>
      <c r="ES17" s="88">
        <f t="shared" si="58"/>
        <v>45333.999999999658</v>
      </c>
      <c r="ET17" s="88">
        <f t="shared" si="58"/>
        <v>45334.041666666322</v>
      </c>
      <c r="EU17" s="88">
        <f t="shared" si="58"/>
        <v>45334.083333332987</v>
      </c>
      <c r="EV17" s="88">
        <f t="shared" si="58"/>
        <v>45334.124999999651</v>
      </c>
      <c r="EW17" s="88">
        <f t="shared" si="58"/>
        <v>45334.166666666315</v>
      </c>
      <c r="EX17" s="88">
        <f t="shared" si="58"/>
        <v>45334.208333332979</v>
      </c>
      <c r="EY17" s="88">
        <f t="shared" si="58"/>
        <v>45334.249999999643</v>
      </c>
      <c r="EZ17" s="88">
        <f t="shared" si="58"/>
        <v>45334.291666666308</v>
      </c>
      <c r="FA17" s="88">
        <f t="shared" si="58"/>
        <v>45334.333333332972</v>
      </c>
      <c r="FB17" s="88">
        <f t="shared" si="58"/>
        <v>45334.374999999636</v>
      </c>
      <c r="FC17" s="88">
        <f t="shared" si="58"/>
        <v>45334.4166666663</v>
      </c>
      <c r="FD17" s="88">
        <f t="shared" si="58"/>
        <v>45334.458333332965</v>
      </c>
      <c r="FE17" s="88">
        <f t="shared" si="58"/>
        <v>45334.499999999629</v>
      </c>
      <c r="FF17" s="88">
        <f t="shared" si="58"/>
        <v>45334.541666666293</v>
      </c>
      <c r="FG17" s="88">
        <f t="shared" si="58"/>
        <v>45334.583333332957</v>
      </c>
      <c r="FH17" s="88">
        <f t="shared" si="58"/>
        <v>45334.624999999622</v>
      </c>
      <c r="FI17" s="88">
        <f t="shared" si="58"/>
        <v>45334.666666666286</v>
      </c>
      <c r="FJ17" s="88">
        <f t="shared" si="58"/>
        <v>45334.70833333295</v>
      </c>
      <c r="FK17" s="88">
        <f t="shared" si="58"/>
        <v>45334.749999999614</v>
      </c>
      <c r="FL17" s="88">
        <f t="shared" si="58"/>
        <v>45334.791666666279</v>
      </c>
      <c r="FM17" s="88">
        <f t="shared" si="58"/>
        <v>45334.833333332943</v>
      </c>
      <c r="FN17" s="88">
        <f t="shared" si="58"/>
        <v>45334.874999999607</v>
      </c>
      <c r="FO17" s="88">
        <f t="shared" si="58"/>
        <v>45334.916666666271</v>
      </c>
      <c r="FP17" s="88">
        <f t="shared" si="58"/>
        <v>45334.958333332936</v>
      </c>
      <c r="FQ17" s="88">
        <f t="shared" si="58"/>
        <v>45334.9999999996</v>
      </c>
      <c r="FR17" s="88">
        <f t="shared" si="58"/>
        <v>45335.041666666264</v>
      </c>
      <c r="FS17" s="88">
        <f t="shared" si="58"/>
        <v>45335.083333332928</v>
      </c>
      <c r="FT17" s="88">
        <f t="shared" si="58"/>
        <v>45335.124999999593</v>
      </c>
      <c r="FU17" s="88">
        <f t="shared" si="58"/>
        <v>45335.166666666257</v>
      </c>
      <c r="FV17" s="88">
        <f t="shared" si="58"/>
        <v>45335.208333332921</v>
      </c>
      <c r="FW17" s="88">
        <f t="shared" si="58"/>
        <v>45335.249999999585</v>
      </c>
      <c r="FX17" s="88">
        <f t="shared" si="58"/>
        <v>45335.29166666625</v>
      </c>
      <c r="FY17" s="88">
        <f t="shared" si="58"/>
        <v>45335.333333332914</v>
      </c>
      <c r="FZ17" s="88">
        <f t="shared" si="58"/>
        <v>45335.374999999578</v>
      </c>
      <c r="GA17" s="88">
        <f t="shared" si="58"/>
        <v>45335.416666666242</v>
      </c>
      <c r="GB17" s="88">
        <f t="shared" si="58"/>
        <v>45335.458333332906</v>
      </c>
      <c r="GC17" s="88">
        <f t="shared" si="58"/>
        <v>45335.499999999571</v>
      </c>
      <c r="GD17" s="88">
        <f t="shared" si="58"/>
        <v>45335.541666666235</v>
      </c>
      <c r="GE17" s="88">
        <f t="shared" si="58"/>
        <v>45335.583333332899</v>
      </c>
      <c r="GF17" s="88">
        <f t="shared" si="58"/>
        <v>45335.624999999563</v>
      </c>
      <c r="GG17" s="88">
        <f t="shared" si="58"/>
        <v>45335.666666666228</v>
      </c>
      <c r="GH17" s="88">
        <f t="shared" si="58"/>
        <v>45335.708333332892</v>
      </c>
      <c r="GI17" s="88">
        <f t="shared" si="58"/>
        <v>45335.749999999556</v>
      </c>
      <c r="GJ17" s="88">
        <f t="shared" si="58"/>
        <v>45335.79166666622</v>
      </c>
      <c r="GK17" s="88">
        <f t="shared" si="58"/>
        <v>45335.833333332885</v>
      </c>
      <c r="GL17" s="88">
        <f t="shared" si="58"/>
        <v>45335.874999999549</v>
      </c>
      <c r="GM17" s="88">
        <f t="shared" si="58"/>
        <v>45335.916666666213</v>
      </c>
      <c r="GN17" s="88">
        <f t="shared" si="58"/>
        <v>45335.958333332877</v>
      </c>
      <c r="GO17" s="88">
        <f t="shared" si="58"/>
        <v>45335.999999999542</v>
      </c>
      <c r="GP17" s="88">
        <f t="shared" si="58"/>
        <v>45336.041666666206</v>
      </c>
      <c r="GQ17" s="88">
        <f t="shared" ref="GQ17:HX17" si="59">GQ1</f>
        <v>45336.08333333287</v>
      </c>
      <c r="GR17" s="88">
        <f t="shared" si="59"/>
        <v>45336.124999999534</v>
      </c>
      <c r="GS17" s="88">
        <f t="shared" si="59"/>
        <v>45336.166666666199</v>
      </c>
      <c r="GT17" s="88">
        <f t="shared" si="59"/>
        <v>45336.208333332863</v>
      </c>
      <c r="GU17" s="88">
        <f t="shared" si="59"/>
        <v>45336.249999999527</v>
      </c>
      <c r="GV17" s="88">
        <f t="shared" si="59"/>
        <v>45336.291666666191</v>
      </c>
      <c r="GW17" s="88">
        <f t="shared" si="59"/>
        <v>45336.333333332856</v>
      </c>
      <c r="GX17" s="88">
        <f t="shared" si="59"/>
        <v>45336.37499999952</v>
      </c>
      <c r="GY17" s="88">
        <f t="shared" si="59"/>
        <v>45336.416666666184</v>
      </c>
      <c r="GZ17" s="88">
        <f t="shared" si="59"/>
        <v>45336.458333332848</v>
      </c>
      <c r="HA17" s="88">
        <f t="shared" si="59"/>
        <v>45336.499999999513</v>
      </c>
      <c r="HB17" s="88">
        <f t="shared" si="59"/>
        <v>45336.541666666177</v>
      </c>
      <c r="HC17" s="88">
        <f t="shared" si="59"/>
        <v>45336.583333332841</v>
      </c>
      <c r="HD17" s="88">
        <f t="shared" si="59"/>
        <v>45336.624999999505</v>
      </c>
      <c r="HE17" s="88">
        <f t="shared" si="59"/>
        <v>45336.666666666169</v>
      </c>
      <c r="HF17" s="88">
        <f t="shared" si="59"/>
        <v>45336.708333332834</v>
      </c>
      <c r="HG17" s="88">
        <f t="shared" si="59"/>
        <v>45336.749999999498</v>
      </c>
      <c r="HH17" s="88">
        <f t="shared" si="59"/>
        <v>45336.791666666162</v>
      </c>
      <c r="HI17" s="88">
        <f t="shared" si="59"/>
        <v>45336.833333332826</v>
      </c>
      <c r="HJ17" s="88">
        <f t="shared" si="59"/>
        <v>45336.874999999491</v>
      </c>
      <c r="HK17" s="88">
        <f t="shared" si="59"/>
        <v>45336.916666666155</v>
      </c>
      <c r="HL17" s="88">
        <f t="shared" si="59"/>
        <v>45336.958333332819</v>
      </c>
      <c r="HM17" s="88">
        <f t="shared" si="59"/>
        <v>45336.999999999483</v>
      </c>
      <c r="HN17" s="88">
        <f t="shared" si="59"/>
        <v>45337.041666666148</v>
      </c>
      <c r="HO17" s="88">
        <f t="shared" si="59"/>
        <v>45337.083333332812</v>
      </c>
      <c r="HP17" s="88">
        <f t="shared" si="59"/>
        <v>45337.124999999476</v>
      </c>
      <c r="HQ17" s="88">
        <f t="shared" si="59"/>
        <v>45337.16666666614</v>
      </c>
      <c r="HR17" s="88">
        <f t="shared" si="59"/>
        <v>45337.208333332805</v>
      </c>
      <c r="HS17" s="88">
        <f t="shared" si="59"/>
        <v>45337.249999999469</v>
      </c>
      <c r="HT17" s="88">
        <f t="shared" si="59"/>
        <v>45337.291666666133</v>
      </c>
      <c r="HU17" s="88">
        <f t="shared" si="59"/>
        <v>45337.333333332797</v>
      </c>
      <c r="HV17" s="88">
        <f t="shared" si="59"/>
        <v>45337.374999999462</v>
      </c>
      <c r="HW17" s="88">
        <f t="shared" si="59"/>
        <v>45337.416666666126</v>
      </c>
      <c r="HX17" s="88">
        <f t="shared" si="59"/>
        <v>45337.45833333279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0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37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44</v>
      </c>
      <c r="H76" s="101">
        <f t="shared" ref="H76:BS76" si="249">COUNTIF(H19:H75,"=1")</f>
        <v>44</v>
      </c>
      <c r="I76" s="101">
        <f t="shared" si="249"/>
        <v>44</v>
      </c>
      <c r="J76" s="101">
        <f t="shared" si="249"/>
        <v>44</v>
      </c>
      <c r="K76" s="101">
        <f t="shared" si="249"/>
        <v>44</v>
      </c>
      <c r="L76" s="101">
        <f t="shared" si="249"/>
        <v>44</v>
      </c>
      <c r="M76" s="101">
        <f t="shared" si="249"/>
        <v>44</v>
      </c>
      <c r="N76" s="101">
        <f t="shared" si="249"/>
        <v>44</v>
      </c>
      <c r="O76" s="101">
        <f t="shared" si="249"/>
        <v>44</v>
      </c>
      <c r="P76" s="101">
        <f t="shared" si="249"/>
        <v>44</v>
      </c>
      <c r="Q76" s="101">
        <f t="shared" si="249"/>
        <v>44</v>
      </c>
      <c r="R76" s="101">
        <f t="shared" si="249"/>
        <v>44</v>
      </c>
      <c r="S76" s="101">
        <f t="shared" si="249"/>
        <v>44</v>
      </c>
      <c r="T76" s="101">
        <f t="shared" si="249"/>
        <v>44</v>
      </c>
      <c r="U76" s="101">
        <f t="shared" si="249"/>
        <v>44</v>
      </c>
      <c r="V76" s="101">
        <f t="shared" si="249"/>
        <v>44</v>
      </c>
      <c r="W76" s="101">
        <f t="shared" si="249"/>
        <v>44</v>
      </c>
      <c r="X76" s="101">
        <f t="shared" si="249"/>
        <v>44</v>
      </c>
      <c r="Y76" s="101">
        <f t="shared" si="249"/>
        <v>44</v>
      </c>
      <c r="Z76" s="101">
        <f t="shared" si="249"/>
        <v>44</v>
      </c>
      <c r="AA76" s="101">
        <f t="shared" si="249"/>
        <v>44</v>
      </c>
      <c r="AB76" s="101">
        <f t="shared" si="249"/>
        <v>44</v>
      </c>
      <c r="AC76" s="101">
        <f t="shared" si="249"/>
        <v>44</v>
      </c>
      <c r="AD76" s="101">
        <f t="shared" si="249"/>
        <v>44</v>
      </c>
      <c r="AE76" s="101">
        <f t="shared" si="249"/>
        <v>44</v>
      </c>
      <c r="AF76" s="101">
        <f t="shared" si="249"/>
        <v>44</v>
      </c>
      <c r="AG76" s="101">
        <f t="shared" si="249"/>
        <v>44</v>
      </c>
      <c r="AH76" s="101">
        <f t="shared" si="249"/>
        <v>44</v>
      </c>
      <c r="AI76" s="101">
        <f t="shared" si="249"/>
        <v>44</v>
      </c>
      <c r="AJ76" s="101">
        <f t="shared" si="249"/>
        <v>44</v>
      </c>
      <c r="AK76" s="101">
        <f t="shared" si="249"/>
        <v>44</v>
      </c>
      <c r="AL76" s="101">
        <f t="shared" si="249"/>
        <v>44</v>
      </c>
      <c r="AM76" s="101">
        <f t="shared" si="249"/>
        <v>44</v>
      </c>
      <c r="AN76" s="101">
        <f t="shared" si="249"/>
        <v>44</v>
      </c>
      <c r="AO76" s="101">
        <f t="shared" si="249"/>
        <v>44</v>
      </c>
      <c r="AP76" s="101">
        <f t="shared" si="249"/>
        <v>44</v>
      </c>
      <c r="AQ76" s="101">
        <f t="shared" si="249"/>
        <v>44</v>
      </c>
      <c r="AR76" s="101">
        <f t="shared" si="249"/>
        <v>44</v>
      </c>
      <c r="AS76" s="101">
        <f t="shared" si="249"/>
        <v>44</v>
      </c>
      <c r="AT76" s="101">
        <f t="shared" si="249"/>
        <v>44</v>
      </c>
      <c r="AU76" s="101">
        <f t="shared" si="249"/>
        <v>44</v>
      </c>
      <c r="AV76" s="101">
        <f t="shared" si="249"/>
        <v>44</v>
      </c>
      <c r="AW76" s="101">
        <f t="shared" si="249"/>
        <v>44</v>
      </c>
      <c r="AX76" s="101">
        <f t="shared" si="249"/>
        <v>44</v>
      </c>
      <c r="AY76" s="101">
        <f t="shared" si="249"/>
        <v>44</v>
      </c>
      <c r="AZ76" s="101">
        <f t="shared" si="249"/>
        <v>44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45327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45328.083333333336</v>
      </c>
      <c r="C4" s="17">
        <f>C2</f>
        <v>8.3333333333333329E-2</v>
      </c>
      <c r="D4" s="34">
        <f>TBL_CalcDarwin[[#This Row],[Darwin PLOM
MW]]+TBL_CalcDarwin[[#This Row],[Darwin PLOME
MW]]</f>
        <v>43.812000000000005</v>
      </c>
      <c r="E4" s="34">
        <f>TBL_CalcDarwin[[#This Row],[PLOM MW TOTAL BARRA A]]+TBL_CalcDarwin[[#This Row],[PLOM MW TOTAL BARRA B]]</f>
        <v>40.358000000000004</v>
      </c>
      <c r="F4" s="34">
        <f>TBL_CalcDarwin[[#This Row],[PLOME MW TOTAL BARRA A]]+TBL_CalcDarwin[[#This Row],[PLOME MW TOTAL BARRA B]]</f>
        <v>3.4540000000000006</v>
      </c>
      <c r="G4" s="48">
        <f>'Plantilla Datos'!D9</f>
        <v>4.9000000000000004</v>
      </c>
      <c r="H4" s="48">
        <f>'Plantilla Datos'!E9</f>
        <v>6.4</v>
      </c>
      <c r="I4" s="49">
        <f>'Plantilla Datos'!F9</f>
        <v>21.6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16.067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2.3600000000000003</v>
      </c>
      <c r="AV4" s="29">
        <f>TBL_CalcDarwin[[#This Row],[Expansión - Barra B - 5.2 - Cerro]]*TBL_CalcDarwin[[#This Row],[AEG 5.2 MW Cerro]]</f>
        <v>1.0940000000000001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45328.125</v>
      </c>
      <c r="C5" s="17">
        <f>C4+TIME(1,0,0)</f>
        <v>0.125</v>
      </c>
      <c r="D5" s="34">
        <f>TBL_CalcDarwin[[#This Row],[Darwin PLOM
MW]]+TBL_CalcDarwin[[#This Row],[Darwin PLOME
MW]]</f>
        <v>25.956999999999997</v>
      </c>
      <c r="E5" s="34">
        <f>TBL_CalcDarwin[[#This Row],[PLOM MW TOTAL BARRA A]]+TBL_CalcDarwin[[#This Row],[PLOM MW TOTAL BARRA B]]</f>
        <v>24.235999999999997</v>
      </c>
      <c r="F5" s="34">
        <f>TBL_CalcDarwin[[#This Row],[PLOME MW TOTAL BARRA A]]+TBL_CalcDarwin[[#This Row],[PLOME MW TOTAL BARRA B]]</f>
        <v>1.7210000000000001</v>
      </c>
      <c r="G5" s="48">
        <f>'Plantilla Datos'!D10</f>
        <v>4.0999999999999996</v>
      </c>
      <c r="H5" s="48">
        <f>'Plantilla Datos'!E10</f>
        <v>5.3</v>
      </c>
      <c r="I5" s="49">
        <f>'Plantilla Datos'!F10</f>
        <v>21.7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9.7169999999999987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14.519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1.2330000000000001</v>
      </c>
      <c r="AV5" s="29">
        <f>TBL_CalcDarwin[[#This Row],[Expansión - Barra B - 5.2 - Cerro]]*TBL_CalcDarwin[[#This Row],[AEG 5.2 MW Cerro]]</f>
        <v>0.48799999999999999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45328.166666666664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12.985999999999999</v>
      </c>
      <c r="E6" s="34">
        <f>TBL_CalcDarwin[[#This Row],[PLOM MW TOTAL BARRA A]]+TBL_CalcDarwin[[#This Row],[PLOM MW TOTAL BARRA B]]</f>
        <v>12.084</v>
      </c>
      <c r="F6" s="34">
        <f>TBL_CalcDarwin[[#This Row],[PLOME MW TOTAL BARRA A]]+TBL_CalcDarwin[[#This Row],[PLOME MW TOTAL BARRA B]]</f>
        <v>0.90200000000000002</v>
      </c>
      <c r="G6" s="48">
        <f>'Plantilla Datos'!D11</f>
        <v>3.1</v>
      </c>
      <c r="H6" s="48">
        <f>'Plantilla Datos'!E11</f>
        <v>4.2</v>
      </c>
      <c r="I6" s="49">
        <f>'Plantilla Datos'!F11</f>
        <v>21.7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4.7880000000000003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7.2959999999999994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6" s="29">
        <f>TBL_CalcDarwin[[#This Row],[Expansión - Barra B - 5.2 - Cerro]]*TBL_CalcDarwin[[#This Row],[AEG 5.2 MW Cerro]]</f>
        <v>0.26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45328.208333333328</v>
      </c>
      <c r="C7" s="17">
        <f t="shared" si="1"/>
        <v>0.20833333333333331</v>
      </c>
      <c r="D7" s="34">
        <f>TBL_CalcDarwin[[#This Row],[Darwin PLOM
MW]]+TBL_CalcDarwin[[#This Row],[Darwin PLOME
MW]]</f>
        <v>3.7199999999999998</v>
      </c>
      <c r="E7" s="34">
        <f>TBL_CalcDarwin[[#This Row],[PLOM MW TOTAL BARRA A]]+TBL_CalcDarwin[[#This Row],[PLOM MW TOTAL BARRA B]]</f>
        <v>3.59</v>
      </c>
      <c r="F7" s="34">
        <f>TBL_CalcDarwin[[#This Row],[PLOME MW TOTAL BARRA A]]+TBL_CalcDarwin[[#This Row],[PLOME MW TOTAL BARRA B]]</f>
        <v>0.13</v>
      </c>
      <c r="G7" s="48">
        <f>'Plantilla Datos'!D12</f>
        <v>2.5</v>
      </c>
      <c r="H7" s="48">
        <f>'Plantilla Datos'!E12</f>
        <v>3.4</v>
      </c>
      <c r="I7" s="49">
        <f>'Plantilla Datos'!F12</f>
        <v>21.9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45328.249999999993</v>
      </c>
      <c r="C8" s="17">
        <f t="shared" si="1"/>
        <v>0.24999999999999997</v>
      </c>
      <c r="D8" s="34">
        <f>TBL_CalcDarwin[[#This Row],[Darwin PLOM
MW]]+TBL_CalcDarwin[[#This Row],[Darwin PLOME
MW]]</f>
        <v>1.365</v>
      </c>
      <c r="E8" s="34">
        <f>TBL_CalcDarwin[[#This Row],[PLOM MW TOTAL BARRA A]]+TBL_CalcDarwin[[#This Row],[PLOM MW TOTAL BARRA B]]</f>
        <v>1.31</v>
      </c>
      <c r="F8" s="34">
        <f>TBL_CalcDarwin[[#This Row],[PLOME MW TOTAL BARRA A]]+TBL_CalcDarwin[[#This Row],[PLOME MW TOTAL BARRA B]]</f>
        <v>5.5E-2</v>
      </c>
      <c r="G8" s="48">
        <f>'Plantilla Datos'!D13</f>
        <v>1.8</v>
      </c>
      <c r="H8" s="48">
        <f>'Plantilla Datos'!E13</f>
        <v>2.6</v>
      </c>
      <c r="I8" s="49">
        <f>'Plantilla Datos'!F13</f>
        <v>22.4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45328.291666666657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1.6</v>
      </c>
      <c r="H9" s="48">
        <f>'Plantilla Datos'!E14</f>
        <v>2.2999999999999998</v>
      </c>
      <c r="I9" s="49">
        <f>'Plantilla Datos'!F14</f>
        <v>22.6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</v>
      </c>
      <c r="L9" s="47">
        <f>CEILING(TBL_CalcDarwin[[#This Row],[Darwin Gusts
m/s]],0.5)</f>
        <v>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45328.333333333321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1.7</v>
      </c>
      <c r="H10" s="48">
        <f>'Plantilla Datos'!E15</f>
        <v>2.5</v>
      </c>
      <c r="I10" s="49">
        <f>'Plantilla Datos'!F15</f>
        <v>23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45328.374999999985</v>
      </c>
      <c r="C11" s="17">
        <f t="shared" si="1"/>
        <v>0.375</v>
      </c>
      <c r="D11" s="34">
        <f>TBL_CalcDarwin[[#This Row],[Darwin PLOM
MW]]+TBL_CalcDarwin[[#This Row],[Darwin PLOME
MW]]</f>
        <v>7.7629999999999999</v>
      </c>
      <c r="E11" s="34">
        <f>TBL_CalcDarwin[[#This Row],[PLOM MW TOTAL BARRA A]]+TBL_CalcDarwin[[#This Row],[PLOM MW TOTAL BARRA B]]</f>
        <v>7.2989999999999995</v>
      </c>
      <c r="F11" s="34">
        <f>TBL_CalcDarwin[[#This Row],[PLOME MW TOTAL BARRA A]]+TBL_CalcDarwin[[#This Row],[PLOME MW TOTAL BARRA B]]</f>
        <v>0.46399999999999997</v>
      </c>
      <c r="G11" s="48">
        <f>'Plantilla Datos'!D16</f>
        <v>2.7</v>
      </c>
      <c r="H11" s="48">
        <f>'Plantilla Datos'!E16</f>
        <v>3.6</v>
      </c>
      <c r="I11" s="49">
        <f>'Plantilla Datos'!F16</f>
        <v>23.6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2.7629999999999999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0.35399999999999998</v>
      </c>
      <c r="AV11" s="29">
        <f>TBL_CalcDarwin[[#This Row],[Expansión - Barra B - 5.2 - Cerro]]*TBL_CalcDarwin[[#This Row],[AEG 5.2 MW Cerro]]</f>
        <v>0.11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45328.41666666665</v>
      </c>
      <c r="C12" s="17">
        <f t="shared" si="1"/>
        <v>0.41666666666666669</v>
      </c>
      <c r="D12" s="34">
        <f>TBL_CalcDarwin[[#This Row],[Darwin PLOM
MW]]+TBL_CalcDarwin[[#This Row],[Darwin PLOME
MW]]</f>
        <v>12.985999999999999</v>
      </c>
      <c r="E12" s="34">
        <f>TBL_CalcDarwin[[#This Row],[PLOM MW TOTAL BARRA A]]+TBL_CalcDarwin[[#This Row],[PLOM MW TOTAL BARRA B]]</f>
        <v>12.084</v>
      </c>
      <c r="F12" s="34">
        <f>TBL_CalcDarwin[[#This Row],[PLOME MW TOTAL BARRA A]]+TBL_CalcDarwin[[#This Row],[PLOME MW TOTAL BARRA B]]</f>
        <v>0.90200000000000002</v>
      </c>
      <c r="G12" s="48">
        <f>'Plantilla Datos'!D17</f>
        <v>3.3</v>
      </c>
      <c r="H12" s="48">
        <f>'Plantilla Datos'!E17</f>
        <v>4.4000000000000004</v>
      </c>
      <c r="I12" s="49">
        <f>'Plantilla Datos'!F17</f>
        <v>24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4.7880000000000003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7.2959999999999994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2" s="29">
        <f>TBL_CalcDarwin[[#This Row],[Expansión - Barra B - 5.2 - Cerro]]*TBL_CalcDarwin[[#This Row],[AEG 5.2 MW Cerro]]</f>
        <v>0.26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45328.458333333314</v>
      </c>
      <c r="C13" s="17">
        <f t="shared" si="1"/>
        <v>0.45833333333333337</v>
      </c>
      <c r="D13" s="34">
        <f>TBL_CalcDarwin[[#This Row],[Darwin PLOM
MW]]+TBL_CalcDarwin[[#This Row],[Darwin PLOME
MW]]</f>
        <v>24.471999999999998</v>
      </c>
      <c r="E13" s="34">
        <f>TBL_CalcDarwin[[#This Row],[PLOM MW TOTAL BARRA A]]+TBL_CalcDarwin[[#This Row],[PLOM MW TOTAL BARRA B]]</f>
        <v>22.750999999999998</v>
      </c>
      <c r="F13" s="34">
        <f>TBL_CalcDarwin[[#This Row],[PLOME MW TOTAL BARRA A]]+TBL_CalcDarwin[[#This Row],[PLOME MW TOTAL BARRA B]]</f>
        <v>1.7210000000000001</v>
      </c>
      <c r="G13" s="48">
        <f>'Plantilla Datos'!D18</f>
        <v>4</v>
      </c>
      <c r="H13" s="48">
        <f>'Plantilla Datos'!E18</f>
        <v>5.2</v>
      </c>
      <c r="I13" s="49">
        <f>'Plantilla Datos'!F18</f>
        <v>23.9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8.7270000000000003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14.023999999999999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1.2330000000000001</v>
      </c>
      <c r="AV13" s="29">
        <f>TBL_CalcDarwin[[#This Row],[Expansión - Barra B - 5.2 - Cerro]]*TBL_CalcDarwin[[#This Row],[AEG 5.2 MW Cerro]]</f>
        <v>0.48799999999999999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45328.499999999978</v>
      </c>
      <c r="C14" s="17">
        <f t="shared" si="1"/>
        <v>0.5</v>
      </c>
      <c r="D14" s="34">
        <f>TBL_CalcDarwin[[#This Row],[Darwin PLOM
MW]]+TBL_CalcDarwin[[#This Row],[Darwin PLOME
MW]]</f>
        <v>42.158999999999992</v>
      </c>
      <c r="E14" s="34">
        <f>TBL_CalcDarwin[[#This Row],[PLOM MW TOTAL BARRA A]]+TBL_CalcDarwin[[#This Row],[PLOM MW TOTAL BARRA B]]</f>
        <v>39.364999999999995</v>
      </c>
      <c r="F14" s="34">
        <f>TBL_CalcDarwin[[#This Row],[PLOME MW TOTAL BARRA A]]+TBL_CalcDarwin[[#This Row],[PLOME MW TOTAL BARRA B]]</f>
        <v>2.7940000000000005</v>
      </c>
      <c r="G14" s="48">
        <f>'Plantilla Datos'!D19</f>
        <v>4.7</v>
      </c>
      <c r="H14" s="48">
        <f>'Plantilla Datos'!E19</f>
        <v>6.1</v>
      </c>
      <c r="I14" s="49">
        <f>'Plantilla Datos'!F19</f>
        <v>23.6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15.242000000000001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24.122999999999998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2.0300000000000002</v>
      </c>
      <c r="AV14" s="29">
        <f>TBL_CalcDarwin[[#This Row],[Expansión - Barra B - 5.2 - Cerro]]*TBL_CalcDarwin[[#This Row],[AEG 5.2 MW Cerro]]</f>
        <v>0.76400000000000001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45328.541666666642</v>
      </c>
      <c r="C15" s="17">
        <f t="shared" si="1"/>
        <v>0.54166666666666663</v>
      </c>
      <c r="D15" s="34">
        <f>TBL_CalcDarwin[[#This Row],[Darwin PLOM
MW]]+TBL_CalcDarwin[[#This Row],[Darwin PLOME
MW]]</f>
        <v>33.302</v>
      </c>
      <c r="E15" s="34">
        <f>TBL_CalcDarwin[[#This Row],[PLOM MW TOTAL BARRA A]]+TBL_CalcDarwin[[#This Row],[PLOM MW TOTAL BARRA B]]</f>
        <v>30.791</v>
      </c>
      <c r="F15" s="34">
        <f>TBL_CalcDarwin[[#This Row],[PLOME MW TOTAL BARRA A]]+TBL_CalcDarwin[[#This Row],[PLOME MW TOTAL BARRA B]]</f>
        <v>2.5110000000000001</v>
      </c>
      <c r="G15" s="48">
        <f>'Plantilla Datos'!D20</f>
        <v>4.3</v>
      </c>
      <c r="H15" s="48">
        <f>'Plantilla Datos'!E20</f>
        <v>5.6</v>
      </c>
      <c r="I15" s="49">
        <f>'Plantilla Datos'!F20</f>
        <v>23.8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</v>
      </c>
      <c r="L15" s="47">
        <f>CEILING(TBL_CalcDarwin[[#This Row],[Darwin Gusts
m/s]],0.5)</f>
        <v>6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15" s="29">
        <f>TBL_CalcDarwin[[#This Row],[Expansión - Barra B - 5.2 - Cerro]]*TBL_CalcDarwin[[#This Row],[AEG 5.2 MW Cerro]]</f>
        <v>0.76400000000000001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45328.583333333307</v>
      </c>
      <c r="C16" s="17">
        <f t="shared" si="1"/>
        <v>0.58333333333333326</v>
      </c>
      <c r="D16" s="34">
        <f>TBL_CalcDarwin[[#This Row],[Darwin PLOM
MW]]+TBL_CalcDarwin[[#This Row],[Darwin PLOME
MW]]</f>
        <v>96.057000000000002</v>
      </c>
      <c r="E16" s="34">
        <f>TBL_CalcDarwin[[#This Row],[PLOM MW TOTAL BARRA A]]+TBL_CalcDarwin[[#This Row],[PLOM MW TOTAL BARRA B]]</f>
        <v>89.247</v>
      </c>
      <c r="F16" s="34">
        <f>TBL_CalcDarwin[[#This Row],[PLOME MW TOTAL BARRA A]]+TBL_CalcDarwin[[#This Row],[PLOME MW TOTAL BARRA B]]</f>
        <v>6.8100000000000005</v>
      </c>
      <c r="G16" s="48">
        <f>'Plantilla Datos'!D21</f>
        <v>6.5</v>
      </c>
      <c r="H16" s="48">
        <f>'Plantilla Datos'!E21</f>
        <v>8.1999999999999993</v>
      </c>
      <c r="I16" s="49">
        <f>'Plantilla Datos'!F21</f>
        <v>23.6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16" s="29">
        <f>TBL_CalcDarwin[[#This Row],[Expansión - Barra B - 5.2 - Cerro]]*TBL_CalcDarwin[[#This Row],[AEG 5.2 MW Cerro]]</f>
        <v>1.966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45328.624999999971</v>
      </c>
      <c r="C17" s="17">
        <f t="shared" si="1"/>
        <v>0.62499999999999989</v>
      </c>
      <c r="D17" s="34">
        <f>TBL_CalcDarwin[[#This Row],[Darwin PLOM
MW]]+TBL_CalcDarwin[[#This Row],[Darwin PLOME
MW]]</f>
        <v>84.372</v>
      </c>
      <c r="E17" s="34">
        <f>TBL_CalcDarwin[[#This Row],[PLOM MW TOTAL BARRA A]]+TBL_CalcDarwin[[#This Row],[PLOM MW TOTAL BARRA B]]</f>
        <v>78.031000000000006</v>
      </c>
      <c r="F17" s="34">
        <f>TBL_CalcDarwin[[#This Row],[PLOME MW TOTAL BARRA A]]+TBL_CalcDarwin[[#This Row],[PLOME MW TOTAL BARRA B]]</f>
        <v>6.3410000000000002</v>
      </c>
      <c r="G17" s="48">
        <f>'Plantilla Datos'!D22</f>
        <v>6</v>
      </c>
      <c r="H17" s="48">
        <f>'Plantilla Datos'!E22</f>
        <v>7.7</v>
      </c>
      <c r="I17" s="49">
        <f>'Plantilla Datos'!F22</f>
        <v>23.2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</v>
      </c>
      <c r="L17" s="47">
        <f>CEILING(TBL_CalcDarwin[[#This Row],[Darwin Gusts
m/s]],0.5)</f>
        <v>8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4.375</v>
      </c>
      <c r="AV17" s="29">
        <f>TBL_CalcDarwin[[#This Row],[Expansión - Barra B - 5.2 - Cerro]]*TBL_CalcDarwin[[#This Row],[AEG 5.2 MW Cerro]]</f>
        <v>1.966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45328.666666666635</v>
      </c>
      <c r="C18" s="17">
        <f t="shared" si="1"/>
        <v>0.66666666666666652</v>
      </c>
      <c r="D18" s="34">
        <f>TBL_CalcDarwin[[#This Row],[Darwin PLOM
MW]]+TBL_CalcDarwin[[#This Row],[Darwin PLOME
MW]]</f>
        <v>102.316</v>
      </c>
      <c r="E18" s="34">
        <f>TBL_CalcDarwin[[#This Row],[PLOM MW TOTAL BARRA A]]+TBL_CalcDarwin[[#This Row],[PLOM MW TOTAL BARRA B]]</f>
        <v>94.373999999999995</v>
      </c>
      <c r="F18" s="34">
        <f>TBL_CalcDarwin[[#This Row],[PLOME MW TOTAL BARRA A]]+TBL_CalcDarwin[[#This Row],[PLOME MW TOTAL BARRA B]]</f>
        <v>7.9420000000000002</v>
      </c>
      <c r="G18" s="48">
        <f>'Plantilla Datos'!D23</f>
        <v>6.7</v>
      </c>
      <c r="H18" s="48">
        <f>'Plantilla Datos'!E23</f>
        <v>8.5</v>
      </c>
      <c r="I18" s="49">
        <f>'Plantilla Datos'!F23</f>
        <v>22.9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18" s="29">
        <f>TBL_CalcDarwin[[#This Row],[Expansión - Barra B - 5.2 - Cerro]]*TBL_CalcDarwin[[#This Row],[AEG 5.2 MW Cerro]]</f>
        <v>2.532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45328.708333333299</v>
      </c>
      <c r="C19" s="17">
        <f t="shared" si="1"/>
        <v>0.70833333333333315</v>
      </c>
      <c r="D19" s="34">
        <f>TBL_CalcDarwin[[#This Row],[Darwin PLOM
MW]]+TBL_CalcDarwin[[#This Row],[Darwin PLOME
MW]]</f>
        <v>96.057000000000002</v>
      </c>
      <c r="E19" s="34">
        <f>TBL_CalcDarwin[[#This Row],[PLOM MW TOTAL BARRA A]]+TBL_CalcDarwin[[#This Row],[PLOM MW TOTAL BARRA B]]</f>
        <v>89.247</v>
      </c>
      <c r="F19" s="34">
        <f>TBL_CalcDarwin[[#This Row],[PLOME MW TOTAL BARRA A]]+TBL_CalcDarwin[[#This Row],[PLOME MW TOTAL BARRA B]]</f>
        <v>6.8100000000000005</v>
      </c>
      <c r="G19" s="48">
        <f>'Plantilla Datos'!D24</f>
        <v>6.4</v>
      </c>
      <c r="H19" s="48">
        <f>'Plantilla Datos'!E24</f>
        <v>8.1</v>
      </c>
      <c r="I19" s="49">
        <f>'Plantilla Datos'!F24</f>
        <v>23.1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19" s="29">
        <f>TBL_CalcDarwin[[#This Row],[Expansión - Barra B - 5.2 - Cerro]]*TBL_CalcDarwin[[#This Row],[AEG 5.2 MW Cerro]]</f>
        <v>1.966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45328.749999999964</v>
      </c>
      <c r="C20" s="17">
        <f t="shared" si="1"/>
        <v>0.74999999999999978</v>
      </c>
      <c r="D20" s="34">
        <f>TBL_CalcDarwin[[#This Row],[Darwin PLOM
MW]]+TBL_CalcDarwin[[#This Row],[Darwin PLOME
MW]]</f>
        <v>96.057000000000002</v>
      </c>
      <c r="E20" s="34">
        <f>TBL_CalcDarwin[[#This Row],[PLOM MW TOTAL BARRA A]]+TBL_CalcDarwin[[#This Row],[PLOM MW TOTAL BARRA B]]</f>
        <v>89.247</v>
      </c>
      <c r="F20" s="34">
        <f>TBL_CalcDarwin[[#This Row],[PLOME MW TOTAL BARRA A]]+TBL_CalcDarwin[[#This Row],[PLOME MW TOTAL BARRA B]]</f>
        <v>6.8100000000000005</v>
      </c>
      <c r="G20" s="48">
        <f>'Plantilla Datos'!D25</f>
        <v>6.5</v>
      </c>
      <c r="H20" s="48">
        <f>'Plantilla Datos'!E25</f>
        <v>8.1999999999999993</v>
      </c>
      <c r="I20" s="49">
        <f>'Plantilla Datos'!F25</f>
        <v>22.9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20" s="29">
        <f>TBL_CalcDarwin[[#This Row],[Expansión - Barra B - 5.2 - Cerro]]*TBL_CalcDarwin[[#This Row],[AEG 5.2 MW Cerro]]</f>
        <v>1.966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45328.791666666628</v>
      </c>
      <c r="C21" s="17">
        <f t="shared" si="1"/>
        <v>0.79166666666666641</v>
      </c>
      <c r="D21" s="34">
        <f>TBL_CalcDarwin[[#This Row],[Darwin PLOM
MW]]+TBL_CalcDarwin[[#This Row],[Darwin PLOME
MW]]</f>
        <v>96.057000000000002</v>
      </c>
      <c r="E21" s="34">
        <f>TBL_CalcDarwin[[#This Row],[PLOM MW TOTAL BARRA A]]+TBL_CalcDarwin[[#This Row],[PLOM MW TOTAL BARRA B]]</f>
        <v>89.247</v>
      </c>
      <c r="F21" s="34">
        <f>TBL_CalcDarwin[[#This Row],[PLOME MW TOTAL BARRA A]]+TBL_CalcDarwin[[#This Row],[PLOME MW TOTAL BARRA B]]</f>
        <v>6.8100000000000005</v>
      </c>
      <c r="G21" s="48">
        <f>'Plantilla Datos'!D26</f>
        <v>6.4</v>
      </c>
      <c r="H21" s="48">
        <f>'Plantilla Datos'!E26</f>
        <v>8.1</v>
      </c>
      <c r="I21" s="49">
        <f>'Plantilla Datos'!F26</f>
        <v>22.5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21" s="29">
        <f>TBL_CalcDarwin[[#This Row],[Expansión - Barra B - 5.2 - Cerro]]*TBL_CalcDarwin[[#This Row],[AEG 5.2 MW Cerro]]</f>
        <v>1.966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45328.833333333292</v>
      </c>
      <c r="C22" s="17">
        <f t="shared" si="1"/>
        <v>0.83333333333333304</v>
      </c>
      <c r="D22" s="34">
        <f>TBL_CalcDarwin[[#This Row],[Darwin PLOM
MW]]+TBL_CalcDarwin[[#This Row],[Darwin PLOME
MW]]</f>
        <v>84.372</v>
      </c>
      <c r="E22" s="34">
        <f>TBL_CalcDarwin[[#This Row],[PLOM MW TOTAL BARRA A]]+TBL_CalcDarwin[[#This Row],[PLOM MW TOTAL BARRA B]]</f>
        <v>78.031000000000006</v>
      </c>
      <c r="F22" s="34">
        <f>TBL_CalcDarwin[[#This Row],[PLOME MW TOTAL BARRA A]]+TBL_CalcDarwin[[#This Row],[PLOME MW TOTAL BARRA B]]</f>
        <v>6.3410000000000002</v>
      </c>
      <c r="G22" s="48">
        <f>'Plantilla Datos'!D27</f>
        <v>6.3</v>
      </c>
      <c r="H22" s="48">
        <f>'Plantilla Datos'!E27</f>
        <v>7.9</v>
      </c>
      <c r="I22" s="49">
        <f>'Plantilla Datos'!F27</f>
        <v>22.1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4.375</v>
      </c>
      <c r="AV22" s="29">
        <f>TBL_CalcDarwin[[#This Row],[Expansión - Barra B - 5.2 - Cerro]]*TBL_CalcDarwin[[#This Row],[AEG 5.2 MW Cerro]]</f>
        <v>1.966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45328.874999999956</v>
      </c>
      <c r="C23" s="17">
        <f>C22+TIME(1,0,0)</f>
        <v>0.87499999999999967</v>
      </c>
      <c r="D23" s="34">
        <f>TBL_CalcDarwin[[#This Row],[Darwin PLOM
MW]]+TBL_CalcDarwin[[#This Row],[Darwin PLOME
MW]]</f>
        <v>84.372</v>
      </c>
      <c r="E23" s="34">
        <f>TBL_CalcDarwin[[#This Row],[PLOM MW TOTAL BARRA A]]+TBL_CalcDarwin[[#This Row],[PLOM MW TOTAL BARRA B]]</f>
        <v>78.031000000000006</v>
      </c>
      <c r="F23" s="34">
        <f>TBL_CalcDarwin[[#This Row],[PLOME MW TOTAL BARRA A]]+TBL_CalcDarwin[[#This Row],[PLOME MW TOTAL BARRA B]]</f>
        <v>6.3410000000000002</v>
      </c>
      <c r="G23" s="48">
        <f>'Plantilla Datos'!D28</f>
        <v>6.1</v>
      </c>
      <c r="H23" s="48">
        <f>'Plantilla Datos'!E28</f>
        <v>7.8</v>
      </c>
      <c r="I23" s="49">
        <f>'Plantilla Datos'!F28</f>
        <v>22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4.375</v>
      </c>
      <c r="AV23" s="29">
        <f>TBL_CalcDarwin[[#This Row],[Expansión - Barra B - 5.2 - Cerro]]*TBL_CalcDarwin[[#This Row],[AEG 5.2 MW Cerro]]</f>
        <v>1.966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45328.916666666621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79.009999999999991</v>
      </c>
      <c r="E24" s="34">
        <f>TBL_CalcDarwin[[#This Row],[PLOM MW TOTAL BARRA A]]+TBL_CalcDarwin[[#This Row],[PLOM MW TOTAL BARRA B]]</f>
        <v>73.620999999999995</v>
      </c>
      <c r="F24" s="34">
        <f>TBL_CalcDarwin[[#This Row],[PLOME MW TOTAL BARRA A]]+TBL_CalcDarwin[[#This Row],[PLOME MW TOTAL BARRA B]]</f>
        <v>5.3890000000000002</v>
      </c>
      <c r="G24" s="48">
        <f>'Plantilla Datos'!D29</f>
        <v>6</v>
      </c>
      <c r="H24" s="48">
        <f>'Plantilla Datos'!E29</f>
        <v>7.6</v>
      </c>
      <c r="I24" s="49">
        <f>'Plantilla Datos'!F29</f>
        <v>21.9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28.183999999999997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45.436999999999998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3.899</v>
      </c>
      <c r="AV24" s="29">
        <f>TBL_CalcDarwin[[#This Row],[Expansión - Barra B - 5.2 - Cerro]]*TBL_CalcDarwin[[#This Row],[AEG 5.2 MW Cerro]]</f>
        <v>1.49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45328.958333333285</v>
      </c>
      <c r="C25" s="17">
        <f t="shared" si="2"/>
        <v>0.95833333333333293</v>
      </c>
      <c r="D25" s="34">
        <f>TBL_CalcDarwin[[#This Row],[Darwin PLOM
MW]]+TBL_CalcDarwin[[#This Row],[Darwin PLOME
MW]]</f>
        <v>68.265000000000001</v>
      </c>
      <c r="E25" s="34">
        <f>TBL_CalcDarwin[[#This Row],[PLOM MW TOTAL BARRA A]]+TBL_CalcDarwin[[#This Row],[PLOM MW TOTAL BARRA B]]</f>
        <v>63.307000000000002</v>
      </c>
      <c r="F25" s="34">
        <f>TBL_CalcDarwin[[#This Row],[PLOME MW TOTAL BARRA A]]+TBL_CalcDarwin[[#This Row],[PLOME MW TOTAL BARRA B]]</f>
        <v>4.9580000000000002</v>
      </c>
      <c r="G25" s="48">
        <f>'Plantilla Datos'!D30</f>
        <v>5.7</v>
      </c>
      <c r="H25" s="48">
        <f>'Plantilla Datos'!E30</f>
        <v>7.3</v>
      </c>
      <c r="I25" s="49">
        <f>'Plantilla Datos'!F30</f>
        <v>21.8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3.468</v>
      </c>
      <c r="AV25" s="29">
        <f>TBL_CalcDarwin[[#This Row],[Expansión - Barra B - 5.2 - Cerro]]*TBL_CalcDarwin[[#This Row],[AEG 5.2 MW Cerro]]</f>
        <v>1.49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45328.999999999949</v>
      </c>
      <c r="C26" s="17">
        <f t="shared" si="2"/>
        <v>0.99999999999999956</v>
      </c>
      <c r="D26" s="34">
        <f>TBL_CalcDarwin[[#This Row],[Darwin PLOM
MW]]+TBL_CalcDarwin[[#This Row],[Darwin PLOME
MW]]</f>
        <v>56.207999999999998</v>
      </c>
      <c r="E26" s="34">
        <f>TBL_CalcDarwin[[#This Row],[PLOM MW TOTAL BARRA A]]+TBL_CalcDarwin[[#This Row],[PLOM MW TOTAL BARRA B]]</f>
        <v>51.631</v>
      </c>
      <c r="F26" s="34">
        <f>TBL_CalcDarwin[[#This Row],[PLOME MW TOTAL BARRA A]]+TBL_CalcDarwin[[#This Row],[PLOME MW TOTAL BARRA B]]</f>
        <v>4.577</v>
      </c>
      <c r="G26" s="48">
        <f>'Plantilla Datos'!D31</f>
        <v>5.5</v>
      </c>
      <c r="H26" s="48">
        <f>'Plantilla Datos'!E31</f>
        <v>7</v>
      </c>
      <c r="I26" s="49">
        <f>'Plantilla Datos'!F31</f>
        <v>21.5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30.829000000000001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3.0869999999999997</v>
      </c>
      <c r="AV26" s="29">
        <f>TBL_CalcDarwin[[#This Row],[Expansión - Barra B - 5.2 - Cerro]]*TBL_CalcDarwin[[#This Row],[AEG 5.2 MW Cerro]]</f>
        <v>1.49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45329.041666666613</v>
      </c>
      <c r="C27" s="17">
        <f t="shared" si="2"/>
        <v>1.0416666666666663</v>
      </c>
      <c r="D27" s="34">
        <f>TBL_CalcDarwin[[#This Row],[Darwin PLOM
MW]]+TBL_CalcDarwin[[#This Row],[Darwin PLOME
MW]]</f>
        <v>54.224000000000004</v>
      </c>
      <c r="E27" s="34">
        <f>TBL_CalcDarwin[[#This Row],[PLOM MW TOTAL BARRA A]]+TBL_CalcDarwin[[#This Row],[PLOM MW TOTAL BARRA B]]</f>
        <v>50.439</v>
      </c>
      <c r="F27" s="34">
        <f>TBL_CalcDarwin[[#This Row],[PLOME MW TOTAL BARRA A]]+TBL_CalcDarwin[[#This Row],[PLOME MW TOTAL BARRA B]]</f>
        <v>3.7850000000000001</v>
      </c>
      <c r="G27" s="48">
        <f>'Plantilla Datos'!D32</f>
        <v>5.3</v>
      </c>
      <c r="H27" s="48">
        <f>'Plantilla Datos'!E32</f>
        <v>6.7</v>
      </c>
      <c r="I27" s="49">
        <f>'Plantilla Datos'!F32</f>
        <v>21.3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30.627000000000002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2.6909999999999998</v>
      </c>
      <c r="AV27" s="29">
        <f>TBL_CalcDarwin[[#This Row],[Expansión - Barra B - 5.2 - Cerro]]*TBL_CalcDarwin[[#This Row],[AEG 5.2 MW Cerro]]</f>
        <v>1.0940000000000001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45329.083333333278</v>
      </c>
      <c r="C28" s="17">
        <f t="shared" si="2"/>
        <v>1.083333333333333</v>
      </c>
      <c r="D28" s="34">
        <f>TBL_CalcDarwin[[#This Row],[Darwin PLOM
MW]]+TBL_CalcDarwin[[#This Row],[Darwin PLOME
MW]]</f>
        <v>42.158999999999992</v>
      </c>
      <c r="E28" s="34">
        <f>TBL_CalcDarwin[[#This Row],[PLOM MW TOTAL BARRA A]]+TBL_CalcDarwin[[#This Row],[PLOM MW TOTAL BARRA B]]</f>
        <v>39.364999999999995</v>
      </c>
      <c r="F28" s="34">
        <f>TBL_CalcDarwin[[#This Row],[PLOME MW TOTAL BARRA A]]+TBL_CalcDarwin[[#This Row],[PLOME MW TOTAL BARRA B]]</f>
        <v>2.7940000000000005</v>
      </c>
      <c r="G28" s="48">
        <f>'Plantilla Datos'!D33</f>
        <v>4.7</v>
      </c>
      <c r="H28" s="48">
        <f>'Plantilla Datos'!E33</f>
        <v>6.1</v>
      </c>
      <c r="I28" s="49">
        <f>'Plantilla Datos'!F33</f>
        <v>21.3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15.242000000000001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24.122999999999998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2.0300000000000002</v>
      </c>
      <c r="AV28" s="29">
        <f>TBL_CalcDarwin[[#This Row],[Expansión - Barra B - 5.2 - Cerro]]*TBL_CalcDarwin[[#This Row],[AEG 5.2 MW Cerro]]</f>
        <v>0.76400000000000001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45329.124999999942</v>
      </c>
      <c r="C29" s="17">
        <f>C28+TIME(1,0,0)</f>
        <v>1.1249999999999998</v>
      </c>
      <c r="D29" s="34">
        <f>TBL_CalcDarwin[[#This Row],[Darwin PLOM
MW]]+TBL_CalcDarwin[[#This Row],[Darwin PLOME
MW]]</f>
        <v>25.956999999999997</v>
      </c>
      <c r="E29" s="34">
        <f>TBL_CalcDarwin[[#This Row],[PLOM MW TOTAL BARRA A]]+TBL_CalcDarwin[[#This Row],[PLOM MW TOTAL BARRA B]]</f>
        <v>24.235999999999997</v>
      </c>
      <c r="F29" s="34">
        <f>TBL_CalcDarwin[[#This Row],[PLOME MW TOTAL BARRA A]]+TBL_CalcDarwin[[#This Row],[PLOME MW TOTAL BARRA B]]</f>
        <v>1.7210000000000001</v>
      </c>
      <c r="G29" s="48">
        <f>'Plantilla Datos'!D34</f>
        <v>4.2</v>
      </c>
      <c r="H29" s="48">
        <f>'Plantilla Datos'!E34</f>
        <v>5.4</v>
      </c>
      <c r="I29" s="49">
        <f>'Plantilla Datos'!F34</f>
        <v>21.3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9.7169999999999987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14.519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1.2330000000000001</v>
      </c>
      <c r="AV29" s="29">
        <f>TBL_CalcDarwin[[#This Row],[Expansión - Barra B - 5.2 - Cerro]]*TBL_CalcDarwin[[#This Row],[AEG 5.2 MW Cerro]]</f>
        <v>0.48799999999999999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45329.166666666606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18.368000000000002</v>
      </c>
      <c r="E30" s="34">
        <f>TBL_CalcDarwin[[#This Row],[PLOM MW TOTAL BARRA A]]+TBL_CalcDarwin[[#This Row],[PLOM MW TOTAL BARRA B]]</f>
        <v>17.301000000000002</v>
      </c>
      <c r="F30" s="34">
        <f>TBL_CalcDarwin[[#This Row],[PLOME MW TOTAL BARRA A]]+TBL_CalcDarwin[[#This Row],[PLOME MW TOTAL BARRA B]]</f>
        <v>1.0670000000000002</v>
      </c>
      <c r="G30" s="48">
        <f>'Plantilla Datos'!D35</f>
        <v>3.6</v>
      </c>
      <c r="H30" s="48">
        <f>'Plantilla Datos'!E35</f>
        <v>4.8</v>
      </c>
      <c r="I30" s="49">
        <f>'Plantilla Datos'!F35</f>
        <v>21.3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6.7709999999999999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10.530000000000001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0.80700000000000005</v>
      </c>
      <c r="AV30" s="29">
        <f>TBL_CalcDarwin[[#This Row],[Expansión - Barra B - 5.2 - Cerro]]*TBL_CalcDarwin[[#This Row],[AEG 5.2 MW Cerro]]</f>
        <v>0.26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45329.20833333327</v>
      </c>
      <c r="C31" s="17">
        <f t="shared" si="3"/>
        <v>1.2083333333333333</v>
      </c>
      <c r="D31" s="34">
        <f>TBL_CalcDarwin[[#This Row],[Darwin PLOM
MW]]+TBL_CalcDarwin[[#This Row],[Darwin PLOME
MW]]</f>
        <v>7.7629999999999999</v>
      </c>
      <c r="E31" s="34">
        <f>TBL_CalcDarwin[[#This Row],[PLOM MW TOTAL BARRA A]]+TBL_CalcDarwin[[#This Row],[PLOM MW TOTAL BARRA B]]</f>
        <v>7.2989999999999995</v>
      </c>
      <c r="F31" s="34">
        <f>TBL_CalcDarwin[[#This Row],[PLOME MW TOTAL BARRA A]]+TBL_CalcDarwin[[#This Row],[PLOME MW TOTAL BARRA B]]</f>
        <v>0.46399999999999997</v>
      </c>
      <c r="G31" s="48">
        <f>'Plantilla Datos'!D36</f>
        <v>2.9</v>
      </c>
      <c r="H31" s="48">
        <f>'Plantilla Datos'!E36</f>
        <v>4</v>
      </c>
      <c r="I31" s="49">
        <f>'Plantilla Datos'!F36</f>
        <v>21.5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2.7629999999999999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0.35399999999999998</v>
      </c>
      <c r="AV31" s="29">
        <f>TBL_CalcDarwin[[#This Row],[Expansión - Barra B - 5.2 - Cerro]]*TBL_CalcDarwin[[#This Row],[AEG 5.2 MW Cerro]]</f>
        <v>0.11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45329.249999999935</v>
      </c>
      <c r="C32" s="17">
        <f t="shared" si="3"/>
        <v>1.25</v>
      </c>
      <c r="D32" s="34">
        <f>TBL_CalcDarwin[[#This Row],[Darwin PLOM
MW]]+TBL_CalcDarwin[[#This Row],[Darwin PLOME
MW]]</f>
        <v>3.7199999999999998</v>
      </c>
      <c r="E32" s="34">
        <f>TBL_CalcDarwin[[#This Row],[PLOM MW TOTAL BARRA A]]+TBL_CalcDarwin[[#This Row],[PLOM MW TOTAL BARRA B]]</f>
        <v>3.59</v>
      </c>
      <c r="F32" s="34">
        <f>TBL_CalcDarwin[[#This Row],[PLOME MW TOTAL BARRA A]]+TBL_CalcDarwin[[#This Row],[PLOME MW TOTAL BARRA B]]</f>
        <v>0.13</v>
      </c>
      <c r="G32" s="48">
        <f>'Plantilla Datos'!D37</f>
        <v>2.2999999999999998</v>
      </c>
      <c r="H32" s="48">
        <f>'Plantilla Datos'!E37</f>
        <v>3.1</v>
      </c>
      <c r="I32" s="49">
        <f>'Plantilla Datos'!F37</f>
        <v>22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45329.291666666599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1.6</v>
      </c>
      <c r="H33" s="48">
        <f>'Plantilla Datos'!E38</f>
        <v>2.2999999999999998</v>
      </c>
      <c r="I33" s="49">
        <f>'Plantilla Datos'!F38</f>
        <v>22.3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45329.333333333263</v>
      </c>
      <c r="C34" s="17">
        <f t="shared" si="3"/>
        <v>1.3333333333333335</v>
      </c>
      <c r="D34" s="34">
        <f>TBL_CalcDarwin[[#This Row],[Darwin PLOM
MW]]+TBL_CalcDarwin[[#This Row],[Darwin PLOME
MW]]</f>
        <v>1.86</v>
      </c>
      <c r="E34" s="34">
        <f>TBL_CalcDarwin[[#This Row],[PLOM MW TOTAL BARRA A]]+TBL_CalcDarwin[[#This Row],[PLOM MW TOTAL BARRA B]]</f>
        <v>1.8050000000000002</v>
      </c>
      <c r="F34" s="34">
        <f>TBL_CalcDarwin[[#This Row],[PLOME MW TOTAL BARRA A]]+TBL_CalcDarwin[[#This Row],[PLOME MW TOTAL BARRA B]]</f>
        <v>5.5E-2</v>
      </c>
      <c r="G34" s="48">
        <f>'Plantilla Datos'!D39</f>
        <v>2.1</v>
      </c>
      <c r="H34" s="48">
        <f>'Plantilla Datos'!E39</f>
        <v>3</v>
      </c>
      <c r="I34" s="49">
        <f>'Plantilla Datos'!F39</f>
        <v>22.8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0.71500000000000008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1.0900000000000001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45329.374999999927</v>
      </c>
      <c r="C35" s="17">
        <f t="shared" si="3"/>
        <v>1.3750000000000002</v>
      </c>
      <c r="D35" s="34">
        <f>TBL_CalcDarwin[[#This Row],[Darwin PLOM
MW]]+TBL_CalcDarwin[[#This Row],[Darwin PLOME
MW]]</f>
        <v>7.7629999999999999</v>
      </c>
      <c r="E35" s="34">
        <f>TBL_CalcDarwin[[#This Row],[PLOM MW TOTAL BARRA A]]+TBL_CalcDarwin[[#This Row],[PLOM MW TOTAL BARRA B]]</f>
        <v>7.2989999999999995</v>
      </c>
      <c r="F35" s="34">
        <f>TBL_CalcDarwin[[#This Row],[PLOME MW TOTAL BARRA A]]+TBL_CalcDarwin[[#This Row],[PLOME MW TOTAL BARRA B]]</f>
        <v>0.46399999999999997</v>
      </c>
      <c r="G35" s="48">
        <f>'Plantilla Datos'!D40</f>
        <v>2.7</v>
      </c>
      <c r="H35" s="48">
        <f>'Plantilla Datos'!E40</f>
        <v>3.6</v>
      </c>
      <c r="I35" s="49">
        <f>'Plantilla Datos'!F40</f>
        <v>23.3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2.7629999999999999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0.35399999999999998</v>
      </c>
      <c r="AV35" s="29">
        <f>TBL_CalcDarwin[[#This Row],[Expansión - Barra B - 5.2 - Cerro]]*TBL_CalcDarwin[[#This Row],[AEG 5.2 MW Cerro]]</f>
        <v>0.11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45329.416666666591</v>
      </c>
      <c r="C36" s="17">
        <f t="shared" si="3"/>
        <v>1.416666666666667</v>
      </c>
      <c r="D36" s="34">
        <f>TBL_CalcDarwin[[#This Row],[Darwin PLOM
MW]]+TBL_CalcDarwin[[#This Row],[Darwin PLOME
MW]]</f>
        <v>12.985999999999999</v>
      </c>
      <c r="E36" s="34">
        <f>TBL_CalcDarwin[[#This Row],[PLOM MW TOTAL BARRA A]]+TBL_CalcDarwin[[#This Row],[PLOM MW TOTAL BARRA B]]</f>
        <v>12.084</v>
      </c>
      <c r="F36" s="34">
        <f>TBL_CalcDarwin[[#This Row],[PLOME MW TOTAL BARRA A]]+TBL_CalcDarwin[[#This Row],[PLOME MW TOTAL BARRA B]]</f>
        <v>0.90200000000000002</v>
      </c>
      <c r="G36" s="48">
        <f>'Plantilla Datos'!D41</f>
        <v>3.3</v>
      </c>
      <c r="H36" s="48">
        <f>'Plantilla Datos'!E41</f>
        <v>4.3</v>
      </c>
      <c r="I36" s="49">
        <f>'Plantilla Datos'!F41</f>
        <v>23.8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4.7880000000000003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7.2959999999999994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6" s="29">
        <f>TBL_CalcDarwin[[#This Row],[Expansión - Barra B - 5.2 - Cerro]]*TBL_CalcDarwin[[#This Row],[AEG 5.2 MW Cerro]]</f>
        <v>0.26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45329.458333333256</v>
      </c>
      <c r="C37" s="17">
        <f t="shared" si="3"/>
        <v>1.4583333333333337</v>
      </c>
      <c r="D37" s="34">
        <f>TBL_CalcDarwin[[#This Row],[Darwin PLOM
MW]]+TBL_CalcDarwin[[#This Row],[Darwin PLOME
MW]]</f>
        <v>19.501999999999999</v>
      </c>
      <c r="E37" s="34">
        <f>TBL_CalcDarwin[[#This Row],[PLOM MW TOTAL BARRA A]]+TBL_CalcDarwin[[#This Row],[PLOM MW TOTAL BARRA B]]</f>
        <v>17.978999999999999</v>
      </c>
      <c r="F37" s="34">
        <f>TBL_CalcDarwin[[#This Row],[PLOME MW TOTAL BARRA A]]+TBL_CalcDarwin[[#This Row],[PLOME MW TOTAL BARRA B]]</f>
        <v>1.5230000000000001</v>
      </c>
      <c r="G37" s="48">
        <f>'Plantilla Datos'!D42</f>
        <v>3.8</v>
      </c>
      <c r="H37" s="48">
        <f>'Plantilla Datos'!E42</f>
        <v>5</v>
      </c>
      <c r="I37" s="49">
        <f>'Plantilla Datos'!F42</f>
        <v>23.8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7.3409999999999993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10.638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7" s="29">
        <f>TBL_CalcDarwin[[#This Row],[Expansión - Barra B - 5.2 - Cerro]]*TBL_CalcDarwin[[#This Row],[AEG 5.2 MW Cerro]]</f>
        <v>0.48799999999999999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45329.49999999992</v>
      </c>
      <c r="C38" s="17">
        <f t="shared" si="3"/>
        <v>1.5000000000000004</v>
      </c>
      <c r="D38" s="34">
        <f>TBL_CalcDarwin[[#This Row],[Darwin PLOM
MW]]+TBL_CalcDarwin[[#This Row],[Darwin PLOME
MW]]</f>
        <v>33.302</v>
      </c>
      <c r="E38" s="34">
        <f>TBL_CalcDarwin[[#This Row],[PLOM MW TOTAL BARRA A]]+TBL_CalcDarwin[[#This Row],[PLOM MW TOTAL BARRA B]]</f>
        <v>30.791</v>
      </c>
      <c r="F38" s="34">
        <f>TBL_CalcDarwin[[#This Row],[PLOME MW TOTAL BARRA A]]+TBL_CalcDarwin[[#This Row],[PLOME MW TOTAL BARRA B]]</f>
        <v>2.5110000000000001</v>
      </c>
      <c r="G38" s="48">
        <f>'Plantilla Datos'!D43</f>
        <v>4.4000000000000004</v>
      </c>
      <c r="H38" s="48">
        <f>'Plantilla Datos'!E43</f>
        <v>5.7</v>
      </c>
      <c r="I38" s="49">
        <f>'Plantilla Datos'!F43</f>
        <v>23.8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38" s="29">
        <f>TBL_CalcDarwin[[#This Row],[Expansión - Barra B - 5.2 - Cerro]]*TBL_CalcDarwin[[#This Row],[AEG 5.2 MW Cerro]]</f>
        <v>0.76400000000000001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45329.541666666584</v>
      </c>
      <c r="C39" s="17">
        <f t="shared" si="3"/>
        <v>1.5416666666666672</v>
      </c>
      <c r="D39" s="34">
        <f>TBL_CalcDarwin[[#This Row],[Darwin PLOM
MW]]+TBL_CalcDarwin[[#This Row],[Darwin PLOME
MW]]</f>
        <v>43.812000000000005</v>
      </c>
      <c r="E39" s="34">
        <f>TBL_CalcDarwin[[#This Row],[PLOM MW TOTAL BARRA A]]+TBL_CalcDarwin[[#This Row],[PLOM MW TOTAL BARRA B]]</f>
        <v>40.358000000000004</v>
      </c>
      <c r="F39" s="34">
        <f>TBL_CalcDarwin[[#This Row],[PLOME MW TOTAL BARRA A]]+TBL_CalcDarwin[[#This Row],[PLOME MW TOTAL BARRA B]]</f>
        <v>3.4540000000000006</v>
      </c>
      <c r="G39" s="48">
        <f>'Plantilla Datos'!D44</f>
        <v>5</v>
      </c>
      <c r="H39" s="48">
        <f>'Plantilla Datos'!E44</f>
        <v>6.4</v>
      </c>
      <c r="I39" s="49">
        <f>'Plantilla Datos'!F44</f>
        <v>23.6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5.5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16.067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2.3600000000000003</v>
      </c>
      <c r="AV39" s="29">
        <f>TBL_CalcDarwin[[#This Row],[Expansión - Barra B - 5.2 - Cerro]]*TBL_CalcDarwin[[#This Row],[AEG 5.2 MW Cerro]]</f>
        <v>1.0940000000000001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45329.583333333248</v>
      </c>
      <c r="C40" s="17">
        <f t="shared" si="3"/>
        <v>1.5833333333333339</v>
      </c>
      <c r="D40" s="34">
        <f>TBL_CalcDarwin[[#This Row],[Darwin PLOM
MW]]+TBL_CalcDarwin[[#This Row],[Darwin PLOME
MW]]</f>
        <v>68.265000000000001</v>
      </c>
      <c r="E40" s="34">
        <f>TBL_CalcDarwin[[#This Row],[PLOM MW TOTAL BARRA A]]+TBL_CalcDarwin[[#This Row],[PLOM MW TOTAL BARRA B]]</f>
        <v>63.307000000000002</v>
      </c>
      <c r="F40" s="34">
        <f>TBL_CalcDarwin[[#This Row],[PLOME MW TOTAL BARRA A]]+TBL_CalcDarwin[[#This Row],[PLOME MW TOTAL BARRA B]]</f>
        <v>4.9580000000000002</v>
      </c>
      <c r="G40" s="48">
        <f>'Plantilla Datos'!D45</f>
        <v>5.6</v>
      </c>
      <c r="H40" s="48">
        <f>'Plantilla Datos'!E45</f>
        <v>7.1</v>
      </c>
      <c r="I40" s="49">
        <f>'Plantilla Datos'!F45</f>
        <v>23.5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3.468</v>
      </c>
      <c r="AV40" s="29">
        <f>TBL_CalcDarwin[[#This Row],[Expansión - Barra B - 5.2 - Cerro]]*TBL_CalcDarwin[[#This Row],[AEG 5.2 MW Cerro]]</f>
        <v>1.49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45329.624999999913</v>
      </c>
      <c r="C41" s="17">
        <f t="shared" si="3"/>
        <v>1.6250000000000007</v>
      </c>
      <c r="D41" s="34">
        <f>TBL_CalcDarwin[[#This Row],[Darwin PLOM
MW]]+TBL_CalcDarwin[[#This Row],[Darwin PLOME
MW]]</f>
        <v>84.372</v>
      </c>
      <c r="E41" s="34">
        <f>TBL_CalcDarwin[[#This Row],[PLOM MW TOTAL BARRA A]]+TBL_CalcDarwin[[#This Row],[PLOM MW TOTAL BARRA B]]</f>
        <v>78.031000000000006</v>
      </c>
      <c r="F41" s="34">
        <f>TBL_CalcDarwin[[#This Row],[PLOME MW TOTAL BARRA A]]+TBL_CalcDarwin[[#This Row],[PLOME MW TOTAL BARRA B]]</f>
        <v>6.3410000000000002</v>
      </c>
      <c r="G41" s="48">
        <f>'Plantilla Datos'!D46</f>
        <v>6.2</v>
      </c>
      <c r="H41" s="48">
        <f>'Plantilla Datos'!E46</f>
        <v>7.8</v>
      </c>
      <c r="I41" s="49">
        <f>'Plantilla Datos'!F46</f>
        <v>23.3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4.375</v>
      </c>
      <c r="AV41" s="29">
        <f>TBL_CalcDarwin[[#This Row],[Expansión - Barra B - 5.2 - Cerro]]*TBL_CalcDarwin[[#This Row],[AEG 5.2 MW Cerro]]</f>
        <v>1.966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45329.666666666577</v>
      </c>
      <c r="C42" s="17">
        <f t="shared" si="3"/>
        <v>1.6666666666666674</v>
      </c>
      <c r="D42" s="34">
        <f>TBL_CalcDarwin[[#This Row],[Darwin PLOM
MW]]+TBL_CalcDarwin[[#This Row],[Darwin PLOME
MW]]</f>
        <v>102.316</v>
      </c>
      <c r="E42" s="34">
        <f>TBL_CalcDarwin[[#This Row],[PLOM MW TOTAL BARRA A]]+TBL_CalcDarwin[[#This Row],[PLOM MW TOTAL BARRA B]]</f>
        <v>94.373999999999995</v>
      </c>
      <c r="F42" s="34">
        <f>TBL_CalcDarwin[[#This Row],[PLOME MW TOTAL BARRA A]]+TBL_CalcDarwin[[#This Row],[PLOME MW TOTAL BARRA B]]</f>
        <v>7.9420000000000002</v>
      </c>
      <c r="G42" s="48">
        <f>'Plantilla Datos'!D47</f>
        <v>6.7</v>
      </c>
      <c r="H42" s="48">
        <f>'Plantilla Datos'!E47</f>
        <v>8.5</v>
      </c>
      <c r="I42" s="49">
        <f>'Plantilla Datos'!F47</f>
        <v>23.2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42" s="29">
        <f>TBL_CalcDarwin[[#This Row],[Expansión - Barra B - 5.2 - Cerro]]*TBL_CalcDarwin[[#This Row],[AEG 5.2 MW Cerro]]</f>
        <v>2.532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45329.708333333241</v>
      </c>
      <c r="C43" s="17">
        <f t="shared" si="3"/>
        <v>1.7083333333333341</v>
      </c>
      <c r="D43" s="34">
        <f>TBL_CalcDarwin[[#This Row],[Darwin PLOM
MW]]+TBL_CalcDarwin[[#This Row],[Darwin PLOME
MW]]</f>
        <v>102.316</v>
      </c>
      <c r="E43" s="34">
        <f>TBL_CalcDarwin[[#This Row],[PLOM MW TOTAL BARRA A]]+TBL_CalcDarwin[[#This Row],[PLOM MW TOTAL BARRA B]]</f>
        <v>94.373999999999995</v>
      </c>
      <c r="F43" s="34">
        <f>TBL_CalcDarwin[[#This Row],[PLOME MW TOTAL BARRA A]]+TBL_CalcDarwin[[#This Row],[PLOME MW TOTAL BARRA B]]</f>
        <v>7.9420000000000002</v>
      </c>
      <c r="G43" s="48">
        <f>'Plantilla Datos'!D48</f>
        <v>6.7</v>
      </c>
      <c r="H43" s="48">
        <f>'Plantilla Datos'!E48</f>
        <v>8.4</v>
      </c>
      <c r="I43" s="49">
        <f>'Plantilla Datos'!F48</f>
        <v>23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43" s="29">
        <f>TBL_CalcDarwin[[#This Row],[Expansión - Barra B - 5.2 - Cerro]]*TBL_CalcDarwin[[#This Row],[AEG 5.2 MW Cerro]]</f>
        <v>2.532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45329.749999999905</v>
      </c>
      <c r="C44" s="17">
        <f t="shared" si="3"/>
        <v>1.7500000000000009</v>
      </c>
      <c r="D44" s="34">
        <f>TBL_CalcDarwin[[#This Row],[Darwin PLOM
MW]]+TBL_CalcDarwin[[#This Row],[Darwin PLOME
MW]]</f>
        <v>102.316</v>
      </c>
      <c r="E44" s="34">
        <f>TBL_CalcDarwin[[#This Row],[PLOM MW TOTAL BARRA A]]+TBL_CalcDarwin[[#This Row],[PLOM MW TOTAL BARRA B]]</f>
        <v>94.373999999999995</v>
      </c>
      <c r="F44" s="34">
        <f>TBL_CalcDarwin[[#This Row],[PLOME MW TOTAL BARRA A]]+TBL_CalcDarwin[[#This Row],[PLOME MW TOTAL BARRA B]]</f>
        <v>7.9420000000000002</v>
      </c>
      <c r="G44" s="48">
        <f>'Plantilla Datos'!D49</f>
        <v>6.6</v>
      </c>
      <c r="H44" s="48">
        <f>'Plantilla Datos'!E49</f>
        <v>8.4</v>
      </c>
      <c r="I44" s="49">
        <f>'Plantilla Datos'!F49</f>
        <v>22.8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44" s="29">
        <f>TBL_CalcDarwin[[#This Row],[Expansión - Barra B - 5.2 - Cerro]]*TBL_CalcDarwin[[#This Row],[AEG 5.2 MW Cerro]]</f>
        <v>2.532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45329.79166666657</v>
      </c>
      <c r="C45" s="17">
        <f t="shared" si="3"/>
        <v>1.7916666666666676</v>
      </c>
      <c r="D45" s="34">
        <f>TBL_CalcDarwin[[#This Row],[Darwin PLOM
MW]]+TBL_CalcDarwin[[#This Row],[Darwin PLOME
MW]]</f>
        <v>99.486000000000004</v>
      </c>
      <c r="E45" s="34">
        <f>TBL_CalcDarwin[[#This Row],[PLOM MW TOTAL BARRA A]]+TBL_CalcDarwin[[#This Row],[PLOM MW TOTAL BARRA B]]</f>
        <v>92.676000000000002</v>
      </c>
      <c r="F45" s="34">
        <f>TBL_CalcDarwin[[#This Row],[PLOME MW TOTAL BARRA A]]+TBL_CalcDarwin[[#This Row],[PLOME MW TOTAL BARRA B]]</f>
        <v>6.8100000000000005</v>
      </c>
      <c r="G45" s="48">
        <f>'Plantilla Datos'!D50</f>
        <v>6.6</v>
      </c>
      <c r="H45" s="48">
        <f>'Plantilla Datos'!E50</f>
        <v>8.3000000000000007</v>
      </c>
      <c r="I45" s="49">
        <f>'Plantilla Datos'!F50</f>
        <v>22.3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36.929000000000002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55.747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45" s="29">
        <f>TBL_CalcDarwin[[#This Row],[Expansión - Barra B - 5.2 - Cerro]]*TBL_CalcDarwin[[#This Row],[AEG 5.2 MW Cerro]]</f>
        <v>1.966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45329.833333333234</v>
      </c>
      <c r="C46" s="17">
        <f t="shared" si="3"/>
        <v>1.8333333333333344</v>
      </c>
      <c r="D46" s="34">
        <f>TBL_CalcDarwin[[#This Row],[Darwin PLOM
MW]]+TBL_CalcDarwin[[#This Row],[Darwin PLOME
MW]]</f>
        <v>102.316</v>
      </c>
      <c r="E46" s="34">
        <f>TBL_CalcDarwin[[#This Row],[PLOM MW TOTAL BARRA A]]+TBL_CalcDarwin[[#This Row],[PLOM MW TOTAL BARRA B]]</f>
        <v>94.373999999999995</v>
      </c>
      <c r="F46" s="34">
        <f>TBL_CalcDarwin[[#This Row],[PLOME MW TOTAL BARRA A]]+TBL_CalcDarwin[[#This Row],[PLOME MW TOTAL BARRA B]]</f>
        <v>7.9420000000000002</v>
      </c>
      <c r="G46" s="48">
        <f>'Plantilla Datos'!D51</f>
        <v>6.6</v>
      </c>
      <c r="H46" s="48">
        <f>'Plantilla Datos'!E51</f>
        <v>8.4</v>
      </c>
      <c r="I46" s="49">
        <f>'Plantilla Datos'!F51</f>
        <v>22.1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46" s="29">
        <f>TBL_CalcDarwin[[#This Row],[Expansión - Barra B - 5.2 - Cerro]]*TBL_CalcDarwin[[#This Row],[AEG 5.2 MW Cerro]]</f>
        <v>2.532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45329.874999999898</v>
      </c>
      <c r="C47" s="17">
        <f>C46+TIME(1,0,0)</f>
        <v>1.8750000000000011</v>
      </c>
      <c r="D47" s="34">
        <f>TBL_CalcDarwin[[#This Row],[Darwin PLOM
MW]]+TBL_CalcDarwin[[#This Row],[Darwin PLOME
MW]]</f>
        <v>102.316</v>
      </c>
      <c r="E47" s="34">
        <f>TBL_CalcDarwin[[#This Row],[PLOM MW TOTAL BARRA A]]+TBL_CalcDarwin[[#This Row],[PLOM MW TOTAL BARRA B]]</f>
        <v>94.373999999999995</v>
      </c>
      <c r="F47" s="34">
        <f>TBL_CalcDarwin[[#This Row],[PLOME MW TOTAL BARRA A]]+TBL_CalcDarwin[[#This Row],[PLOME MW TOTAL BARRA B]]</f>
        <v>7.9420000000000002</v>
      </c>
      <c r="G47" s="48">
        <f>'Plantilla Datos'!D52</f>
        <v>6.7</v>
      </c>
      <c r="H47" s="48">
        <f>'Plantilla Datos'!E52</f>
        <v>8.4</v>
      </c>
      <c r="I47" s="49">
        <f>'Plantilla Datos'!F52</f>
        <v>22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47" s="29">
        <f>TBL_CalcDarwin[[#This Row],[Expansión - Barra B - 5.2 - Cerro]]*TBL_CalcDarwin[[#This Row],[AEG 5.2 MW Cerro]]</f>
        <v>2.532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45329.916666666562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102.316</v>
      </c>
      <c r="E48" s="34">
        <f>TBL_CalcDarwin[[#This Row],[PLOM MW TOTAL BARRA A]]+TBL_CalcDarwin[[#This Row],[PLOM MW TOTAL BARRA B]]</f>
        <v>94.373999999999995</v>
      </c>
      <c r="F48" s="34">
        <f>TBL_CalcDarwin[[#This Row],[PLOME MW TOTAL BARRA A]]+TBL_CalcDarwin[[#This Row],[PLOME MW TOTAL BARRA B]]</f>
        <v>7.9420000000000002</v>
      </c>
      <c r="G48" s="48">
        <f>'Plantilla Datos'!D53</f>
        <v>6.7</v>
      </c>
      <c r="H48" s="48">
        <f>'Plantilla Datos'!E53</f>
        <v>8.5</v>
      </c>
      <c r="I48" s="49">
        <f>'Plantilla Datos'!F53</f>
        <v>21.8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48" s="29">
        <f>TBL_CalcDarwin[[#This Row],[Expansión - Barra B - 5.2 - Cerro]]*TBL_CalcDarwin[[#This Row],[AEG 5.2 MW Cerro]]</f>
        <v>2.532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45329.958333333227</v>
      </c>
      <c r="C49" s="17">
        <f t="shared" si="4"/>
        <v>1.9583333333333346</v>
      </c>
      <c r="D49" s="34">
        <f>TBL_CalcDarwin[[#This Row],[Darwin PLOM
MW]]+TBL_CalcDarwin[[#This Row],[Darwin PLOME
MW]]</f>
        <v>84.372</v>
      </c>
      <c r="E49" s="34">
        <f>TBL_CalcDarwin[[#This Row],[PLOM MW TOTAL BARRA A]]+TBL_CalcDarwin[[#This Row],[PLOM MW TOTAL BARRA B]]</f>
        <v>78.031000000000006</v>
      </c>
      <c r="F49" s="34">
        <f>TBL_CalcDarwin[[#This Row],[PLOME MW TOTAL BARRA A]]+TBL_CalcDarwin[[#This Row],[PLOME MW TOTAL BARRA B]]</f>
        <v>6.3410000000000002</v>
      </c>
      <c r="G49" s="48">
        <f>'Plantilla Datos'!D54</f>
        <v>6.3</v>
      </c>
      <c r="H49" s="48">
        <f>'Plantilla Datos'!E54</f>
        <v>8</v>
      </c>
      <c r="I49" s="49">
        <f>'Plantilla Datos'!F54</f>
        <v>21.7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4.375</v>
      </c>
      <c r="AV49" s="29">
        <f>TBL_CalcDarwin[[#This Row],[Expansión - Barra B - 5.2 - Cerro]]*TBL_CalcDarwin[[#This Row],[AEG 5.2 MW Cerro]]</f>
        <v>1.966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45329.999999999891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5.9</v>
      </c>
      <c r="H50" s="48">
        <f>'Plantilla Datos'!E55</f>
        <v>7.5</v>
      </c>
      <c r="I50" s="49">
        <f>'Plantilla Datos'!F55</f>
        <v>21.7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45330.041666666555</v>
      </c>
      <c r="C51" s="17">
        <f t="shared" si="4"/>
        <v>2.0416666666666679</v>
      </c>
      <c r="D51" s="34">
        <f>TBL_CalcDarwin[[#This Row],[Darwin PLOM
MW]]+TBL_CalcDarwin[[#This Row],[Darwin PLOME
MW]]</f>
        <v>64.665000000000006</v>
      </c>
      <c r="E51" s="34">
        <f>TBL_CalcDarwin[[#This Row],[PLOM MW TOTAL BARRA A]]+TBL_CalcDarwin[[#This Row],[PLOM MW TOTAL BARRA B]]</f>
        <v>62.192</v>
      </c>
      <c r="F51" s="34">
        <f>TBL_CalcDarwin[[#This Row],[PLOME MW TOTAL BARRA A]]+TBL_CalcDarwin[[#This Row],[PLOME MW TOTAL BARRA B]]</f>
        <v>2.4729999999999999</v>
      </c>
      <c r="G51" s="48">
        <f>'Plantilla Datos'!D56</f>
        <v>5.5</v>
      </c>
      <c r="H51" s="48">
        <f>'Plantilla Datos'!E56</f>
        <v>7</v>
      </c>
      <c r="I51" s="49">
        <f>'Plantilla Datos'!F56</f>
        <v>21.7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45330.083333333219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5.4</v>
      </c>
      <c r="H52" s="48">
        <f>'Plantilla Datos'!E57</f>
        <v>6.9</v>
      </c>
      <c r="I52" s="49">
        <f>'Plantilla Datos'!F57</f>
        <v>21.7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45330.124999999884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5.2</v>
      </c>
      <c r="H53" s="48">
        <f>'Plantilla Datos'!E58</f>
        <v>6.7</v>
      </c>
      <c r="I53" s="49">
        <f>'Plantilla Datos'!F58</f>
        <v>21.7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45330.166666666548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53.153999999999996</v>
      </c>
      <c r="E54" s="34">
        <f>TBL_CalcDarwin[[#This Row],[PLOM MW TOTAL BARRA A]]+TBL_CalcDarwin[[#This Row],[PLOM MW TOTAL BARRA B]]</f>
        <v>51.076999999999998</v>
      </c>
      <c r="F54" s="34">
        <f>TBL_CalcDarwin[[#This Row],[PLOME MW TOTAL BARRA A]]+TBL_CalcDarwin[[#This Row],[PLOME MW TOTAL BARRA B]]</f>
        <v>2.077</v>
      </c>
      <c r="G54" s="48">
        <f>'Plantilla Datos'!D59</f>
        <v>5.0999999999999996</v>
      </c>
      <c r="H54" s="48">
        <f>'Plantilla Datos'!E59</f>
        <v>6.5</v>
      </c>
      <c r="I54" s="49">
        <f>'Plantilla Datos'!F59</f>
        <v>21.7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45330.208333333212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4.3</v>
      </c>
      <c r="H55" s="48">
        <f>'Plantilla Datos'!E60</f>
        <v>5.6</v>
      </c>
      <c r="I55" s="49">
        <f>'Plantilla Datos'!F60</f>
        <v>21.8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45330.249999999876</v>
      </c>
      <c r="C56" s="17">
        <f t="shared" si="5"/>
        <v>2.2500000000000004</v>
      </c>
      <c r="D56" s="34">
        <f>TBL_CalcDarwin[[#This Row],[Darwin PLOM
MW]]+TBL_CalcDarwin[[#This Row],[Darwin PLOME
MW]]</f>
        <v>20.073000000000004</v>
      </c>
      <c r="E56" s="34">
        <f>TBL_CalcDarwin[[#This Row],[PLOM MW TOTAL BARRA A]]+TBL_CalcDarwin[[#This Row],[PLOM MW TOTAL BARRA B]]</f>
        <v>19.569000000000003</v>
      </c>
      <c r="F56" s="34">
        <f>TBL_CalcDarwin[[#This Row],[PLOME MW TOTAL BARRA A]]+TBL_CalcDarwin[[#This Row],[PLOME MW TOTAL BARRA B]]</f>
        <v>0.504</v>
      </c>
      <c r="G56" s="48">
        <f>'Plantilla Datos'!D61</f>
        <v>3.5</v>
      </c>
      <c r="H56" s="48">
        <f>'Plantilla Datos'!E61</f>
        <v>4.5999999999999996</v>
      </c>
      <c r="I56" s="49">
        <f>'Plantilla Datos'!F61</f>
        <v>22.3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45330.291666666541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2.6</v>
      </c>
      <c r="H57" s="48">
        <f>'Plantilla Datos'!E62</f>
        <v>3.6</v>
      </c>
      <c r="I57" s="49">
        <f>'Plantilla Datos'!F62</f>
        <v>22.5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45330.333333333205</v>
      </c>
      <c r="C58" s="17">
        <f t="shared" si="5"/>
        <v>2.3333333333333335</v>
      </c>
      <c r="D58" s="34">
        <f>TBL_CalcDarwin[[#This Row],[Darwin PLOM
MW]]+TBL_CalcDarwin[[#This Row],[Darwin PLOME
MW]]</f>
        <v>13.250999999999999</v>
      </c>
      <c r="E58" s="34">
        <f>TBL_CalcDarwin[[#This Row],[PLOM MW TOTAL BARRA A]]+TBL_CalcDarwin[[#This Row],[PLOM MW TOTAL BARRA B]]</f>
        <v>13.010999999999999</v>
      </c>
      <c r="F58" s="34">
        <f>TBL_CalcDarwin[[#This Row],[PLOME MW TOTAL BARRA A]]+TBL_CalcDarwin[[#This Row],[PLOME MW TOTAL BARRA B]]</f>
        <v>0.24</v>
      </c>
      <c r="G58" s="48">
        <f>'Plantilla Datos'!D63</f>
        <v>3</v>
      </c>
      <c r="H58" s="48">
        <f>'Plantilla Datos'!E63</f>
        <v>4.0999999999999996</v>
      </c>
      <c r="I58" s="49">
        <f>'Plantilla Datos'!F63</f>
        <v>23.2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45330.374999999869</v>
      </c>
      <c r="C59" s="17">
        <f t="shared" si="5"/>
        <v>2.375</v>
      </c>
      <c r="D59" s="34">
        <f>TBL_CalcDarwin[[#This Row],[Darwin PLOM
MW]]+TBL_CalcDarwin[[#This Row],[Darwin PLOME
MW]]</f>
        <v>20.073000000000004</v>
      </c>
      <c r="E59" s="34">
        <f>TBL_CalcDarwin[[#This Row],[PLOM MW TOTAL BARRA A]]+TBL_CalcDarwin[[#This Row],[PLOM MW TOTAL BARRA B]]</f>
        <v>19.569000000000003</v>
      </c>
      <c r="F59" s="34">
        <f>TBL_CalcDarwin[[#This Row],[PLOME MW TOTAL BARRA A]]+TBL_CalcDarwin[[#This Row],[PLOME MW TOTAL BARRA B]]</f>
        <v>0.504</v>
      </c>
      <c r="G59" s="48">
        <f>'Plantilla Datos'!D64</f>
        <v>3.5</v>
      </c>
      <c r="H59" s="48">
        <f>'Plantilla Datos'!E64</f>
        <v>4.5999999999999996</v>
      </c>
      <c r="I59" s="49">
        <f>'Plantilla Datos'!F64</f>
        <v>23.9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45330.416666666533</v>
      </c>
      <c r="C60" s="17">
        <f t="shared" si="5"/>
        <v>2.4166666666666665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3.9</v>
      </c>
      <c r="H60" s="48">
        <f>'Plantilla Datos'!E65</f>
        <v>5.0999999999999996</v>
      </c>
      <c r="I60" s="49">
        <f>'Plantilla Datos'!F65</f>
        <v>24.6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45330.458333333198</v>
      </c>
      <c r="C61" s="17">
        <f t="shared" si="5"/>
        <v>2.458333333333333</v>
      </c>
      <c r="D61" s="34">
        <f>TBL_CalcDarwin[[#This Row],[Darwin PLOM
MW]]+TBL_CalcDarwin[[#This Row],[Darwin PLOME
MW]]</f>
        <v>40.074999999999996</v>
      </c>
      <c r="E61" s="34">
        <f>TBL_CalcDarwin[[#This Row],[PLOM MW TOTAL BARRA A]]+TBL_CalcDarwin[[#This Row],[PLOM MW TOTAL BARRA B]]</f>
        <v>38.763999999999996</v>
      </c>
      <c r="F61" s="34">
        <f>TBL_CalcDarwin[[#This Row],[PLOME MW TOTAL BARRA A]]+TBL_CalcDarwin[[#This Row],[PLOME MW TOTAL BARRA B]]</f>
        <v>1.3109999999999999</v>
      </c>
      <c r="G61" s="48">
        <f>'Plantilla Datos'!D66</f>
        <v>4.3</v>
      </c>
      <c r="H61" s="48">
        <f>'Plantilla Datos'!E66</f>
        <v>5.6</v>
      </c>
      <c r="I61" s="49">
        <f>'Plantilla Datos'!F66</f>
        <v>24.6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</v>
      </c>
      <c r="L61" s="47">
        <f>CEILING(TBL_CalcDarwin[[#This Row],[Darwin Gusts
m/s]],0.5)</f>
        <v>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45330.499999999862</v>
      </c>
      <c r="C62" s="17">
        <f t="shared" si="5"/>
        <v>2.4999999999999996</v>
      </c>
      <c r="D62" s="34">
        <f>TBL_CalcDarwin[[#This Row],[Darwin PLOM
MW]]+TBL_CalcDarwin[[#This Row],[Darwin PLOME
MW]]</f>
        <v>51.224000000000004</v>
      </c>
      <c r="E62" s="34">
        <f>TBL_CalcDarwin[[#This Row],[PLOM MW TOTAL BARRA A]]+TBL_CalcDarwin[[#This Row],[PLOM MW TOTAL BARRA B]]</f>
        <v>49.715000000000003</v>
      </c>
      <c r="F62" s="34">
        <f>TBL_CalcDarwin[[#This Row],[PLOME MW TOTAL BARRA A]]+TBL_CalcDarwin[[#This Row],[PLOME MW TOTAL BARRA B]]</f>
        <v>1.5089999999999999</v>
      </c>
      <c r="G62" s="48">
        <f>'Plantilla Datos'!D67</f>
        <v>4.8</v>
      </c>
      <c r="H62" s="48">
        <f>'Plantilla Datos'!E67</f>
        <v>6.2</v>
      </c>
      <c r="I62" s="49">
        <f>'Plantilla Datos'!F67</f>
        <v>24.7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45330.541666666526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5.3</v>
      </c>
      <c r="H63" s="48">
        <f>'Plantilla Datos'!E68</f>
        <v>6.8</v>
      </c>
      <c r="I63" s="49">
        <f>'Plantilla Datos'!F68</f>
        <v>24.6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45330.58333333319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5.8</v>
      </c>
      <c r="H64" s="48">
        <f>'Plantilla Datos'!E69</f>
        <v>7.3</v>
      </c>
      <c r="I64" s="49">
        <f>'Plantilla Datos'!F69</f>
        <v>24.4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45330.624999999854</v>
      </c>
      <c r="C65" s="17">
        <f t="shared" si="5"/>
        <v>2.6249999999999991</v>
      </c>
      <c r="D65" s="34">
        <f>TBL_CalcDarwin[[#This Row],[Darwin PLOM
MW]]+TBL_CalcDarwin[[#This Row],[Darwin PLOME
MW]]</f>
        <v>101.629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6.2</v>
      </c>
      <c r="H65" s="48">
        <f>'Plantilla Datos'!E70</f>
        <v>7.9</v>
      </c>
      <c r="I65" s="49">
        <f>'Plantilla Datos'!F70</f>
        <v>24.2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45330.666666666519</v>
      </c>
      <c r="C66" s="17">
        <f t="shared" si="5"/>
        <v>2.6666666666666656</v>
      </c>
      <c r="D66" s="34">
        <f>TBL_CalcDarwin[[#This Row],[Darwin PLOM
MW]]+TBL_CalcDarwin[[#This Row],[Darwin PLOME
MW]]</f>
        <v>122.94799999999999</v>
      </c>
      <c r="E66" s="34">
        <f>TBL_CalcDarwin[[#This Row],[PLOM MW TOTAL BARRA A]]+TBL_CalcDarwin[[#This Row],[PLOM MW TOTAL BARRA B]]</f>
        <v>118.43799999999999</v>
      </c>
      <c r="F66" s="34">
        <f>TBL_CalcDarwin[[#This Row],[PLOME MW TOTAL BARRA A]]+TBL_CalcDarwin[[#This Row],[PLOME MW TOTAL BARRA B]]</f>
        <v>4.51</v>
      </c>
      <c r="G66" s="48">
        <f>'Plantilla Datos'!D71</f>
        <v>6.7</v>
      </c>
      <c r="H66" s="48">
        <f>'Plantilla Datos'!E71</f>
        <v>8.5</v>
      </c>
      <c r="I66" s="49">
        <f>'Plantilla Datos'!F71</f>
        <v>24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45330.708333333183</v>
      </c>
      <c r="C67" s="17">
        <f t="shared" si="5"/>
        <v>2.7083333333333321</v>
      </c>
      <c r="D67" s="34">
        <f>TBL_CalcDarwin[[#This Row],[Darwin PLOM
MW]]+TBL_CalcDarwin[[#This Row],[Darwin PLOME
MW]]</f>
        <v>122.94799999999999</v>
      </c>
      <c r="E67" s="34">
        <f>TBL_CalcDarwin[[#This Row],[PLOM MW TOTAL BARRA A]]+TBL_CalcDarwin[[#This Row],[PLOM MW TOTAL BARRA B]]</f>
        <v>118.43799999999999</v>
      </c>
      <c r="F67" s="34">
        <f>TBL_CalcDarwin[[#This Row],[PLOME MW TOTAL BARRA A]]+TBL_CalcDarwin[[#This Row],[PLOME MW TOTAL BARRA B]]</f>
        <v>4.51</v>
      </c>
      <c r="G67" s="48">
        <f>'Plantilla Datos'!D72</f>
        <v>6.6</v>
      </c>
      <c r="H67" s="48">
        <f>'Plantilla Datos'!E72</f>
        <v>8.4</v>
      </c>
      <c r="I67" s="49">
        <f>'Plantilla Datos'!F72</f>
        <v>23.7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45330.749999999847</v>
      </c>
      <c r="C68" s="17">
        <f t="shared" si="5"/>
        <v>2.7499999999999987</v>
      </c>
      <c r="D68" s="34">
        <f>TBL_CalcDarwin[[#This Row],[Darwin PLOM
MW]]+TBL_CalcDarwin[[#This Row],[Darwin PLOME
MW]]</f>
        <v>120.68400000000001</v>
      </c>
      <c r="E68" s="34">
        <f>TBL_CalcDarwin[[#This Row],[PLOM MW TOTAL BARRA A]]+TBL_CalcDarwin[[#This Row],[PLOM MW TOTAL BARRA B]]</f>
        <v>116.74000000000001</v>
      </c>
      <c r="F68" s="34">
        <f>TBL_CalcDarwin[[#This Row],[PLOME MW TOTAL BARRA A]]+TBL_CalcDarwin[[#This Row],[PLOME MW TOTAL BARRA B]]</f>
        <v>3.944</v>
      </c>
      <c r="G68" s="48">
        <f>'Plantilla Datos'!D73</f>
        <v>6.5</v>
      </c>
      <c r="H68" s="48">
        <f>'Plantilla Datos'!E73</f>
        <v>8.3000000000000007</v>
      </c>
      <c r="I68" s="49">
        <f>'Plantilla Datos'!F73</f>
        <v>23.4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45330.791666666511</v>
      </c>
      <c r="C69" s="17">
        <f t="shared" si="5"/>
        <v>2.7916666666666652</v>
      </c>
      <c r="D69" s="34">
        <f>TBL_CalcDarwin[[#This Row],[Darwin PLOM
MW]]+TBL_CalcDarwin[[#This Row],[Darwin PLOME
MW]]</f>
        <v>120.68400000000001</v>
      </c>
      <c r="E69" s="34">
        <f>TBL_CalcDarwin[[#This Row],[PLOM MW TOTAL BARRA A]]+TBL_CalcDarwin[[#This Row],[PLOM MW TOTAL BARRA B]]</f>
        <v>116.74000000000001</v>
      </c>
      <c r="F69" s="34">
        <f>TBL_CalcDarwin[[#This Row],[PLOME MW TOTAL BARRA A]]+TBL_CalcDarwin[[#This Row],[PLOME MW TOTAL BARRA B]]</f>
        <v>3.944</v>
      </c>
      <c r="G69" s="48">
        <f>'Plantilla Datos'!D74</f>
        <v>6.4</v>
      </c>
      <c r="H69" s="48">
        <f>'Plantilla Datos'!E74</f>
        <v>8.3000000000000007</v>
      </c>
      <c r="I69" s="49">
        <f>'Plantilla Datos'!F74</f>
        <v>22.8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45330.833333333176</v>
      </c>
      <c r="C70" s="17">
        <f t="shared" si="5"/>
        <v>2.8333333333333317</v>
      </c>
      <c r="D70" s="34">
        <f>TBL_CalcDarwin[[#This Row],[Darwin PLOM
MW]]+TBL_CalcDarwin[[#This Row],[Darwin PLOME
MW]]</f>
        <v>122.94799999999999</v>
      </c>
      <c r="E70" s="34">
        <f>TBL_CalcDarwin[[#This Row],[PLOM MW TOTAL BARRA A]]+TBL_CalcDarwin[[#This Row],[PLOM MW TOTAL BARRA B]]</f>
        <v>118.43799999999999</v>
      </c>
      <c r="F70" s="34">
        <f>TBL_CalcDarwin[[#This Row],[PLOME MW TOTAL BARRA A]]+TBL_CalcDarwin[[#This Row],[PLOME MW TOTAL BARRA B]]</f>
        <v>4.51</v>
      </c>
      <c r="G70" s="48">
        <f>'Plantilla Datos'!D75</f>
        <v>6.5</v>
      </c>
      <c r="H70" s="48">
        <f>'Plantilla Datos'!E75</f>
        <v>8.5</v>
      </c>
      <c r="I70" s="49">
        <f>'Plantilla Datos'!F75</f>
        <v>22.4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45330.87499999984</v>
      </c>
      <c r="C71" s="17">
        <f>C70+TIME(1,0,0)</f>
        <v>2.8749999999999982</v>
      </c>
      <c r="D71" s="34">
        <f>TBL_CalcDarwin[[#This Row],[Darwin PLOM
MW]]+TBL_CalcDarwin[[#This Row],[Darwin PLOME
MW]]</f>
        <v>137.999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4.51</v>
      </c>
      <c r="G71" s="48">
        <f>'Plantilla Datos'!D76</f>
        <v>6.6</v>
      </c>
      <c r="H71" s="48">
        <f>'Plantilla Datos'!E76</f>
        <v>8.6</v>
      </c>
      <c r="I71" s="49">
        <f>'Plantilla Datos'!F76</f>
        <v>22.3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45330.916666666504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6.7</v>
      </c>
      <c r="H72" s="48">
        <f>'Plantilla Datos'!E77</f>
        <v>8.8000000000000007</v>
      </c>
      <c r="I72" s="49">
        <f>'Plantilla Datos'!F77</f>
        <v>22.1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45330.958333333168</v>
      </c>
      <c r="C73" s="17">
        <f t="shared" si="7"/>
        <v>2.9583333333333313</v>
      </c>
      <c r="D73" s="34">
        <f>TBL_CalcDarwin[[#This Row],[Darwin PLOM
MW]]+TBL_CalcDarwin[[#This Row],[Darwin PLOME
MW]]</f>
        <v>122.94799999999999</v>
      </c>
      <c r="E73" s="34">
        <f>TBL_CalcDarwin[[#This Row],[PLOM MW TOTAL BARRA A]]+TBL_CalcDarwin[[#This Row],[PLOM MW TOTAL BARRA B]]</f>
        <v>118.43799999999999</v>
      </c>
      <c r="F73" s="34">
        <f>TBL_CalcDarwin[[#This Row],[PLOME MW TOTAL BARRA A]]+TBL_CalcDarwin[[#This Row],[PLOME MW TOTAL BARRA B]]</f>
        <v>4.51</v>
      </c>
      <c r="G73" s="48">
        <f>'Plantilla Datos'!D78</f>
        <v>6.3</v>
      </c>
      <c r="H73" s="48">
        <f>'Plantilla Datos'!E78</f>
        <v>8.5</v>
      </c>
      <c r="I73" s="49">
        <f>'Plantilla Datos'!F78</f>
        <v>22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45330.999999999833</v>
      </c>
      <c r="C74" s="17">
        <f t="shared" si="7"/>
        <v>2.9999999999999978</v>
      </c>
      <c r="D74" s="34">
        <f>TBL_CalcDarwin[[#This Row],[Darwin PLOM
MW]]+TBL_CalcDarwin[[#This Row],[Darwin PLOME
MW]]</f>
        <v>111.637</v>
      </c>
      <c r="E74" s="34">
        <f>TBL_CalcDarwin[[#This Row],[PLOM MW TOTAL BARRA A]]+TBL_CalcDarwin[[#This Row],[PLOM MW TOTAL BARRA B]]</f>
        <v>108.074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</v>
      </c>
      <c r="H74" s="48">
        <f>'Plantilla Datos'!E79</f>
        <v>8.1</v>
      </c>
      <c r="I74" s="49">
        <f>'Plantilla Datos'!F79</f>
        <v>21.9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45331.041666666497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5.7</v>
      </c>
      <c r="H75" s="48">
        <f>'Plantilla Datos'!E80</f>
        <v>7.8</v>
      </c>
      <c r="I75" s="49">
        <f>'Plantilla Datos'!F80</f>
        <v>21.8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45331.083333333161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5.2</v>
      </c>
      <c r="H76" s="48">
        <f>'Plantilla Datos'!E81</f>
        <v>7.1</v>
      </c>
      <c r="I76" s="49">
        <f>'Plantilla Datos'!F81</f>
        <v>21.8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45331.124999999825</v>
      </c>
      <c r="C77" s="17">
        <f>C76+TIME(1,0,0)</f>
        <v>3.1249999999999973</v>
      </c>
      <c r="D77" s="34">
        <f>TBL_CalcDarwin[[#This Row],[Darwin PLOM
MW]]+TBL_CalcDarwin[[#This Row],[Darwin PLOME
MW]]</f>
        <v>50.536000000000001</v>
      </c>
      <c r="E77" s="34">
        <f>TBL_CalcDarwin[[#This Row],[PLOM MW TOTAL BARRA A]]+TBL_CalcDarwin[[#This Row],[PLOM MW TOTAL BARRA B]]</f>
        <v>48.697000000000003</v>
      </c>
      <c r="F77" s="34">
        <f>TBL_CalcDarwin[[#This Row],[PLOME MW TOTAL BARRA A]]+TBL_CalcDarwin[[#This Row],[PLOME MW TOTAL BARRA B]]</f>
        <v>1.839</v>
      </c>
      <c r="G77" s="48">
        <f>'Plantilla Datos'!D82</f>
        <v>4.7</v>
      </c>
      <c r="H77" s="48">
        <f>'Plantilla Datos'!E82</f>
        <v>6.4</v>
      </c>
      <c r="I77" s="49">
        <f>'Plantilla Datos'!F82</f>
        <v>21.9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45331.16666666649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38.544999999999995</v>
      </c>
      <c r="E78" s="34">
        <f>TBL_CalcDarwin[[#This Row],[PLOM MW TOTAL BARRA A]]+TBL_CalcDarwin[[#This Row],[PLOM MW TOTAL BARRA B]]</f>
        <v>37.233999999999995</v>
      </c>
      <c r="F78" s="34">
        <f>TBL_CalcDarwin[[#This Row],[PLOME MW TOTAL BARRA A]]+TBL_CalcDarwin[[#This Row],[PLOME MW TOTAL BARRA B]]</f>
        <v>1.3109999999999999</v>
      </c>
      <c r="G78" s="48">
        <f>'Plantilla Datos'!D83</f>
        <v>4.2</v>
      </c>
      <c r="H78" s="48">
        <f>'Plantilla Datos'!E83</f>
        <v>5.6</v>
      </c>
      <c r="I78" s="49">
        <f>'Plantilla Datos'!F83</f>
        <v>22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45331.208333333154</v>
      </c>
      <c r="C79" s="17">
        <f t="shared" si="8"/>
        <v>3.2083333333333304</v>
      </c>
      <c r="D79" s="34">
        <f>TBL_CalcDarwin[[#This Row],[Darwin PLOM
MW]]+TBL_CalcDarwin[[#This Row],[Darwin PLOME
MW]]</f>
        <v>28.465</v>
      </c>
      <c r="E79" s="34">
        <f>TBL_CalcDarwin[[#This Row],[PLOM MW TOTAL BARRA A]]+TBL_CalcDarwin[[#This Row],[PLOM MW TOTAL BARRA B]]</f>
        <v>27.594999999999999</v>
      </c>
      <c r="F79" s="34">
        <f>TBL_CalcDarwin[[#This Row],[PLOME MW TOTAL BARRA A]]+TBL_CalcDarwin[[#This Row],[PLOME MW TOTAL BARRA B]]</f>
        <v>0.87</v>
      </c>
      <c r="G79" s="48">
        <f>'Plantilla Datos'!D84</f>
        <v>3.7</v>
      </c>
      <c r="H79" s="48">
        <f>'Plantilla Datos'!E84</f>
        <v>5.2</v>
      </c>
      <c r="I79" s="49">
        <f>'Plantilla Datos'!F84</f>
        <v>22.1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45331.249999999818</v>
      </c>
      <c r="C80" s="17">
        <f t="shared" si="8"/>
        <v>3.2499999999999969</v>
      </c>
      <c r="D80" s="34">
        <f>TBL_CalcDarwin[[#This Row],[Darwin PLOM
MW]]+TBL_CalcDarwin[[#This Row],[Darwin PLOME
MW]]</f>
        <v>21.591000000000001</v>
      </c>
      <c r="E80" s="34">
        <f>TBL_CalcDarwin[[#This Row],[PLOM MW TOTAL BARRA A]]+TBL_CalcDarwin[[#This Row],[PLOM MW TOTAL BARRA B]]</f>
        <v>20.949000000000002</v>
      </c>
      <c r="F80" s="34">
        <f>TBL_CalcDarwin[[#This Row],[PLOME MW TOTAL BARRA A]]+TBL_CalcDarwin[[#This Row],[PLOME MW TOTAL BARRA B]]</f>
        <v>0.64200000000000002</v>
      </c>
      <c r="G80" s="48">
        <f>'Plantilla Datos'!D85</f>
        <v>3.2</v>
      </c>
      <c r="H80" s="48">
        <f>'Plantilla Datos'!E85</f>
        <v>4.8</v>
      </c>
      <c r="I80" s="49">
        <f>'Plantilla Datos'!F85</f>
        <v>22.9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4.5</v>
      </c>
      <c r="L80" s="47">
        <f>CEILING(TBL_CalcDarwin[[#This Row],[Darwin Gusts
m/s]],0.5)</f>
        <v>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45331.291666666482</v>
      </c>
      <c r="C81" s="17">
        <f t="shared" si="8"/>
        <v>3.2916666666666634</v>
      </c>
      <c r="D81" s="34">
        <f>TBL_CalcDarwin[[#This Row],[Darwin PLOM
MW]]+TBL_CalcDarwin[[#This Row],[Darwin PLOME
MW]]</f>
        <v>15.102</v>
      </c>
      <c r="E81" s="34">
        <f>TBL_CalcDarwin[[#This Row],[PLOM MW TOTAL BARRA A]]+TBL_CalcDarwin[[#This Row],[PLOM MW TOTAL BARRA B]]</f>
        <v>14.598000000000001</v>
      </c>
      <c r="F81" s="34">
        <f>TBL_CalcDarwin[[#This Row],[PLOME MW TOTAL BARRA A]]+TBL_CalcDarwin[[#This Row],[PLOME MW TOTAL BARRA B]]</f>
        <v>0.504</v>
      </c>
      <c r="G81" s="48">
        <f>'Plantilla Datos'!D86</f>
        <v>2.7</v>
      </c>
      <c r="H81" s="48">
        <f>'Plantilla Datos'!E86</f>
        <v>4.2</v>
      </c>
      <c r="I81" s="49">
        <f>'Plantilla Datos'!F86</f>
        <v>23.2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45331.333333333147</v>
      </c>
      <c r="C82" s="17">
        <f t="shared" si="8"/>
        <v>3.3333333333333299</v>
      </c>
      <c r="D82" s="34">
        <f>TBL_CalcDarwin[[#This Row],[Darwin PLOM
MW]]+TBL_CalcDarwin[[#This Row],[Darwin PLOME
MW]]</f>
        <v>21.591000000000001</v>
      </c>
      <c r="E82" s="34">
        <f>TBL_CalcDarwin[[#This Row],[PLOM MW TOTAL BARRA A]]+TBL_CalcDarwin[[#This Row],[PLOM MW TOTAL BARRA B]]</f>
        <v>20.949000000000002</v>
      </c>
      <c r="F82" s="34">
        <f>TBL_CalcDarwin[[#This Row],[PLOME MW TOTAL BARRA A]]+TBL_CalcDarwin[[#This Row],[PLOME MW TOTAL BARRA B]]</f>
        <v>0.64200000000000002</v>
      </c>
      <c r="G82" s="48">
        <f>'Plantilla Datos'!D87</f>
        <v>3.5</v>
      </c>
      <c r="H82" s="48">
        <f>'Plantilla Datos'!E87</f>
        <v>4.7</v>
      </c>
      <c r="I82" s="49">
        <f>'Plantilla Datos'!F87</f>
        <v>23.8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45331.374999999811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4.2</v>
      </c>
      <c r="H83" s="48">
        <f>'Plantilla Datos'!E88</f>
        <v>5.5</v>
      </c>
      <c r="I83" s="49">
        <f>'Plantilla Datos'!F88</f>
        <v>24.3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45331.416666666475</v>
      </c>
      <c r="C84" s="17">
        <f t="shared" si="8"/>
        <v>3.416666666666663</v>
      </c>
      <c r="D84" s="34">
        <f>TBL_CalcDarwin[[#This Row],[Darwin PLOM
MW]]+TBL_CalcDarwin[[#This Row],[Darwin PLOME
MW]]</f>
        <v>50.536000000000001</v>
      </c>
      <c r="E84" s="34">
        <f>TBL_CalcDarwin[[#This Row],[PLOM MW TOTAL BARRA A]]+TBL_CalcDarwin[[#This Row],[PLOM MW TOTAL BARRA B]]</f>
        <v>48.697000000000003</v>
      </c>
      <c r="F84" s="34">
        <f>TBL_CalcDarwin[[#This Row],[PLOME MW TOTAL BARRA A]]+TBL_CalcDarwin[[#This Row],[PLOME MW TOTAL BARRA B]]</f>
        <v>1.839</v>
      </c>
      <c r="G84" s="48">
        <f>'Plantilla Datos'!D89</f>
        <v>5</v>
      </c>
      <c r="H84" s="48">
        <f>'Plantilla Datos'!E89</f>
        <v>6.4</v>
      </c>
      <c r="I84" s="49">
        <f>'Plantilla Datos'!F89</f>
        <v>24.9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45331.458333333139</v>
      </c>
      <c r="C85" s="17">
        <f t="shared" si="8"/>
        <v>3.4583333333333295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</v>
      </c>
      <c r="H85" s="48">
        <f>'Plantilla Datos'!E90</f>
        <v>7.7</v>
      </c>
      <c r="I85" s="49">
        <f>'Plantilla Datos'!F90</f>
        <v>25.2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25</v>
      </c>
      <c r="R85" s="41">
        <f>INDEX(Curva_Temp[Warranted Power Curve for 
1.194Kg/m3 air density '[kW']
SG 5.0-145 (AM+1, 5.2MW) AT 
90M],MATCH(TBL_CalcDarwin[[#This Row],[Darwin Temp.
°C]],Curva_Temp[Temp]))</f>
        <v>4900</v>
      </c>
      <c r="S85" s="41" cm="1">
        <f t="array" ref="S85">INDEX(Curva_Temp[Temp],MATCH(TBL_CalcDarwin[[#This Row],[Darwin Temp.
°C]],Curva_Temp[Temp])+1)</f>
        <v>30</v>
      </c>
      <c r="T85" s="41" cm="1">
        <f t="array" ref="T85">INDEX(Curva_Temp[Warranted Power Curve for 
1.194Kg/m3 air density '[kW']
SG 5.0-145 (AM+1, 5.2MW) AT 
90M],MATCH(TBL_CalcDarwin[[#This Row],[Darwin Temp.
°C]],Curva_Temp[Temp])+1)</f>
        <v>4800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25</v>
      </c>
      <c r="Z85" s="41">
        <f>INDEX(Curva_Temp[Warranted Power Curve for 
1.194Kg/m3 air density '[kW']
SG 5.0-145 (AM 0, 5.0MW) AT 
90M],MATCH(TBL_CalcDarwin[[#This Row],[Darwin Temp.
°C]],Curva_Temp[Temp]))</f>
        <v>4900</v>
      </c>
      <c r="AA85" s="41" cm="1">
        <f t="array" ref="AA85">INDEX(Curva_Temp[Temp],MATCH(TBL_CalcDarwin[[#This Row],[Darwin Temp.
°C]],Curva_Temp[Temp])+1)</f>
        <v>30</v>
      </c>
      <c r="AB85" s="41" cm="1">
        <f t="array" ref="AB85">INDEX(Curva_Temp[Warranted Power Curve for 
1.194Kg/m3 air density '[kW']
SG 5.0-145 (AM 0, 5.0MW) AT 
90M],MATCH(TBL_CalcDarwin[[#This Row],[Darwin Temp.
°C]],Curva_Temp[Temp])+1)</f>
        <v>4800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45331.499999999804</v>
      </c>
      <c r="C86" s="17">
        <f t="shared" si="8"/>
        <v>3.499999999999996</v>
      </c>
      <c r="D86" s="34">
        <f>TBL_CalcDarwin[[#This Row],[Darwin PLOM
MW]]+TBL_CalcDarwin[[#This Row],[Darwin PLOME
MW]]</f>
        <v>143.17100000000002</v>
      </c>
      <c r="E86" s="34">
        <f>TBL_CalcDarwin[[#This Row],[PLOM MW TOTAL BARRA A]]+TBL_CalcDarwin[[#This Row],[PLOM MW TOTAL BARRA B]]</f>
        <v>138.23000000000002</v>
      </c>
      <c r="F86" s="34">
        <f>TBL_CalcDarwin[[#This Row],[PLOME MW TOTAL BARRA A]]+TBL_CalcDarwin[[#This Row],[PLOME MW TOTAL BARRA B]]</f>
        <v>4.9409999999999998</v>
      </c>
      <c r="G86" s="48">
        <f>'Plantilla Datos'!D91</f>
        <v>7.1</v>
      </c>
      <c r="H86" s="48">
        <f>'Plantilla Datos'!E91</f>
        <v>8.9</v>
      </c>
      <c r="I86" s="49">
        <f>'Plantilla Datos'!F91</f>
        <v>25.4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8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25</v>
      </c>
      <c r="R86" s="41">
        <f>INDEX(Curva_Temp[Warranted Power Curve for 
1.194Kg/m3 air density '[kW']
SG 5.0-145 (AM+1, 5.2MW) AT 
90M],MATCH(TBL_CalcDarwin[[#This Row],[Darwin Temp.
°C]],Curva_Temp[Temp]))</f>
        <v>4900</v>
      </c>
      <c r="S86" s="41" cm="1">
        <f t="array" ref="S86">INDEX(Curva_Temp[Temp],MATCH(TBL_CalcDarwin[[#This Row],[Darwin Temp.
°C]],Curva_Temp[Temp])+1)</f>
        <v>30</v>
      </c>
      <c r="T86" s="41" cm="1">
        <f t="array" ref="T86">INDEX(Curva_Temp[Warranted Power Curve for 
1.194Kg/m3 air density '[kW']
SG 5.0-145 (AM+1, 5.2MW) AT 
90M],MATCH(TBL_CalcDarwin[[#This Row],[Darwin Temp.
°C]],Curva_Temp[Temp])+1)</f>
        <v>4800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25</v>
      </c>
      <c r="Z86" s="41">
        <f>INDEX(Curva_Temp[Warranted Power Curve for 
1.194Kg/m3 air density '[kW']
SG 5.0-145 (AM 0, 5.0MW) AT 
90M],MATCH(TBL_CalcDarwin[[#This Row],[Darwin Temp.
°C]],Curva_Temp[Temp]))</f>
        <v>4900</v>
      </c>
      <c r="AA86" s="41" cm="1">
        <f t="array" ref="AA86">INDEX(Curva_Temp[Temp],MATCH(TBL_CalcDarwin[[#This Row],[Darwin Temp.
°C]],Curva_Temp[Temp])+1)</f>
        <v>30</v>
      </c>
      <c r="AB86" s="41" cm="1">
        <f t="array" ref="AB86">INDEX(Curva_Temp[Warranted Power Curve for 
1.194Kg/m3 air density '[kW']
SG 5.0-145 (AM 0, 5.0MW) AT 
90M],MATCH(TBL_CalcDarwin[[#This Row],[Darwin Temp.
°C]],Curva_Temp[Temp])+1)</f>
        <v>4800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45331.541666666468</v>
      </c>
      <c r="C87" s="17">
        <f t="shared" si="8"/>
        <v>3.5416666666666625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8.1999999999999993</v>
      </c>
      <c r="H87" s="48">
        <f>'Plantilla Datos'!E92</f>
        <v>10.199999999999999</v>
      </c>
      <c r="I87" s="49">
        <f>'Plantilla Datos'!F92</f>
        <v>25.5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25</v>
      </c>
      <c r="R87" s="41">
        <f>INDEX(Curva_Temp[Warranted Power Curve for 
1.194Kg/m3 air density '[kW']
SG 5.0-145 (AM+1, 5.2MW) AT 
90M],MATCH(TBL_CalcDarwin[[#This Row],[Darwin Temp.
°C]],Curva_Temp[Temp]))</f>
        <v>4900</v>
      </c>
      <c r="S87" s="41" cm="1">
        <f t="array" ref="S87">INDEX(Curva_Temp[Temp],MATCH(TBL_CalcDarwin[[#This Row],[Darwin Temp.
°C]],Curva_Temp[Temp])+1)</f>
        <v>30</v>
      </c>
      <c r="T87" s="41" cm="1">
        <f t="array" ref="T87">INDEX(Curva_Temp[Warranted Power Curve for 
1.194Kg/m3 air density '[kW']
SG 5.0-145 (AM+1, 5.2MW) AT 
90M],MATCH(TBL_CalcDarwin[[#This Row],[Darwin Temp.
°C]],Curva_Temp[Temp])+1)</f>
        <v>4800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25</v>
      </c>
      <c r="Z87" s="41">
        <f>INDEX(Curva_Temp[Warranted Power Curve for 
1.194Kg/m3 air density '[kW']
SG 5.0-145 (AM 0, 5.0MW) AT 
90M],MATCH(TBL_CalcDarwin[[#This Row],[Darwin Temp.
°C]],Curva_Temp[Temp]))</f>
        <v>4900</v>
      </c>
      <c r="AA87" s="41" cm="1">
        <f t="array" ref="AA87">INDEX(Curva_Temp[Temp],MATCH(TBL_CalcDarwin[[#This Row],[Darwin Temp.
°C]],Curva_Temp[Temp])+1)</f>
        <v>30</v>
      </c>
      <c r="AB87" s="41" cm="1">
        <f t="array" ref="AB87">INDEX(Curva_Temp[Warranted Power Curve for 
1.194Kg/m3 air density '[kW']
SG 5.0-145 (AM 0, 5.0MW) AT 
90M],MATCH(TBL_CalcDarwin[[#This Row],[Darwin Temp.
°C]],Curva_Temp[Temp])+1)</f>
        <v>4800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45331.583333333132</v>
      </c>
      <c r="C88" s="17">
        <f t="shared" si="8"/>
        <v>3.583333333333329</v>
      </c>
      <c r="D88" s="34">
        <f>TBL_CalcDarwin[[#This Row],[Darwin PLOM
MW]]+TBL_CalcDarwin[[#This Row],[Darwin PLOME
MW]]</f>
        <v>216.39799999999997</v>
      </c>
      <c r="E88" s="34">
        <f>TBL_CalcDarwin[[#This Row],[PLOM MW TOTAL BARRA A]]+TBL_CalcDarwin[[#This Row],[PLOM MW TOTAL BARRA B]]</f>
        <v>207.73799999999997</v>
      </c>
      <c r="F88" s="34">
        <f>TBL_CalcDarwin[[#This Row],[PLOME MW TOTAL BARRA A]]+TBL_CalcDarwin[[#This Row],[PLOME MW TOTAL BARRA B]]</f>
        <v>8.66</v>
      </c>
      <c r="G88" s="48">
        <f>'Plantilla Datos'!D93</f>
        <v>8.5</v>
      </c>
      <c r="H88" s="48">
        <f>'Plantilla Datos'!E93</f>
        <v>10.6</v>
      </c>
      <c r="I88" s="49">
        <f>'Plantilla Datos'!F93</f>
        <v>25.1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4.8979999999999997</v>
      </c>
      <c r="Q88" s="41">
        <f>INDEX(Curva_Temp[Temp],MATCH(TBL_CalcDarwin[[#This Row],[Darwin Temp.
°C]],Curva_Temp[Temp]))</f>
        <v>25</v>
      </c>
      <c r="R88" s="41">
        <f>INDEX(Curva_Temp[Warranted Power Curve for 
1.194Kg/m3 air density '[kW']
SG 5.0-145 (AM+1, 5.2MW) AT 
90M],MATCH(TBL_CalcDarwin[[#This Row],[Darwin Temp.
°C]],Curva_Temp[Temp]))</f>
        <v>4900</v>
      </c>
      <c r="S88" s="41" cm="1">
        <f t="array" ref="S88">INDEX(Curva_Temp[Temp],MATCH(TBL_CalcDarwin[[#This Row],[Darwin Temp.
°C]],Curva_Temp[Temp])+1)</f>
        <v>30</v>
      </c>
      <c r="T88" s="41" cm="1">
        <f t="array" ref="T88">INDEX(Curva_Temp[Warranted Power Curve for 
1.194Kg/m3 air density '[kW']
SG 5.0-145 (AM+1, 5.2MW) AT 
90M],MATCH(TBL_CalcDarwin[[#This Row],[Darwin Temp.
°C]],Curva_Temp[Temp])+1)</f>
        <v>4800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25</v>
      </c>
      <c r="Z88" s="41">
        <f>INDEX(Curva_Temp[Warranted Power Curve for 
1.194Kg/m3 air density '[kW']
SG 5.0-145 (AM 0, 5.0MW) AT 
90M],MATCH(TBL_CalcDarwin[[#This Row],[Darwin Temp.
°C]],Curva_Temp[Temp]))</f>
        <v>4900</v>
      </c>
      <c r="AA88" s="41" cm="1">
        <f t="array" ref="AA88">INDEX(Curva_Temp[Temp],MATCH(TBL_CalcDarwin[[#This Row],[Darwin Temp.
°C]],Curva_Temp[Temp])+1)</f>
        <v>30</v>
      </c>
      <c r="AB88" s="41" cm="1">
        <f t="array" ref="AB88">INDEX(Curva_Temp[Warranted Power Curve for 
1.194Kg/m3 air density '[kW']
SG 5.0-145 (AM 0, 5.0MW) AT 
90M],MATCH(TBL_CalcDarwin[[#This Row],[Darwin Temp.
°C]],Curva_Temp[Temp])+1)</f>
        <v>4800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101.55699999999999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106.18099999999998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45331.624999999796</v>
      </c>
      <c r="C89" s="17">
        <f t="shared" si="8"/>
        <v>3.6249999999999956</v>
      </c>
      <c r="D89" s="34">
        <f>TBL_CalcDarwin[[#This Row],[Darwin PLOM
MW]]+TBL_CalcDarwin[[#This Row],[Darwin PLOME
MW]]</f>
        <v>216.63799999999998</v>
      </c>
      <c r="E89" s="34">
        <f>TBL_CalcDarwin[[#This Row],[PLOM MW TOTAL BARRA A]]+TBL_CalcDarwin[[#This Row],[PLOM MW TOTAL BARRA B]]</f>
        <v>207.97799999999998</v>
      </c>
      <c r="F89" s="34">
        <f>TBL_CalcDarwin[[#This Row],[PLOME MW TOTAL BARRA A]]+TBL_CalcDarwin[[#This Row],[PLOME MW TOTAL BARRA B]]</f>
        <v>8.66</v>
      </c>
      <c r="G89" s="48">
        <f>'Plantilla Datos'!D94</f>
        <v>8.8000000000000007</v>
      </c>
      <c r="H89" s="48">
        <f>'Plantilla Datos'!E94</f>
        <v>11</v>
      </c>
      <c r="I89" s="49">
        <f>'Plantilla Datos'!F94</f>
        <v>24.6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101.67699999999999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106.30099999999999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45331.666666666461</v>
      </c>
      <c r="C90" s="17">
        <f t="shared" si="8"/>
        <v>3.6666666666666621</v>
      </c>
      <c r="D90" s="34">
        <f>TBL_CalcDarwin[[#This Row],[Darwin PLOM
MW]]+TBL_CalcDarwin[[#This Row],[Darwin PLOME
MW]]</f>
        <v>226.809</v>
      </c>
      <c r="E90" s="34">
        <f>TBL_CalcDarwin[[#This Row],[PLOM MW TOTAL BARRA A]]+TBL_CalcDarwin[[#This Row],[PLOM MW TOTAL BARRA B]]</f>
        <v>216.76900000000001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9.1999999999999993</v>
      </c>
      <c r="H90" s="48">
        <f>'Plantilla Datos'!E95</f>
        <v>11.4</v>
      </c>
      <c r="I90" s="49">
        <f>'Plantilla Datos'!F95</f>
        <v>24.2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107.654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109.11500000000001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45331.708333333125</v>
      </c>
      <c r="C91" s="17">
        <f t="shared" si="8"/>
        <v>3.7083333333333286</v>
      </c>
      <c r="D91" s="34">
        <f>TBL_CalcDarwin[[#This Row],[Darwin PLOM
MW]]+TBL_CalcDarwin[[#This Row],[Darwin PLOME
MW]]</f>
        <v>217.07</v>
      </c>
      <c r="E91" s="34">
        <f>TBL_CalcDarwin[[#This Row],[PLOM MW TOTAL BARRA A]]+TBL_CalcDarwin[[#This Row],[PLOM MW TOTAL BARRA B]]</f>
        <v>208.41</v>
      </c>
      <c r="F91" s="34">
        <f>TBL_CalcDarwin[[#This Row],[PLOME MW TOTAL BARRA A]]+TBL_CalcDarwin[[#This Row],[PLOME MW TOTAL BARRA B]]</f>
        <v>8.66</v>
      </c>
      <c r="G91" s="48">
        <f>'Plantilla Datos'!D96</f>
        <v>8.6999999999999993</v>
      </c>
      <c r="H91" s="48">
        <f>'Plantilla Datos'!E96</f>
        <v>10.8</v>
      </c>
      <c r="I91" s="49">
        <f>'Plantilla Datos'!F96</f>
        <v>23.7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101.893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106.517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45331.749999999789</v>
      </c>
      <c r="C92" s="17">
        <f t="shared" si="8"/>
        <v>3.7499999999999951</v>
      </c>
      <c r="D92" s="34">
        <f>TBL_CalcDarwin[[#This Row],[Darwin PLOM
MW]]+TBL_CalcDarwin[[#This Row],[Darwin PLOME
MW]]</f>
        <v>203.38</v>
      </c>
      <c r="E92" s="34">
        <f>TBL_CalcDarwin[[#This Row],[PLOM MW TOTAL BARRA A]]+TBL_CalcDarwin[[#This Row],[PLOM MW TOTAL BARRA B]]</f>
        <v>195.196</v>
      </c>
      <c r="F92" s="34">
        <f>TBL_CalcDarwin[[#This Row],[PLOME MW TOTAL BARRA A]]+TBL_CalcDarwin[[#This Row],[PLOME MW TOTAL BARRA B]]</f>
        <v>8.1840000000000011</v>
      </c>
      <c r="G92" s="48">
        <f>'Plantilla Datos'!D97</f>
        <v>8.1999999999999993</v>
      </c>
      <c r="H92" s="48">
        <f>'Plantilla Datos'!E97</f>
        <v>10.4</v>
      </c>
      <c r="I92" s="49">
        <f>'Plantilla Datos'!F97</f>
        <v>23.2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45331.791666666453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7.7</v>
      </c>
      <c r="H93" s="48">
        <f>'Plantilla Datos'!E98</f>
        <v>10.3</v>
      </c>
      <c r="I93" s="49">
        <f>'Plantilla Datos'!F98</f>
        <v>22.4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45331.833333333117</v>
      </c>
      <c r="C94" s="17">
        <f t="shared" si="8"/>
        <v>3.8333333333333282</v>
      </c>
      <c r="D94" s="34">
        <f>TBL_CalcDarwin[[#This Row],[Darwin PLOM
MW]]+TBL_CalcDarwin[[#This Row],[Darwin PLOME
MW]]</f>
        <v>182.655</v>
      </c>
      <c r="E94" s="34">
        <f>TBL_CalcDarwin[[#This Row],[PLOM MW TOTAL BARRA A]]+TBL_CalcDarwin[[#This Row],[PLOM MW TOTAL BARRA B]]</f>
        <v>175.821</v>
      </c>
      <c r="F94" s="34">
        <f>TBL_CalcDarwin[[#This Row],[PLOME MW TOTAL BARRA A]]+TBL_CalcDarwin[[#This Row],[PLOME MW TOTAL BARRA B]]</f>
        <v>6.8339999999999996</v>
      </c>
      <c r="G94" s="48">
        <f>'Plantilla Datos'!D99</f>
        <v>7.5</v>
      </c>
      <c r="H94" s="48">
        <f>'Plantilla Datos'!E99</f>
        <v>9.9</v>
      </c>
      <c r="I94" s="49">
        <f>'Plantilla Datos'!F99</f>
        <v>22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45331.874999999782</v>
      </c>
      <c r="C95" s="17">
        <f>C94+TIME(1,0,0)</f>
        <v>3.8749999999999947</v>
      </c>
      <c r="D95" s="34">
        <f>TBL_CalcDarwin[[#This Row],[Darwin PLOM
MW]]+TBL_CalcDarwin[[#This Row],[Darwin PLOME
MW]]</f>
        <v>179.61</v>
      </c>
      <c r="E95" s="34">
        <f>TBL_CalcDarwin[[#This Row],[PLOM MW TOTAL BARRA A]]+TBL_CalcDarwin[[#This Row],[PLOM MW TOTAL BARRA B]]</f>
        <v>173.53800000000001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7.4</v>
      </c>
      <c r="H95" s="48">
        <f>'Plantilla Datos'!E100</f>
        <v>9.6</v>
      </c>
      <c r="I95" s="49">
        <f>'Plantilla Datos'!F100</f>
        <v>21.9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45331.916666666446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7.2</v>
      </c>
      <c r="H96" s="48">
        <f>'Plantilla Datos'!E101</f>
        <v>9.3000000000000007</v>
      </c>
      <c r="I96" s="49">
        <f>'Plantilla Datos'!F101</f>
        <v>21.7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45331.95833333311</v>
      </c>
      <c r="C97" s="17">
        <f t="shared" si="9"/>
        <v>3.9583333333333277</v>
      </c>
      <c r="D97" s="34">
        <f>TBL_CalcDarwin[[#This Row],[Darwin PLOM
MW]]+TBL_CalcDarwin[[#This Row],[Darwin PLOME
MW]]</f>
        <v>116.11200000000001</v>
      </c>
      <c r="E97" s="34">
        <f>TBL_CalcDarwin[[#This Row],[PLOM MW TOTAL BARRA A]]+TBL_CalcDarwin[[#This Row],[PLOM MW TOTAL BARRA B]]</f>
        <v>112.54900000000001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6.3</v>
      </c>
      <c r="H97" s="48">
        <f>'Plantilla Datos'!E102</f>
        <v>8.1999999999999993</v>
      </c>
      <c r="I97" s="49">
        <f>'Plantilla Datos'!F102</f>
        <v>21.6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45331.999999999774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5.3</v>
      </c>
      <c r="H98" s="48">
        <f>'Plantilla Datos'!E103</f>
        <v>7.1</v>
      </c>
      <c r="I98" s="49">
        <f>'Plantilla Datos'!F103</f>
        <v>21.6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45332.041666666439</v>
      </c>
      <c r="C99" s="17">
        <f t="shared" si="9"/>
        <v>4.0416666666666607</v>
      </c>
      <c r="D99" s="34">
        <f>TBL_CalcDarwin[[#This Row],[Darwin PLOM
MW]]+TBL_CalcDarwin[[#This Row],[Darwin PLOME
MW]]</f>
        <v>40.722999999999999</v>
      </c>
      <c r="E99" s="34">
        <f>TBL_CalcDarwin[[#This Row],[PLOM MW TOTAL BARRA A]]+TBL_CalcDarwin[[#This Row],[PLOM MW TOTAL BARRA B]]</f>
        <v>39.213999999999999</v>
      </c>
      <c r="F99" s="34">
        <f>TBL_CalcDarwin[[#This Row],[PLOME MW TOTAL BARRA A]]+TBL_CalcDarwin[[#This Row],[PLOME MW TOTAL BARRA B]]</f>
        <v>1.5089999999999999</v>
      </c>
      <c r="G99" s="48">
        <f>'Plantilla Datos'!D104</f>
        <v>4.4000000000000004</v>
      </c>
      <c r="H99" s="48">
        <f>'Plantilla Datos'!E104</f>
        <v>6</v>
      </c>
      <c r="I99" s="49">
        <f>'Plantilla Datos'!F104</f>
        <v>21.5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45332.083333333103</v>
      </c>
      <c r="C100" s="17">
        <f t="shared" si="9"/>
        <v>4.0833333333333277</v>
      </c>
      <c r="D100" s="34">
        <f>TBL_CalcDarwin[[#This Row],[Darwin PLOM
MW]]+TBL_CalcDarwin[[#This Row],[Darwin PLOME
MW]]</f>
        <v>21.591000000000001</v>
      </c>
      <c r="E100" s="34">
        <f>TBL_CalcDarwin[[#This Row],[PLOM MW TOTAL BARRA A]]+TBL_CalcDarwin[[#This Row],[PLOM MW TOTAL BARRA B]]</f>
        <v>20.949000000000002</v>
      </c>
      <c r="F100" s="34">
        <f>TBL_CalcDarwin[[#This Row],[PLOME MW TOTAL BARRA A]]+TBL_CalcDarwin[[#This Row],[PLOME MW TOTAL BARRA B]]</f>
        <v>0.64200000000000002</v>
      </c>
      <c r="G100" s="48">
        <f>'Plantilla Datos'!D105</f>
        <v>3.5</v>
      </c>
      <c r="H100" s="48">
        <f>'Plantilla Datos'!E105</f>
        <v>4.8</v>
      </c>
      <c r="I100" s="49">
        <f>'Plantilla Datos'!F105</f>
        <v>21.6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45332.124999999767</v>
      </c>
      <c r="C101" s="17">
        <f>C100+TIME(1,0,0)</f>
        <v>4.1249999999999947</v>
      </c>
      <c r="D101" s="34">
        <f>TBL_CalcDarwin[[#This Row],[Darwin PLOM
MW]]+TBL_CalcDarwin[[#This Row],[Darwin PLOME
MW]]</f>
        <v>9.1110000000000007</v>
      </c>
      <c r="E101" s="34">
        <f>TBL_CalcDarwin[[#This Row],[PLOM MW TOTAL BARRA A]]+TBL_CalcDarwin[[#This Row],[PLOM MW TOTAL BARRA B]]</f>
        <v>8.8710000000000004</v>
      </c>
      <c r="F101" s="34">
        <f>TBL_CalcDarwin[[#This Row],[PLOME MW TOTAL BARRA A]]+TBL_CalcDarwin[[#This Row],[PLOME MW TOTAL BARRA B]]</f>
        <v>0.24</v>
      </c>
      <c r="G101" s="48">
        <f>'Plantilla Datos'!D106</f>
        <v>2.7</v>
      </c>
      <c r="H101" s="48">
        <f>'Plantilla Datos'!E106</f>
        <v>3.6</v>
      </c>
      <c r="I101" s="49">
        <f>'Plantilla Datos'!F106</f>
        <v>21.7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45332.166666666431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1.6360000000000001</v>
      </c>
      <c r="E102" s="34">
        <f>TBL_CalcDarwin[[#This Row],[PLOM MW TOTAL BARRA A]]+TBL_CalcDarwin[[#This Row],[PLOM MW TOTAL BARRA B]]</f>
        <v>1.6360000000000001</v>
      </c>
      <c r="F102" s="34">
        <f>TBL_CalcDarwin[[#This Row],[PLOME MW TOTAL BARRA A]]+TBL_CalcDarwin[[#This Row],[PLOME MW TOTAL BARRA B]]</f>
        <v>0</v>
      </c>
      <c r="G102" s="48">
        <f>'Plantilla Datos'!D107</f>
        <v>1.8</v>
      </c>
      <c r="H102" s="48">
        <f>'Plantilla Datos'!E107</f>
        <v>2.6</v>
      </c>
      <c r="I102" s="49">
        <f>'Plantilla Datos'!F107</f>
        <v>21.8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45332.208333333096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1.6</v>
      </c>
      <c r="H103" s="48">
        <f>'Plantilla Datos'!E108</f>
        <v>2.4</v>
      </c>
      <c r="I103" s="49">
        <f>'Plantilla Datos'!F108</f>
        <v>21.8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45332.24999999976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1.5</v>
      </c>
      <c r="H104" s="48">
        <f>'Plantilla Datos'!E109</f>
        <v>2.2000000000000002</v>
      </c>
      <c r="I104" s="49">
        <f>'Plantilla Datos'!F109</f>
        <v>22.4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</v>
      </c>
      <c r="L104" s="47">
        <f>CEILING(TBL_CalcDarwin[[#This Row],[Darwin Gusts
m/s]],0.5)</f>
        <v>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45332.291666666424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1.3</v>
      </c>
      <c r="H105" s="48">
        <f>'Plantilla Datos'!E110</f>
        <v>2</v>
      </c>
      <c r="I105" s="49">
        <f>'Plantilla Datos'!F110</f>
        <v>22.6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45332.333333333088</v>
      </c>
      <c r="C106" s="17">
        <f t="shared" si="10"/>
        <v>4.3333333333333295</v>
      </c>
      <c r="D106" s="34">
        <f>TBL_CalcDarwin[[#This Row],[Darwin PLOM
MW]]+TBL_CalcDarwin[[#This Row],[Darwin PLOME
MW]]</f>
        <v>4.47</v>
      </c>
      <c r="E106" s="34">
        <f>TBL_CalcDarwin[[#This Row],[PLOM MW TOTAL BARRA A]]+TBL_CalcDarwin[[#This Row],[PLOM MW TOTAL BARRA B]]</f>
        <v>4.415</v>
      </c>
      <c r="F106" s="34">
        <f>TBL_CalcDarwin[[#This Row],[PLOME MW TOTAL BARRA A]]+TBL_CalcDarwin[[#This Row],[PLOME MW TOTAL BARRA B]]</f>
        <v>5.5E-2</v>
      </c>
      <c r="G106" s="48">
        <f>'Plantilla Datos'!D111</f>
        <v>2.4</v>
      </c>
      <c r="H106" s="48">
        <f>'Plantilla Datos'!E111</f>
        <v>3.3</v>
      </c>
      <c r="I106" s="49">
        <f>'Plantilla Datos'!F111</f>
        <v>23.3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45332.374999999753</v>
      </c>
      <c r="C107" s="17">
        <f t="shared" si="10"/>
        <v>4.3749999999999964</v>
      </c>
      <c r="D107" s="34">
        <f>TBL_CalcDarwin[[#This Row],[Darwin PLOM
MW]]+TBL_CalcDarwin[[#This Row],[Darwin PLOME
MW]]</f>
        <v>20.073000000000004</v>
      </c>
      <c r="E107" s="34">
        <f>TBL_CalcDarwin[[#This Row],[PLOM MW TOTAL BARRA A]]+TBL_CalcDarwin[[#This Row],[PLOM MW TOTAL BARRA B]]</f>
        <v>19.569000000000003</v>
      </c>
      <c r="F107" s="34">
        <f>TBL_CalcDarwin[[#This Row],[PLOME MW TOTAL BARRA A]]+TBL_CalcDarwin[[#This Row],[PLOME MW TOTAL BARRA B]]</f>
        <v>0.504</v>
      </c>
      <c r="G107" s="48">
        <f>'Plantilla Datos'!D112</f>
        <v>3.5</v>
      </c>
      <c r="H107" s="48">
        <f>'Plantilla Datos'!E112</f>
        <v>4.5999999999999996</v>
      </c>
      <c r="I107" s="49">
        <f>'Plantilla Datos'!F112</f>
        <v>23.9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45332.416666666417</v>
      </c>
      <c r="C108" s="17">
        <f t="shared" si="10"/>
        <v>4.4166666666666634</v>
      </c>
      <c r="D108" s="34">
        <f>TBL_CalcDarwin[[#This Row],[Darwin PLOM
MW]]+TBL_CalcDarwin[[#This Row],[Darwin PLOME
MW]]</f>
        <v>40.722999999999999</v>
      </c>
      <c r="E108" s="34">
        <f>TBL_CalcDarwin[[#This Row],[PLOM MW TOTAL BARRA A]]+TBL_CalcDarwin[[#This Row],[PLOM MW TOTAL BARRA B]]</f>
        <v>39.213999999999999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4.5</v>
      </c>
      <c r="H108" s="48">
        <f>'Plantilla Datos'!E113</f>
        <v>5.9</v>
      </c>
      <c r="I108" s="49">
        <f>'Plantilla Datos'!F113</f>
        <v>24.6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45332.458333333081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5.6</v>
      </c>
      <c r="H109" s="48">
        <f>'Plantilla Datos'!E114</f>
        <v>7.2</v>
      </c>
      <c r="I109" s="49">
        <f>'Plantilla Datos'!F114</f>
        <v>24.9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45332.499999999745</v>
      </c>
      <c r="C110" s="17">
        <f t="shared" si="10"/>
        <v>4.4999999999999973</v>
      </c>
      <c r="D110" s="34">
        <f>TBL_CalcDarwin[[#This Row],[Darwin PLOM
MW]]+TBL_CalcDarwin[[#This Row],[Darwin PLOME
MW]]</f>
        <v>122.94799999999999</v>
      </c>
      <c r="E110" s="34">
        <f>TBL_CalcDarwin[[#This Row],[PLOM MW TOTAL BARRA A]]+TBL_CalcDarwin[[#This Row],[PLOM MW TOTAL BARRA B]]</f>
        <v>118.43799999999999</v>
      </c>
      <c r="F110" s="34">
        <f>TBL_CalcDarwin[[#This Row],[PLOME MW TOTAL BARRA A]]+TBL_CalcDarwin[[#This Row],[PLOME MW TOTAL BARRA B]]</f>
        <v>4.51</v>
      </c>
      <c r="G110" s="48">
        <f>'Plantilla Datos'!D115</f>
        <v>6.7</v>
      </c>
      <c r="H110" s="48">
        <f>'Plantilla Datos'!E115</f>
        <v>8.5</v>
      </c>
      <c r="I110" s="49">
        <f>'Plantilla Datos'!F115</f>
        <v>25.2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25</v>
      </c>
      <c r="R110" s="41">
        <f>INDEX(Curva_Temp[Warranted Power Curve for 
1.194Kg/m3 air density '[kW']
SG 5.0-145 (AM+1, 5.2MW) AT 
90M],MATCH(TBL_CalcDarwin[[#This Row],[Darwin Temp.
°C]],Curva_Temp[Temp]))</f>
        <v>4900</v>
      </c>
      <c r="S110" s="41" cm="1">
        <f t="array" ref="S110">INDEX(Curva_Temp[Temp],MATCH(TBL_CalcDarwin[[#This Row],[Darwin Temp.
°C]],Curva_Temp[Temp])+1)</f>
        <v>30</v>
      </c>
      <c r="T110" s="41" cm="1">
        <f t="array" ref="T110">INDEX(Curva_Temp[Warranted Power Curve for 
1.194Kg/m3 air density '[kW']
SG 5.0-145 (AM+1, 5.2MW) AT 
90M],MATCH(TBL_CalcDarwin[[#This Row],[Darwin Temp.
°C]],Curva_Temp[Temp])+1)</f>
        <v>4800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25</v>
      </c>
      <c r="Z110" s="41">
        <f>INDEX(Curva_Temp[Warranted Power Curve for 
1.194Kg/m3 air density '[kW']
SG 5.0-145 (AM 0, 5.0MW) AT 
90M],MATCH(TBL_CalcDarwin[[#This Row],[Darwin Temp.
°C]],Curva_Temp[Temp]))</f>
        <v>4900</v>
      </c>
      <c r="AA110" s="41" cm="1">
        <f t="array" ref="AA110">INDEX(Curva_Temp[Temp],MATCH(TBL_CalcDarwin[[#This Row],[Darwin Temp.
°C]],Curva_Temp[Temp])+1)</f>
        <v>30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4800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45332.54166666641</v>
      </c>
      <c r="C111" s="17">
        <f t="shared" si="10"/>
        <v>4.5416666666666643</v>
      </c>
      <c r="D111" s="34">
        <f>TBL_CalcDarwin[[#This Row],[Darwin PLOM
MW]]+TBL_CalcDarwin[[#This Row],[Darwin PLOME
MW]]</f>
        <v>182.655</v>
      </c>
      <c r="E111" s="34">
        <f>TBL_CalcDarwin[[#This Row],[PLOM MW TOTAL BARRA A]]+TBL_CalcDarwin[[#This Row],[PLOM MW TOTAL BARRA B]]</f>
        <v>175.821</v>
      </c>
      <c r="F111" s="34">
        <f>TBL_CalcDarwin[[#This Row],[PLOME MW TOTAL BARRA A]]+TBL_CalcDarwin[[#This Row],[PLOME MW TOTAL BARRA B]]</f>
        <v>6.8339999999999996</v>
      </c>
      <c r="G111" s="48">
        <f>'Plantilla Datos'!D116</f>
        <v>7.8</v>
      </c>
      <c r="H111" s="48">
        <f>'Plantilla Datos'!E116</f>
        <v>9.8000000000000007</v>
      </c>
      <c r="I111" s="49">
        <f>'Plantilla Datos'!F116</f>
        <v>25.3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25</v>
      </c>
      <c r="R111" s="41">
        <f>INDEX(Curva_Temp[Warranted Power Curve for 
1.194Kg/m3 air density '[kW']
SG 5.0-145 (AM+1, 5.2MW) AT 
90M],MATCH(TBL_CalcDarwin[[#This Row],[Darwin Temp.
°C]],Curva_Temp[Temp]))</f>
        <v>4900</v>
      </c>
      <c r="S111" s="41" cm="1">
        <f t="array" ref="S111">INDEX(Curva_Temp[Temp],MATCH(TBL_CalcDarwin[[#This Row],[Darwin Temp.
°C]],Curva_Temp[Temp])+1)</f>
        <v>30</v>
      </c>
      <c r="T111" s="41" cm="1">
        <f t="array" ref="T111">INDEX(Curva_Temp[Warranted Power Curve for 
1.194Kg/m3 air density '[kW']
SG 5.0-145 (AM+1, 5.2MW) AT 
90M],MATCH(TBL_CalcDarwin[[#This Row],[Darwin Temp.
°C]],Curva_Temp[Temp])+1)</f>
        <v>4800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25</v>
      </c>
      <c r="Z111" s="41">
        <f>INDEX(Curva_Temp[Warranted Power Curve for 
1.194Kg/m3 air density '[kW']
SG 5.0-145 (AM 0, 5.0MW) AT 
90M],MATCH(TBL_CalcDarwin[[#This Row],[Darwin Temp.
°C]],Curva_Temp[Temp]))</f>
        <v>4900</v>
      </c>
      <c r="AA111" s="41" cm="1">
        <f t="array" ref="AA111">INDEX(Curva_Temp[Temp],MATCH(TBL_CalcDarwin[[#This Row],[Darwin Temp.
°C]],Curva_Temp[Temp])+1)</f>
        <v>30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4800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45332.583333333074</v>
      </c>
      <c r="C112" s="17">
        <f t="shared" si="10"/>
        <v>4.5833333333333313</v>
      </c>
      <c r="D112" s="34">
        <f>TBL_CalcDarwin[[#This Row],[Darwin PLOM
MW]]+TBL_CalcDarwin[[#This Row],[Darwin PLOME
MW]]</f>
        <v>216.39799999999997</v>
      </c>
      <c r="E112" s="34">
        <f>TBL_CalcDarwin[[#This Row],[PLOM MW TOTAL BARRA A]]+TBL_CalcDarwin[[#This Row],[PLOM MW TOTAL BARRA B]]</f>
        <v>207.73799999999997</v>
      </c>
      <c r="F112" s="34">
        <f>TBL_CalcDarwin[[#This Row],[PLOME MW TOTAL BARRA A]]+TBL_CalcDarwin[[#This Row],[PLOME MW TOTAL BARRA B]]</f>
        <v>8.66</v>
      </c>
      <c r="G112" s="48">
        <f>'Plantilla Datos'!D117</f>
        <v>8.6</v>
      </c>
      <c r="H112" s="48">
        <f>'Plantilla Datos'!E117</f>
        <v>10.7</v>
      </c>
      <c r="I112" s="49">
        <f>'Plantilla Datos'!F117</f>
        <v>25.1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4.8979999999999997</v>
      </c>
      <c r="Q112" s="41">
        <f>INDEX(Curva_Temp[Temp],MATCH(TBL_CalcDarwin[[#This Row],[Darwin Temp.
°C]],Curva_Temp[Temp]))</f>
        <v>25</v>
      </c>
      <c r="R112" s="41">
        <f>INDEX(Curva_Temp[Warranted Power Curve for 
1.194Kg/m3 air density '[kW']
SG 5.0-145 (AM+1, 5.2MW) AT 
90M],MATCH(TBL_CalcDarwin[[#This Row],[Darwin Temp.
°C]],Curva_Temp[Temp]))</f>
        <v>4900</v>
      </c>
      <c r="S112" s="41" cm="1">
        <f t="array" ref="S112">INDEX(Curva_Temp[Temp],MATCH(TBL_CalcDarwin[[#This Row],[Darwin Temp.
°C]],Curva_Temp[Temp])+1)</f>
        <v>30</v>
      </c>
      <c r="T112" s="41" cm="1">
        <f t="array" ref="T112">INDEX(Curva_Temp[Warranted Power Curve for 
1.194Kg/m3 air density '[kW']
SG 5.0-145 (AM+1, 5.2MW) AT 
90M],MATCH(TBL_CalcDarwin[[#This Row],[Darwin Temp.
°C]],Curva_Temp[Temp])+1)</f>
        <v>4800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25</v>
      </c>
      <c r="Z112" s="41">
        <f>INDEX(Curva_Temp[Warranted Power Curve for 
1.194Kg/m3 air density '[kW']
SG 5.0-145 (AM 0, 5.0MW) AT 
90M],MATCH(TBL_CalcDarwin[[#This Row],[Darwin Temp.
°C]],Curva_Temp[Temp]))</f>
        <v>4900</v>
      </c>
      <c r="AA112" s="41" cm="1">
        <f t="array" ref="AA112">INDEX(Curva_Temp[Temp],MATCH(TBL_CalcDarwin[[#This Row],[Darwin Temp.
°C]],Curva_Temp[Temp])+1)</f>
        <v>30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4800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101.55699999999999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106.18099999999998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45332.624999999738</v>
      </c>
      <c r="C113" s="17">
        <f t="shared" si="10"/>
        <v>4.6249999999999982</v>
      </c>
      <c r="D113" s="34">
        <f>TBL_CalcDarwin[[#This Row],[Darwin PLOM
MW]]+TBL_CalcDarwin[[#This Row],[Darwin PLOME
MW]]</f>
        <v>226.37499999999997</v>
      </c>
      <c r="E113" s="34">
        <f>TBL_CalcDarwin[[#This Row],[PLOM MW TOTAL BARRA A]]+TBL_CalcDarwin[[#This Row],[PLOM MW TOTAL BARRA B]]</f>
        <v>216.33499999999998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9.4</v>
      </c>
      <c r="H113" s="48">
        <f>'Plantilla Datos'!E118</f>
        <v>11.6</v>
      </c>
      <c r="I113" s="49">
        <f>'Plantilla Datos'!F118</f>
        <v>24.9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4.9020000000000001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4.9020000000000001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107.48599999999999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108.84899999999999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45332.666666666402</v>
      </c>
      <c r="C114" s="17">
        <f t="shared" si="10"/>
        <v>4.6666666666666652</v>
      </c>
      <c r="D114" s="34">
        <f>TBL_CalcDarwin[[#This Row],[Darwin PLOM
MW]]+TBL_CalcDarwin[[#This Row],[Darwin PLOME
MW]]</f>
        <v>241.65</v>
      </c>
      <c r="E114" s="34">
        <f>TBL_CalcDarwin[[#This Row],[PLOM MW TOTAL BARRA A]]+TBL_CalcDarwin[[#This Row],[PLOM MW TOTAL BARRA B]]</f>
        <v>229.06</v>
      </c>
      <c r="F114" s="34">
        <f>TBL_CalcDarwin[[#This Row],[PLOME MW TOTAL BARRA A]]+TBL_CalcDarwin[[#This Row],[PLOME MW TOTAL BARRA B]]</f>
        <v>12.59</v>
      </c>
      <c r="G114" s="48">
        <f>'Plantilla Datos'!D119</f>
        <v>10.1</v>
      </c>
      <c r="H114" s="48">
        <f>'Plantilla Datos'!E119</f>
        <v>12.6</v>
      </c>
      <c r="I114" s="49">
        <f>'Plantilla Datos'!F119</f>
        <v>24.7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4.9059999999999997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4.9059999999999997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117.33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8.7479999999999993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45332.708333333067</v>
      </c>
      <c r="C115" s="17">
        <f t="shared" si="10"/>
        <v>4.7083333333333321</v>
      </c>
      <c r="D115" s="34">
        <f>TBL_CalcDarwin[[#This Row],[Darwin PLOM
MW]]+TBL_CalcDarwin[[#This Row],[Darwin PLOME
MW]]</f>
        <v>235.374</v>
      </c>
      <c r="E115" s="34">
        <f>TBL_CalcDarwin[[#This Row],[PLOM MW TOTAL BARRA A]]+TBL_CalcDarwin[[#This Row],[PLOM MW TOTAL BARRA B]]</f>
        <v>223.97899999999998</v>
      </c>
      <c r="F115" s="34">
        <f>TBL_CalcDarwin[[#This Row],[PLOME MW TOTAL BARRA A]]+TBL_CalcDarwin[[#This Row],[PLOME MW TOTAL BARRA B]]</f>
        <v>11.395</v>
      </c>
      <c r="G115" s="48">
        <f>'Plantilla Datos'!D120</f>
        <v>9.6999999999999993</v>
      </c>
      <c r="H115" s="48">
        <f>'Plantilla Datos'!E120</f>
        <v>12</v>
      </c>
      <c r="I115" s="49">
        <f>'Plantilla Datos'!F120</f>
        <v>24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113.17400000000001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110.80499999999999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45332.749999999731</v>
      </c>
      <c r="C116" s="17">
        <f t="shared" si="10"/>
        <v>4.7499999999999991</v>
      </c>
      <c r="D116" s="34">
        <f>TBL_CalcDarwin[[#This Row],[Darwin PLOM
MW]]+TBL_CalcDarwin[[#This Row],[Darwin PLOME
MW]]</f>
        <v>227.27599999999998</v>
      </c>
      <c r="E116" s="34">
        <f>TBL_CalcDarwin[[#This Row],[PLOM MW TOTAL BARRA A]]+TBL_CalcDarwin[[#This Row],[PLOM MW TOTAL BARRA B]]</f>
        <v>217.23599999999999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9.1999999999999993</v>
      </c>
      <c r="H116" s="48">
        <f>'Plantilla Datos'!E121</f>
        <v>11.4</v>
      </c>
      <c r="I116" s="49">
        <f>'Plantilla Datos'!F121</f>
        <v>23.3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109.366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45332.791666666395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217.74199999999996</v>
      </c>
      <c r="E117" s="34">
        <f>TBL_CalcDarwin[[#This Row],[PLOM MW TOTAL BARRA A]]+TBL_CalcDarwin[[#This Row],[PLOM MW TOTAL BARRA B]]</f>
        <v>209.08199999999997</v>
      </c>
      <c r="F117" s="34">
        <f>TBL_CalcDarwin[[#This Row],[PLOME MW TOTAL BARRA A]]+TBL_CalcDarwin[[#This Row],[PLOME MW TOTAL BARRA B]]</f>
        <v>8.66</v>
      </c>
      <c r="G117" s="48">
        <f>'Plantilla Datos'!D122</f>
        <v>8.6999999999999993</v>
      </c>
      <c r="H117" s="48">
        <f>'Plantilla Datos'!E122</f>
        <v>10.9</v>
      </c>
      <c r="I117" s="49">
        <f>'Plantilla Datos'!F122</f>
        <v>22.3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45332.833333333059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</v>
      </c>
      <c r="H118" s="48">
        <f>'Plantilla Datos'!E123</f>
        <v>10.1</v>
      </c>
      <c r="I118" s="49">
        <f>'Plantilla Datos'!F123</f>
        <v>22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45332.874999999724</v>
      </c>
      <c r="C119" s="17">
        <f>C118+TIME(1,0,0)</f>
        <v>4.875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7.5</v>
      </c>
      <c r="H119" s="48">
        <f>'Plantilla Datos'!E124</f>
        <v>9.4</v>
      </c>
      <c r="I119" s="49">
        <f>'Plantilla Datos'!F124</f>
        <v>21.9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45332.916666666388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6.8</v>
      </c>
      <c r="H120" s="48">
        <f>'Plantilla Datos'!E125</f>
        <v>8.6</v>
      </c>
      <c r="I120" s="49">
        <f>'Plantilla Datos'!F125</f>
        <v>21.8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45332.958333333052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6.2</v>
      </c>
      <c r="H121" s="48">
        <f>'Plantilla Datos'!E126</f>
        <v>7.8</v>
      </c>
      <c r="I121" s="49">
        <f>'Plantilla Datos'!F126</f>
        <v>21.6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45332.999999999716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5.5</v>
      </c>
      <c r="H122" s="48">
        <f>'Plantilla Datos'!E127</f>
        <v>7.1</v>
      </c>
      <c r="I122" s="49">
        <f>'Plantilla Datos'!F127</f>
        <v>21.5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45333.04166666638</v>
      </c>
      <c r="C123" s="17">
        <f t="shared" si="11"/>
        <v>5.0416666666666679</v>
      </c>
      <c r="D123" s="34">
        <f>TBL_CalcDarwin[[#This Row],[Darwin PLOM
MW]]+TBL_CalcDarwin[[#This Row],[Darwin PLOME
MW]]</f>
        <v>50.536000000000001</v>
      </c>
      <c r="E123" s="34">
        <f>TBL_CalcDarwin[[#This Row],[PLOM MW TOTAL BARRA A]]+TBL_CalcDarwin[[#This Row],[PLOM MW TOTAL BARRA B]]</f>
        <v>48.697000000000003</v>
      </c>
      <c r="F123" s="34">
        <f>TBL_CalcDarwin[[#This Row],[PLOME MW TOTAL BARRA A]]+TBL_CalcDarwin[[#This Row],[PLOME MW TOTAL BARRA B]]</f>
        <v>1.839</v>
      </c>
      <c r="G123" s="48">
        <f>'Plantilla Datos'!D128</f>
        <v>4.9000000000000004</v>
      </c>
      <c r="H123" s="48">
        <f>'Plantilla Datos'!E128</f>
        <v>6.3</v>
      </c>
      <c r="I123" s="49">
        <f>'Plantilla Datos'!F128</f>
        <v>21.4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45333.083333333045</v>
      </c>
      <c r="C124" s="17">
        <f t="shared" si="11"/>
        <v>5.0833333333333348</v>
      </c>
      <c r="D124" s="34">
        <f>TBL_CalcDarwin[[#This Row],[Darwin PLOM
MW]]+TBL_CalcDarwin[[#This Row],[Darwin PLOME
MW]]</f>
        <v>53.153999999999996</v>
      </c>
      <c r="E124" s="34">
        <f>TBL_CalcDarwin[[#This Row],[PLOM MW TOTAL BARRA A]]+TBL_CalcDarwin[[#This Row],[PLOM MW TOTAL BARRA B]]</f>
        <v>51.076999999999998</v>
      </c>
      <c r="F124" s="34">
        <f>TBL_CalcDarwin[[#This Row],[PLOME MW TOTAL BARRA A]]+TBL_CalcDarwin[[#This Row],[PLOME MW TOTAL BARRA B]]</f>
        <v>2.077</v>
      </c>
      <c r="G124" s="48">
        <f>'Plantilla Datos'!D129</f>
        <v>5</v>
      </c>
      <c r="H124" s="48">
        <f>'Plantilla Datos'!E129</f>
        <v>6.5</v>
      </c>
      <c r="I124" s="49">
        <f>'Plantilla Datos'!F129</f>
        <v>21.4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45333.124999999709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5.2</v>
      </c>
      <c r="H125" s="48">
        <f>'Plantilla Datos'!E130</f>
        <v>6.6</v>
      </c>
      <c r="I125" s="49">
        <f>'Plantilla Datos'!F130</f>
        <v>21.4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45333.166666666373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5.3</v>
      </c>
      <c r="H126" s="48">
        <f>'Plantilla Datos'!E131</f>
        <v>6.8</v>
      </c>
      <c r="I126" s="49">
        <f>'Plantilla Datos'!F131</f>
        <v>21.3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45333.208333333037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5.4</v>
      </c>
      <c r="H127" s="48">
        <f>'Plantilla Datos'!E132</f>
        <v>6.9</v>
      </c>
      <c r="I127" s="49">
        <f>'Plantilla Datos'!F132</f>
        <v>21.3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45333.249999999702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5.5</v>
      </c>
      <c r="H128" s="48">
        <f>'Plantilla Datos'!E133</f>
        <v>7.1</v>
      </c>
      <c r="I128" s="49">
        <f>'Plantilla Datos'!F133</f>
        <v>21.8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45333.291666666366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5.7</v>
      </c>
      <c r="H129" s="48">
        <f>'Plantilla Datos'!E134</f>
        <v>7.2</v>
      </c>
      <c r="I129" s="49">
        <f>'Plantilla Datos'!F134</f>
        <v>21.9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45333.33333333303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6.1</v>
      </c>
      <c r="H130" s="48">
        <f>'Plantilla Datos'!E135</f>
        <v>7.7</v>
      </c>
      <c r="I130" s="49">
        <f>'Plantilla Datos'!F135</f>
        <v>22.4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45333.374999999694</v>
      </c>
      <c r="C131" s="17">
        <f t="shared" si="12"/>
        <v>5.3750000000000036</v>
      </c>
      <c r="D131" s="34">
        <f>TBL_CalcDarwin[[#This Row],[Darwin PLOM
MW]]+TBL_CalcDarwin[[#This Row],[Darwin PLOME
MW]]</f>
        <v>111.637</v>
      </c>
      <c r="E131" s="34">
        <f>TBL_CalcDarwin[[#This Row],[PLOM MW TOTAL BARRA A]]+TBL_CalcDarwin[[#This Row],[PLOM MW TOTAL BARRA B]]</f>
        <v>108.074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6.5</v>
      </c>
      <c r="H131" s="48">
        <f>'Plantilla Datos'!E136</f>
        <v>8.1999999999999993</v>
      </c>
      <c r="I131" s="49">
        <f>'Plantilla Datos'!F136</f>
        <v>22.8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45333.416666666359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6.9</v>
      </c>
      <c r="H132" s="48">
        <f>'Plantilla Datos'!E137</f>
        <v>8.6</v>
      </c>
      <c r="I132" s="49">
        <f>'Plantilla Datos'!F137</f>
        <v>23.3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45333.458333333023</v>
      </c>
      <c r="C133" s="17">
        <f t="shared" si="12"/>
        <v>5.4583333333333375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5.6029999999999998</v>
      </c>
      <c r="G133" s="48">
        <f>'Plantilla Datos'!D138</f>
        <v>7.3</v>
      </c>
      <c r="H133" s="48">
        <f>'Plantilla Datos'!E138</f>
        <v>9.1</v>
      </c>
      <c r="I133" s="49">
        <f>'Plantilla Datos'!F138</f>
        <v>23.8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45333.499999999687</v>
      </c>
      <c r="C134" s="17">
        <f t="shared" si="12"/>
        <v>5.5000000000000044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7.7</v>
      </c>
      <c r="H134" s="48">
        <f>'Plantilla Datos'!E139</f>
        <v>9.6</v>
      </c>
      <c r="I134" s="49">
        <f>'Plantilla Datos'!F139</f>
        <v>24.3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45333.541666666351</v>
      </c>
      <c r="C135" s="17">
        <f t="shared" si="12"/>
        <v>5.5416666666666714</v>
      </c>
      <c r="D135" s="34">
        <f>TBL_CalcDarwin[[#This Row],[Darwin PLOM
MW]]+TBL_CalcDarwin[[#This Row],[Darwin PLOME
MW]]</f>
        <v>199.93799999999999</v>
      </c>
      <c r="E135" s="34">
        <f>TBL_CalcDarwin[[#This Row],[PLOM MW TOTAL BARRA A]]+TBL_CalcDarwin[[#This Row],[PLOM MW TOTAL BARRA B]]</f>
        <v>192.61599999999999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8.1</v>
      </c>
      <c r="H135" s="48">
        <f>'Plantilla Datos'!E140</f>
        <v>10.1</v>
      </c>
      <c r="I135" s="49">
        <f>'Plantilla Datos'!F140</f>
        <v>24.6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45333.583333333016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</v>
      </c>
      <c r="H136" s="48">
        <f>'Plantilla Datos'!E141</f>
        <v>10.1</v>
      </c>
      <c r="I136" s="49">
        <f>'Plantilla Datos'!F141</f>
        <v>24.2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45333.62499999968</v>
      </c>
      <c r="C137" s="17">
        <f t="shared" si="12"/>
        <v>5.6250000000000053</v>
      </c>
      <c r="D137" s="34">
        <f>TBL_CalcDarwin[[#This Row],[Darwin PLOM
MW]]+TBL_CalcDarwin[[#This Row],[Darwin PLOME
MW]]</f>
        <v>188.511</v>
      </c>
      <c r="E137" s="34">
        <f>TBL_CalcDarwin[[#This Row],[PLOM MW TOTAL BARRA A]]+TBL_CalcDarwin[[#This Row],[PLOM MW TOTAL BARRA B]]</f>
        <v>181.18899999999999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</v>
      </c>
      <c r="H137" s="48">
        <f>'Plantilla Datos'!E142</f>
        <v>10</v>
      </c>
      <c r="I137" s="49">
        <f>'Plantilla Datos'!F142</f>
        <v>23.8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45333.666666666344</v>
      </c>
      <c r="C138" s="17">
        <f t="shared" si="12"/>
        <v>5.6666666666666723</v>
      </c>
      <c r="D138" s="34">
        <f>TBL_CalcDarwin[[#This Row],[Darwin PLOM
MW]]+TBL_CalcDarwin[[#This Row],[Darwin PLOME
MW]]</f>
        <v>188.511</v>
      </c>
      <c r="E138" s="34">
        <f>TBL_CalcDarwin[[#This Row],[PLOM MW TOTAL BARRA A]]+TBL_CalcDarwin[[#This Row],[PLOM MW TOTAL BARRA B]]</f>
        <v>181.18899999999999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</v>
      </c>
      <c r="H138" s="48">
        <f>'Plantilla Datos'!E143</f>
        <v>10</v>
      </c>
      <c r="I138" s="49">
        <f>'Plantilla Datos'!F143</f>
        <v>23.4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45333.708333333008</v>
      </c>
      <c r="C139" s="17">
        <f t="shared" si="12"/>
        <v>5.7083333333333393</v>
      </c>
      <c r="D139" s="34">
        <f>TBL_CalcDarwin[[#This Row],[Darwin PLOM
MW]]+TBL_CalcDarwin[[#This Row],[Darwin PLOME
MW]]</f>
        <v>182.655</v>
      </c>
      <c r="E139" s="34">
        <f>TBL_CalcDarwin[[#This Row],[PLOM MW TOTAL BARRA A]]+TBL_CalcDarwin[[#This Row],[PLOM MW TOTAL BARRA B]]</f>
        <v>175.821</v>
      </c>
      <c r="F139" s="34">
        <f>TBL_CalcDarwin[[#This Row],[PLOME MW TOTAL BARRA A]]+TBL_CalcDarwin[[#This Row],[PLOME MW TOTAL BARRA B]]</f>
        <v>6.8339999999999996</v>
      </c>
      <c r="G139" s="48">
        <f>'Plantilla Datos'!D144</f>
        <v>7.9</v>
      </c>
      <c r="H139" s="48">
        <f>'Plantilla Datos'!E144</f>
        <v>9.9</v>
      </c>
      <c r="I139" s="49">
        <f>'Plantilla Datos'!F144</f>
        <v>23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45333.749999999673</v>
      </c>
      <c r="C140" s="17">
        <f t="shared" si="12"/>
        <v>5.7500000000000062</v>
      </c>
      <c r="D140" s="34">
        <f>TBL_CalcDarwin[[#This Row],[Darwin PLOM
MW]]+TBL_CalcDarwin[[#This Row],[Darwin PLOME
MW]]</f>
        <v>182.655</v>
      </c>
      <c r="E140" s="34">
        <f>TBL_CalcDarwin[[#This Row],[PLOM MW TOTAL BARRA A]]+TBL_CalcDarwin[[#This Row],[PLOM MW TOTAL BARRA B]]</f>
        <v>175.821</v>
      </c>
      <c r="F140" s="34">
        <f>TBL_CalcDarwin[[#This Row],[PLOME MW TOTAL BARRA A]]+TBL_CalcDarwin[[#This Row],[PLOME MW TOTAL BARRA B]]</f>
        <v>6.8339999999999996</v>
      </c>
      <c r="G140" s="48">
        <f>'Plantilla Datos'!D145</f>
        <v>7.9</v>
      </c>
      <c r="H140" s="48">
        <f>'Plantilla Datos'!E145</f>
        <v>9.9</v>
      </c>
      <c r="I140" s="49">
        <f>'Plantilla Datos'!F145</f>
        <v>22.6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45333.791666666337</v>
      </c>
      <c r="C141" s="17">
        <f t="shared" si="12"/>
        <v>5.7916666666666732</v>
      </c>
      <c r="D141" s="34">
        <f>TBL_CalcDarwin[[#This Row],[Darwin PLOM
MW]]+TBL_CalcDarwin[[#This Row],[Darwin PLOME
MW]]</f>
        <v>182.655</v>
      </c>
      <c r="E141" s="34">
        <f>TBL_CalcDarwin[[#This Row],[PLOM MW TOTAL BARRA A]]+TBL_CalcDarwin[[#This Row],[PLOM MW TOTAL BARRA B]]</f>
        <v>175.821</v>
      </c>
      <c r="F141" s="34">
        <f>TBL_CalcDarwin[[#This Row],[PLOME MW TOTAL BARRA A]]+TBL_CalcDarwin[[#This Row],[PLOME MW TOTAL BARRA B]]</f>
        <v>6.8339999999999996</v>
      </c>
      <c r="G141" s="48">
        <f>'Plantilla Datos'!D146</f>
        <v>7.8</v>
      </c>
      <c r="H141" s="48">
        <f>'Plantilla Datos'!E146</f>
        <v>9.8000000000000007</v>
      </c>
      <c r="I141" s="49">
        <f>'Plantilla Datos'!F146</f>
        <v>22.1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45333.833333333001</v>
      </c>
      <c r="C142" s="17">
        <f t="shared" si="12"/>
        <v>5.8333333333333401</v>
      </c>
      <c r="D142" s="34">
        <f>TBL_CalcDarwin[[#This Row],[Darwin PLOM
MW]]+TBL_CalcDarwin[[#This Row],[Darwin PLOME
MW]]</f>
        <v>166.10399999999998</v>
      </c>
      <c r="E142" s="34">
        <f>TBL_CalcDarwin[[#This Row],[PLOM MW TOTAL BARRA A]]+TBL_CalcDarwin[[#This Row],[PLOM MW TOTAL BARRA B]]</f>
        <v>160.03199999999998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7.6</v>
      </c>
      <c r="H142" s="48">
        <f>'Plantilla Datos'!E147</f>
        <v>9.5</v>
      </c>
      <c r="I142" s="49">
        <f>'Plantilla Datos'!F147</f>
        <v>21.8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45333.874999999665</v>
      </c>
      <c r="C143" s="17">
        <f>C142+TIME(1,0,0)</f>
        <v>5.8750000000000071</v>
      </c>
      <c r="D143" s="34">
        <f>TBL_CalcDarwin[[#This Row],[Darwin PLOM
MW]]+TBL_CalcDarwin[[#This Row],[Darwin PLOME
MW]]</f>
        <v>160.476</v>
      </c>
      <c r="E143" s="34">
        <f>TBL_CalcDarwin[[#This Row],[PLOM MW TOTAL BARRA A]]+TBL_CalcDarwin[[#This Row],[PLOM MW TOTAL BARRA B]]</f>
        <v>154.87299999999999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7.3</v>
      </c>
      <c r="H143" s="48">
        <f>'Plantilla Datos'!E148</f>
        <v>9.1999999999999993</v>
      </c>
      <c r="I143" s="49">
        <f>'Plantilla Datos'!F148</f>
        <v>21.7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45333.91666666633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143.17100000000002</v>
      </c>
      <c r="E144" s="34">
        <f>TBL_CalcDarwin[[#This Row],[PLOM MW TOTAL BARRA A]]+TBL_CalcDarwin[[#This Row],[PLOM MW TOTAL BARRA B]]</f>
        <v>138.23000000000002</v>
      </c>
      <c r="F144" s="34">
        <f>TBL_CalcDarwin[[#This Row],[PLOME MW TOTAL BARRA A]]+TBL_CalcDarwin[[#This Row],[PLOME MW TOTAL BARRA B]]</f>
        <v>4.9409999999999998</v>
      </c>
      <c r="G144" s="48">
        <f>'Plantilla Datos'!D149</f>
        <v>7</v>
      </c>
      <c r="H144" s="48">
        <f>'Plantilla Datos'!E149</f>
        <v>8.9</v>
      </c>
      <c r="I144" s="49">
        <f>'Plantilla Datos'!F149</f>
        <v>21.5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45333.958333332994</v>
      </c>
      <c r="C145" s="17">
        <f t="shared" si="14"/>
        <v>5.958333333333341</v>
      </c>
      <c r="D145" s="34">
        <f>TBL_CalcDarwin[[#This Row],[Darwin PLOM
MW]]+TBL_CalcDarwin[[#This Row],[Darwin PLOME
MW]]</f>
        <v>122.94799999999999</v>
      </c>
      <c r="E145" s="34">
        <f>TBL_CalcDarwin[[#This Row],[PLOM MW TOTAL BARRA A]]+TBL_CalcDarwin[[#This Row],[PLOM MW TOTAL BARRA B]]</f>
        <v>118.43799999999999</v>
      </c>
      <c r="F145" s="34">
        <f>TBL_CalcDarwin[[#This Row],[PLOME MW TOTAL BARRA A]]+TBL_CalcDarwin[[#This Row],[PLOME MW TOTAL BARRA B]]</f>
        <v>4.51</v>
      </c>
      <c r="G145" s="48">
        <f>'Plantilla Datos'!D150</f>
        <v>6.8</v>
      </c>
      <c r="H145" s="48">
        <f>'Plantilla Datos'!E150</f>
        <v>8.5</v>
      </c>
      <c r="I145" s="49">
        <f>'Plantilla Datos'!F150</f>
        <v>21.4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45333.999999999658</v>
      </c>
      <c r="C146" s="17">
        <f t="shared" si="14"/>
        <v>6.000000000000008</v>
      </c>
      <c r="D146" s="34">
        <f>TBL_CalcDarwin[[#This Row],[Darwin PLOM
MW]]+TBL_CalcDarwin[[#This Row],[Darwin PLOME
MW]]</f>
        <v>111.637</v>
      </c>
      <c r="E146" s="34">
        <f>TBL_CalcDarwin[[#This Row],[PLOM MW TOTAL BARRA A]]+TBL_CalcDarwin[[#This Row],[PLOM MW TOTAL BARRA B]]</f>
        <v>108.074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6.5</v>
      </c>
      <c r="H146" s="48">
        <f>'Plantilla Datos'!E151</f>
        <v>8.1999999999999993</v>
      </c>
      <c r="I146" s="49">
        <f>'Plantilla Datos'!F151</f>
        <v>21.3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45334.041666666322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6.2</v>
      </c>
      <c r="H147" s="48">
        <f>'Plantilla Datos'!E152</f>
        <v>7.9</v>
      </c>
      <c r="I147" s="49">
        <f>'Plantilla Datos'!F152</f>
        <v>21.2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45334.083333332987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5.8</v>
      </c>
      <c r="H148" s="48">
        <f>'Plantilla Datos'!E153</f>
        <v>7.4</v>
      </c>
      <c r="I148" s="49">
        <f>'Plantilla Datos'!F153</f>
        <v>21.1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45334.124999999651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5.4</v>
      </c>
      <c r="H149" s="48">
        <f>'Plantilla Datos'!E154</f>
        <v>6.9</v>
      </c>
      <c r="I149" s="49">
        <f>'Plantilla Datos'!F154</f>
        <v>21.1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45334.166666666315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50.536000000000001</v>
      </c>
      <c r="E150" s="34">
        <f>TBL_CalcDarwin[[#This Row],[PLOM MW TOTAL BARRA A]]+TBL_CalcDarwin[[#This Row],[PLOM MW TOTAL BARRA B]]</f>
        <v>48.697000000000003</v>
      </c>
      <c r="F150" s="34">
        <f>TBL_CalcDarwin[[#This Row],[PLOME MW TOTAL BARRA A]]+TBL_CalcDarwin[[#This Row],[PLOME MW TOTAL BARRA B]]</f>
        <v>1.839</v>
      </c>
      <c r="G150" s="48">
        <f>'Plantilla Datos'!D155</f>
        <v>4.9000000000000004</v>
      </c>
      <c r="H150" s="48">
        <f>'Plantilla Datos'!E155</f>
        <v>6.3</v>
      </c>
      <c r="I150" s="49">
        <f>'Plantilla Datos'!F155</f>
        <v>21.1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45334.208333332979</v>
      </c>
      <c r="C151" s="17">
        <f t="shared" si="15"/>
        <v>6.2083333333333428</v>
      </c>
      <c r="D151" s="34">
        <f>TBL_CalcDarwin[[#This Row],[Darwin PLOM
MW]]+TBL_CalcDarwin[[#This Row],[Darwin PLOME
MW]]</f>
        <v>38.544999999999995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4.5</v>
      </c>
      <c r="H151" s="48">
        <f>'Plantilla Datos'!E156</f>
        <v>5.8</v>
      </c>
      <c r="I151" s="49">
        <f>'Plantilla Datos'!F156</f>
        <v>21.1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45334.249999999643</v>
      </c>
      <c r="C152" s="17">
        <f t="shared" si="15"/>
        <v>6.2500000000000098</v>
      </c>
      <c r="D152" s="34">
        <f>TBL_CalcDarwin[[#This Row],[Darwin PLOM
MW]]+TBL_CalcDarwin[[#This Row],[Darwin PLOME
MW]]</f>
        <v>30.28</v>
      </c>
      <c r="E152" s="34">
        <f>TBL_CalcDarwin[[#This Row],[PLOM MW TOTAL BARRA A]]+TBL_CalcDarwin[[#This Row],[PLOM MW TOTAL BARRA B]]</f>
        <v>29.245000000000001</v>
      </c>
      <c r="F152" s="34">
        <f>TBL_CalcDarwin[[#This Row],[PLOME MW TOTAL BARRA A]]+TBL_CalcDarwin[[#This Row],[PLOME MW TOTAL BARRA B]]</f>
        <v>1.0350000000000001</v>
      </c>
      <c r="G152" s="48">
        <f>'Plantilla Datos'!D157</f>
        <v>4.0999999999999996</v>
      </c>
      <c r="H152" s="48">
        <f>'Plantilla Datos'!E157</f>
        <v>5.3</v>
      </c>
      <c r="I152" s="49">
        <f>'Plantilla Datos'!F157</f>
        <v>21.7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45334.291666666308</v>
      </c>
      <c r="C153" s="17">
        <f t="shared" si="15"/>
        <v>6.2916666666666767</v>
      </c>
      <c r="D153" s="34">
        <f>TBL_CalcDarwin[[#This Row],[Darwin PLOM
MW]]+TBL_CalcDarwin[[#This Row],[Darwin PLOME
MW]]</f>
        <v>22.497000000000003</v>
      </c>
      <c r="E153" s="34">
        <f>TBL_CalcDarwin[[#This Row],[PLOM MW TOTAL BARRA A]]+TBL_CalcDarwin[[#This Row],[PLOM MW TOTAL BARRA B]]</f>
        <v>21.627000000000002</v>
      </c>
      <c r="F153" s="34">
        <f>TBL_CalcDarwin[[#This Row],[PLOME MW TOTAL BARRA A]]+TBL_CalcDarwin[[#This Row],[PLOME MW TOTAL BARRA B]]</f>
        <v>0.87</v>
      </c>
      <c r="G153" s="48">
        <f>'Plantilla Datos'!D158</f>
        <v>3.7</v>
      </c>
      <c r="H153" s="48">
        <f>'Plantilla Datos'!E158</f>
        <v>4.9000000000000004</v>
      </c>
      <c r="I153" s="49">
        <f>'Plantilla Datos'!F158</f>
        <v>21.8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45334.333333332972</v>
      </c>
      <c r="C154" s="17">
        <f t="shared" si="15"/>
        <v>6.3333333333333437</v>
      </c>
      <c r="D154" s="34">
        <f>TBL_CalcDarwin[[#This Row],[Darwin PLOM
MW]]+TBL_CalcDarwin[[#This Row],[Darwin PLOME
MW]]</f>
        <v>30.28</v>
      </c>
      <c r="E154" s="34">
        <f>TBL_CalcDarwin[[#This Row],[PLOM MW TOTAL BARRA A]]+TBL_CalcDarwin[[#This Row],[PLOM MW TOTAL BARRA B]]</f>
        <v>29.245000000000001</v>
      </c>
      <c r="F154" s="34">
        <f>TBL_CalcDarwin[[#This Row],[PLOME MW TOTAL BARRA A]]+TBL_CalcDarwin[[#This Row],[PLOME MW TOTAL BARRA B]]</f>
        <v>1.0350000000000001</v>
      </c>
      <c r="G154" s="48">
        <f>'Plantilla Datos'!D159</f>
        <v>4.2</v>
      </c>
      <c r="H154" s="48">
        <f>'Plantilla Datos'!E159</f>
        <v>5.4</v>
      </c>
      <c r="I154" s="49">
        <f>'Plantilla Datos'!F159</f>
        <v>22.3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45334.374999999636</v>
      </c>
      <c r="C155" s="17">
        <f t="shared" si="15"/>
        <v>6.3750000000000107</v>
      </c>
      <c r="D155" s="34">
        <f>TBL_CalcDarwin[[#This Row],[Darwin PLOM
MW]]+TBL_CalcDarwin[[#This Row],[Darwin PLOME
MW]]</f>
        <v>40.722999999999999</v>
      </c>
      <c r="E155" s="34">
        <f>TBL_CalcDarwin[[#This Row],[PLOM MW TOTAL BARRA A]]+TBL_CalcDarwin[[#This Row],[PLOM MW TOTAL BARRA B]]</f>
        <v>39.213999999999999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4.7</v>
      </c>
      <c r="H155" s="48">
        <f>'Plantilla Datos'!E160</f>
        <v>6</v>
      </c>
      <c r="I155" s="49">
        <f>'Plantilla Datos'!F160</f>
        <v>22.7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45334.4166666663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5.2</v>
      </c>
      <c r="H156" s="48">
        <f>'Plantilla Datos'!E161</f>
        <v>6.6</v>
      </c>
      <c r="I156" s="49">
        <f>'Plantilla Datos'!F161</f>
        <v>23.1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45334.458333332965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5.7</v>
      </c>
      <c r="H157" s="48">
        <f>'Plantilla Datos'!E162</f>
        <v>7.2</v>
      </c>
      <c r="I157" s="49">
        <f>'Plantilla Datos'!F162</f>
        <v>23.5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45334.499999999629</v>
      </c>
      <c r="C158" s="17">
        <f t="shared" si="15"/>
        <v>6.5000000000000115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6.2</v>
      </c>
      <c r="H158" s="48">
        <f>'Plantilla Datos'!E163</f>
        <v>7.8</v>
      </c>
      <c r="I158" s="49">
        <f>'Plantilla Datos'!F163</f>
        <v>24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45334.541666666293</v>
      </c>
      <c r="C159" s="17">
        <f t="shared" si="15"/>
        <v>6.5416666666666785</v>
      </c>
      <c r="D159" s="34">
        <f>TBL_CalcDarwin[[#This Row],[Darwin PLOM
MW]]+TBL_CalcDarwin[[#This Row],[Darwin PLOME
MW]]</f>
        <v>122.94799999999999</v>
      </c>
      <c r="E159" s="34">
        <f>TBL_CalcDarwin[[#This Row],[PLOM MW TOTAL BARRA A]]+TBL_CalcDarwin[[#This Row],[PLOM MW TOTAL BARRA B]]</f>
        <v>118.43799999999999</v>
      </c>
      <c r="F159" s="34">
        <f>TBL_CalcDarwin[[#This Row],[PLOME MW TOTAL BARRA A]]+TBL_CalcDarwin[[#This Row],[PLOME MW TOTAL BARRA B]]</f>
        <v>4.51</v>
      </c>
      <c r="G159" s="48">
        <f>'Plantilla Datos'!D164</f>
        <v>6.7</v>
      </c>
      <c r="H159" s="48">
        <f>'Plantilla Datos'!E164</f>
        <v>8.5</v>
      </c>
      <c r="I159" s="49">
        <f>'Plantilla Datos'!F164</f>
        <v>24.2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45334.583333332957</v>
      </c>
      <c r="C160" s="17">
        <f t="shared" si="15"/>
        <v>6.5833333333333455</v>
      </c>
      <c r="D160" s="34">
        <f>TBL_CalcDarwin[[#This Row],[Darwin PLOM
MW]]+TBL_CalcDarwin[[#This Row],[Darwin PLOME
MW]]</f>
        <v>137.999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4.51</v>
      </c>
      <c r="G160" s="48">
        <f>'Plantilla Datos'!D165</f>
        <v>6.8</v>
      </c>
      <c r="H160" s="48">
        <f>'Plantilla Datos'!E165</f>
        <v>8.6</v>
      </c>
      <c r="I160" s="49">
        <f>'Plantilla Datos'!F165</f>
        <v>23.9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45334.624999999622</v>
      </c>
      <c r="C161" s="17">
        <f t="shared" si="15"/>
        <v>6.6250000000000124</v>
      </c>
      <c r="D161" s="34">
        <f>TBL_CalcDarwin[[#This Row],[Darwin PLOM
MW]]+TBL_CalcDarwin[[#This Row],[Darwin PLOME
MW]]</f>
        <v>137.999</v>
      </c>
      <c r="E161" s="34">
        <f>TBL_CalcDarwin[[#This Row],[PLOM MW TOTAL BARRA A]]+TBL_CalcDarwin[[#This Row],[PLOM MW TOTAL BARRA B]]</f>
        <v>133.489</v>
      </c>
      <c r="F161" s="34">
        <f>TBL_CalcDarwin[[#This Row],[PLOME MW TOTAL BARRA A]]+TBL_CalcDarwin[[#This Row],[PLOME MW TOTAL BARRA B]]</f>
        <v>4.51</v>
      </c>
      <c r="G161" s="48">
        <f>'Plantilla Datos'!D166</f>
        <v>6.9</v>
      </c>
      <c r="H161" s="48">
        <f>'Plantilla Datos'!E166</f>
        <v>8.6999999999999993</v>
      </c>
      <c r="I161" s="49">
        <f>'Plantilla Datos'!F166</f>
        <v>23.5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45334.666666666286</v>
      </c>
      <c r="C162" s="17">
        <f t="shared" si="15"/>
        <v>6.6666666666666794</v>
      </c>
      <c r="D162" s="34">
        <f>TBL_CalcDarwin[[#This Row],[Darwin PLOM
MW]]+TBL_CalcDarwin[[#This Row],[Darwin PLOME
MW]]</f>
        <v>143.17100000000002</v>
      </c>
      <c r="E162" s="34">
        <f>TBL_CalcDarwin[[#This Row],[PLOM MW TOTAL BARRA A]]+TBL_CalcDarwin[[#This Row],[PLOM MW TOTAL BARRA B]]</f>
        <v>138.23000000000002</v>
      </c>
      <c r="F162" s="34">
        <f>TBL_CalcDarwin[[#This Row],[PLOME MW TOTAL BARRA A]]+TBL_CalcDarwin[[#This Row],[PLOME MW TOTAL BARRA B]]</f>
        <v>4.9409999999999998</v>
      </c>
      <c r="G162" s="48">
        <f>'Plantilla Datos'!D167</f>
        <v>7.1</v>
      </c>
      <c r="H162" s="48">
        <f>'Plantilla Datos'!E167</f>
        <v>8.9</v>
      </c>
      <c r="I162" s="49">
        <f>'Plantilla Datos'!F167</f>
        <v>23.1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45334.70833333295</v>
      </c>
      <c r="C163" s="17">
        <f t="shared" si="15"/>
        <v>6.7083333333333464</v>
      </c>
      <c r="D163" s="34">
        <f>TBL_CalcDarwin[[#This Row],[Darwin PLOM
MW]]+TBL_CalcDarwin[[#This Row],[Darwin PLOME
MW]]</f>
        <v>143.17100000000002</v>
      </c>
      <c r="E163" s="34">
        <f>TBL_CalcDarwin[[#This Row],[PLOM MW TOTAL BARRA A]]+TBL_CalcDarwin[[#This Row],[PLOM MW TOTAL BARRA B]]</f>
        <v>138.23000000000002</v>
      </c>
      <c r="F163" s="34">
        <f>TBL_CalcDarwin[[#This Row],[PLOME MW TOTAL BARRA A]]+TBL_CalcDarwin[[#This Row],[PLOME MW TOTAL BARRA B]]</f>
        <v>4.9409999999999998</v>
      </c>
      <c r="G163" s="48">
        <f>'Plantilla Datos'!D168</f>
        <v>7.2</v>
      </c>
      <c r="H163" s="48">
        <f>'Plantilla Datos'!E168</f>
        <v>9</v>
      </c>
      <c r="I163" s="49">
        <f>'Plantilla Datos'!F168</f>
        <v>22.8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45334.749999999614</v>
      </c>
      <c r="C164" s="17">
        <f t="shared" si="15"/>
        <v>6.7500000000000133</v>
      </c>
      <c r="D164" s="34">
        <f>TBL_CalcDarwin[[#This Row],[Darwin PLOM
MW]]+TBL_CalcDarwin[[#This Row],[Darwin PLOME
MW]]</f>
        <v>160.476</v>
      </c>
      <c r="E164" s="34">
        <f>TBL_CalcDarwin[[#This Row],[PLOM MW TOTAL BARRA A]]+TBL_CalcDarwin[[#This Row],[PLOM MW TOTAL BARRA B]]</f>
        <v>154.87299999999999</v>
      </c>
      <c r="F164" s="34">
        <f>TBL_CalcDarwin[[#This Row],[PLOME MW TOTAL BARRA A]]+TBL_CalcDarwin[[#This Row],[PLOME MW TOTAL BARRA B]]</f>
        <v>5.6029999999999998</v>
      </c>
      <c r="G164" s="48">
        <f>'Plantilla Datos'!D169</f>
        <v>7.3</v>
      </c>
      <c r="H164" s="48">
        <f>'Plantilla Datos'!E169</f>
        <v>9.1999999999999993</v>
      </c>
      <c r="I164" s="49">
        <f>'Plantilla Datos'!F169</f>
        <v>22.5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45334.791666666279</v>
      </c>
      <c r="C165" s="17">
        <f t="shared" si="15"/>
        <v>6.7916666666666803</v>
      </c>
      <c r="D165" s="34">
        <f>TBL_CalcDarwin[[#This Row],[Darwin PLOM
MW]]+TBL_CalcDarwin[[#This Row],[Darwin PLOME
MW]]</f>
        <v>160.476</v>
      </c>
      <c r="E165" s="34">
        <f>TBL_CalcDarwin[[#This Row],[PLOM MW TOTAL BARRA A]]+TBL_CalcDarwin[[#This Row],[PLOM MW TOTAL BARRA B]]</f>
        <v>154.87299999999999</v>
      </c>
      <c r="F165" s="34">
        <f>TBL_CalcDarwin[[#This Row],[PLOME MW TOTAL BARRA A]]+TBL_CalcDarwin[[#This Row],[PLOME MW TOTAL BARRA B]]</f>
        <v>5.6029999999999998</v>
      </c>
      <c r="G165" s="48">
        <f>'Plantilla Datos'!D170</f>
        <v>7.4</v>
      </c>
      <c r="H165" s="48">
        <f>'Plantilla Datos'!E170</f>
        <v>9.3000000000000007</v>
      </c>
      <c r="I165" s="49">
        <f>'Plantilla Datos'!F170</f>
        <v>21.9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45334.833333332943</v>
      </c>
      <c r="C166" s="17">
        <f t="shared" si="15"/>
        <v>6.8333333333333472</v>
      </c>
      <c r="D166" s="34">
        <f>TBL_CalcDarwin[[#This Row],[Darwin PLOM
MW]]+TBL_CalcDarwin[[#This Row],[Darwin PLOME
MW]]</f>
        <v>143.17100000000002</v>
      </c>
      <c r="E166" s="34">
        <f>TBL_CalcDarwin[[#This Row],[PLOM MW TOTAL BARRA A]]+TBL_CalcDarwin[[#This Row],[PLOM MW TOTAL BARRA B]]</f>
        <v>138.23000000000002</v>
      </c>
      <c r="F166" s="34">
        <f>TBL_CalcDarwin[[#This Row],[PLOME MW TOTAL BARRA A]]+TBL_CalcDarwin[[#This Row],[PLOME MW TOTAL BARRA B]]</f>
        <v>4.9409999999999998</v>
      </c>
      <c r="G166" s="48">
        <f>'Plantilla Datos'!D171</f>
        <v>7.1</v>
      </c>
      <c r="H166" s="48">
        <f>'Plantilla Datos'!E171</f>
        <v>9</v>
      </c>
      <c r="I166" s="49">
        <f>'Plantilla Datos'!F171</f>
        <v>21.7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45334.874999999607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6.8</v>
      </c>
      <c r="H167" s="48">
        <f>'Plantilla Datos'!E172</f>
        <v>8.6</v>
      </c>
      <c r="I167" s="49">
        <f>'Plantilla Datos'!F172</f>
        <v>21.6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45334.916666666271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6.5</v>
      </c>
      <c r="H168" s="48">
        <f>'Plantilla Datos'!E173</f>
        <v>8.1999999999999993</v>
      </c>
      <c r="I168" s="49">
        <f>'Plantilla Datos'!F173</f>
        <v>21.5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45334.958333332936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6.2</v>
      </c>
      <c r="H169" s="48">
        <f>'Plantilla Datos'!E174</f>
        <v>7.8</v>
      </c>
      <c r="I169" s="49">
        <f>'Plantilla Datos'!F174</f>
        <v>21.4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45334.9999999996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5.9</v>
      </c>
      <c r="H170" s="48">
        <f>'Plantilla Datos'!E175</f>
        <v>7.5</v>
      </c>
      <c r="I170" s="49">
        <f>'Plantilla Datos'!F175</f>
        <v>21.3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45335.041666666264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5.6</v>
      </c>
      <c r="H171" s="48">
        <f>'Plantilla Datos'!E176</f>
        <v>7.1</v>
      </c>
      <c r="I171" s="49">
        <f>'Plantilla Datos'!F176</f>
        <v>21.2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45335.083333332928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5.4</v>
      </c>
      <c r="H172" s="48">
        <f>'Plantilla Datos'!E177</f>
        <v>6.9</v>
      </c>
      <c r="I172" s="49">
        <f>'Plantilla Datos'!F177</f>
        <v>21.3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45335.124999999593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5.3</v>
      </c>
      <c r="H173" s="48">
        <f>'Plantilla Datos'!E178</f>
        <v>6.7</v>
      </c>
      <c r="I173" s="49">
        <f>'Plantilla Datos'!F178</f>
        <v>21.3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45335.166666666257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53.153999999999996</v>
      </c>
      <c r="E174" s="34">
        <f>TBL_CalcDarwin[[#This Row],[PLOM MW TOTAL BARRA A]]+TBL_CalcDarwin[[#This Row],[PLOM MW TOTAL BARRA B]]</f>
        <v>51.076999999999998</v>
      </c>
      <c r="F174" s="34">
        <f>TBL_CalcDarwin[[#This Row],[PLOME MW TOTAL BARRA A]]+TBL_CalcDarwin[[#This Row],[PLOME MW TOTAL BARRA B]]</f>
        <v>2.077</v>
      </c>
      <c r="G174" s="48">
        <f>'Plantilla Datos'!D179</f>
        <v>5.0999999999999996</v>
      </c>
      <c r="H174" s="48">
        <f>'Plantilla Datos'!E179</f>
        <v>6.5</v>
      </c>
      <c r="I174" s="49">
        <f>'Plantilla Datos'!F179</f>
        <v>21.3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45335.208333332921</v>
      </c>
      <c r="C175" s="17">
        <f t="shared" si="17"/>
        <v>7.2083333333333499</v>
      </c>
      <c r="D175" s="34">
        <f>TBL_CalcDarwin[[#This Row],[Darwin PLOM
MW]]+TBL_CalcDarwin[[#This Row],[Darwin PLOME
MW]]</f>
        <v>50.536000000000001</v>
      </c>
      <c r="E175" s="34">
        <f>TBL_CalcDarwin[[#This Row],[PLOM MW TOTAL BARRA A]]+TBL_CalcDarwin[[#This Row],[PLOM MW TOTAL BARRA B]]</f>
        <v>48.697000000000003</v>
      </c>
      <c r="F175" s="34">
        <f>TBL_CalcDarwin[[#This Row],[PLOME MW TOTAL BARRA A]]+TBL_CalcDarwin[[#This Row],[PLOME MW TOTAL BARRA B]]</f>
        <v>1.839</v>
      </c>
      <c r="G175" s="48">
        <f>'Plantilla Datos'!D180</f>
        <v>4.9000000000000004</v>
      </c>
      <c r="H175" s="48">
        <f>'Plantilla Datos'!E180</f>
        <v>6.3</v>
      </c>
      <c r="I175" s="49">
        <f>'Plantilla Datos'!F180</f>
        <v>21.3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45335.249999999585</v>
      </c>
      <c r="C176" s="17">
        <f t="shared" si="17"/>
        <v>7.2500000000000169</v>
      </c>
      <c r="D176" s="34">
        <f>TBL_CalcDarwin[[#This Row],[Darwin PLOM
MW]]+TBL_CalcDarwin[[#This Row],[Darwin PLOME
MW]]</f>
        <v>49.213000000000001</v>
      </c>
      <c r="E176" s="34">
        <f>TBL_CalcDarwin[[#This Row],[PLOM MW TOTAL BARRA A]]+TBL_CalcDarwin[[#This Row],[PLOM MW TOTAL BARRA B]]</f>
        <v>47.704000000000001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4.8</v>
      </c>
      <c r="H176" s="48">
        <f>'Plantilla Datos'!E181</f>
        <v>6.2</v>
      </c>
      <c r="I176" s="49">
        <f>'Plantilla Datos'!F181</f>
        <v>21.8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45335.29166666625</v>
      </c>
      <c r="C177" s="17">
        <f t="shared" si="17"/>
        <v>7.2916666666666838</v>
      </c>
      <c r="D177" s="34">
        <f>TBL_CalcDarwin[[#This Row],[Darwin PLOM
MW]]+TBL_CalcDarwin[[#This Row],[Darwin PLOME
MW]]</f>
        <v>40.722999999999999</v>
      </c>
      <c r="E177" s="34">
        <f>TBL_CalcDarwin[[#This Row],[PLOM MW TOTAL BARRA A]]+TBL_CalcDarwin[[#This Row],[PLOM MW TOTAL BARRA B]]</f>
        <v>39.213999999999999</v>
      </c>
      <c r="F177" s="34">
        <f>TBL_CalcDarwin[[#This Row],[PLOME MW TOTAL BARRA A]]+TBL_CalcDarwin[[#This Row],[PLOME MW TOTAL BARRA B]]</f>
        <v>1.5089999999999999</v>
      </c>
      <c r="G177" s="48">
        <f>'Plantilla Datos'!D182</f>
        <v>4.5999999999999996</v>
      </c>
      <c r="H177" s="48">
        <f>'Plantilla Datos'!E182</f>
        <v>6</v>
      </c>
      <c r="I177" s="49">
        <f>'Plantilla Datos'!F182</f>
        <v>22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45335.333333332914</v>
      </c>
      <c r="C178" s="17">
        <f t="shared" si="17"/>
        <v>7.3333333333333508</v>
      </c>
      <c r="D178" s="34">
        <f>TBL_CalcDarwin[[#This Row],[Darwin PLOM
MW]]+TBL_CalcDarwin[[#This Row],[Darwin PLOME
MW]]</f>
        <v>63.076999999999998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2.077</v>
      </c>
      <c r="G178" s="48">
        <f>'Plantilla Datos'!D183</f>
        <v>5.2</v>
      </c>
      <c r="H178" s="48">
        <f>'Plantilla Datos'!E183</f>
        <v>6.6</v>
      </c>
      <c r="I178" s="49">
        <f>'Plantilla Datos'!F183</f>
        <v>22.4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45335.374999999578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5.7</v>
      </c>
      <c r="H179" s="48">
        <f>'Plantilla Datos'!E184</f>
        <v>7.3</v>
      </c>
      <c r="I179" s="49">
        <f>'Plantilla Datos'!F184</f>
        <v>22.9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45335.416666666242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6.3</v>
      </c>
      <c r="H180" s="48">
        <f>'Plantilla Datos'!E185</f>
        <v>8</v>
      </c>
      <c r="I180" s="49">
        <f>'Plantilla Datos'!F185</f>
        <v>23.3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45335.458333332906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6.9</v>
      </c>
      <c r="H181" s="48">
        <f>'Plantilla Datos'!E186</f>
        <v>8.6999999999999993</v>
      </c>
      <c r="I181" s="49">
        <f>'Plantilla Datos'!F186</f>
        <v>23.8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45335.499999999571</v>
      </c>
      <c r="C182" s="17">
        <f t="shared" si="17"/>
        <v>7.5000000000000187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7.4</v>
      </c>
      <c r="H182" s="48">
        <f>'Plantilla Datos'!E187</f>
        <v>9.3000000000000007</v>
      </c>
      <c r="I182" s="49">
        <f>'Plantilla Datos'!F187</f>
        <v>24.2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45335.541666666235</v>
      </c>
      <c r="C183" s="17">
        <f t="shared" si="17"/>
        <v>7.5416666666666856</v>
      </c>
      <c r="D183" s="34">
        <f>TBL_CalcDarwin[[#This Row],[Darwin PLOM
MW]]+TBL_CalcDarwin[[#This Row],[Darwin PLOME
MW]]</f>
        <v>188.511</v>
      </c>
      <c r="E183" s="34">
        <f>TBL_CalcDarwin[[#This Row],[PLOM MW TOTAL BARRA A]]+TBL_CalcDarwin[[#This Row],[PLOM MW TOTAL BARRA B]]</f>
        <v>181.18899999999999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</v>
      </c>
      <c r="H183" s="48">
        <f>'Plantilla Datos'!E188</f>
        <v>10</v>
      </c>
      <c r="I183" s="49">
        <f>'Plantilla Datos'!F188</f>
        <v>24.5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45335.583333332899</v>
      </c>
      <c r="C184" s="17">
        <f t="shared" si="17"/>
        <v>7.5833333333333526</v>
      </c>
      <c r="D184" s="34">
        <f>TBL_CalcDarwin[[#This Row],[Darwin PLOM
MW]]+TBL_CalcDarwin[[#This Row],[Darwin PLOME
MW]]</f>
        <v>182.655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6.8339999999999996</v>
      </c>
      <c r="G184" s="48">
        <f>'Plantilla Datos'!D189</f>
        <v>7.8</v>
      </c>
      <c r="H184" s="48">
        <f>'Plantilla Datos'!E189</f>
        <v>9.8000000000000007</v>
      </c>
      <c r="I184" s="49">
        <f>'Plantilla Datos'!F189</f>
        <v>24.1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45335.624999999563</v>
      </c>
      <c r="C185" s="17">
        <f t="shared" si="17"/>
        <v>7.6250000000000195</v>
      </c>
      <c r="D185" s="34">
        <f>TBL_CalcDarwin[[#This Row],[Darwin PLOM
MW]]+TBL_CalcDarwin[[#This Row],[Darwin PLOME
MW]]</f>
        <v>179.61</v>
      </c>
      <c r="E185" s="34">
        <f>TBL_CalcDarwin[[#This Row],[PLOM MW TOTAL BARRA A]]+TBL_CalcDarwin[[#This Row],[PLOM MW TOTAL BARRA B]]</f>
        <v>173.53800000000001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7.7</v>
      </c>
      <c r="H185" s="48">
        <f>'Plantilla Datos'!E190</f>
        <v>9.6</v>
      </c>
      <c r="I185" s="49">
        <f>'Plantilla Datos'!F190</f>
        <v>23.8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45335.666666666228</v>
      </c>
      <c r="C186" s="17">
        <f t="shared" si="17"/>
        <v>7.6666666666666865</v>
      </c>
      <c r="D186" s="34">
        <f>TBL_CalcDarwin[[#This Row],[Darwin PLOM
MW]]+TBL_CalcDarwin[[#This Row],[Darwin PLOME
MW]]</f>
        <v>166.10399999999998</v>
      </c>
      <c r="E186" s="34">
        <f>TBL_CalcDarwin[[#This Row],[PLOM MW TOTAL BARRA A]]+TBL_CalcDarwin[[#This Row],[PLOM MW TOTAL BARRA B]]</f>
        <v>160.03199999999998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7.5</v>
      </c>
      <c r="H186" s="48">
        <f>'Plantilla Datos'!E191</f>
        <v>9.5</v>
      </c>
      <c r="I186" s="49">
        <f>'Plantilla Datos'!F191</f>
        <v>23.4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45335.708333332892</v>
      </c>
      <c r="C187" s="17">
        <f t="shared" si="17"/>
        <v>7.7083333333333535</v>
      </c>
      <c r="D187" s="34">
        <f>TBL_CalcDarwin[[#This Row],[Darwin PLOM
MW]]+TBL_CalcDarwin[[#This Row],[Darwin PLOME
MW]]</f>
        <v>160.476</v>
      </c>
      <c r="E187" s="34">
        <f>TBL_CalcDarwin[[#This Row],[PLOM MW TOTAL BARRA A]]+TBL_CalcDarwin[[#This Row],[PLOM MW TOTAL BARRA B]]</f>
        <v>154.87299999999999</v>
      </c>
      <c r="F187" s="34">
        <f>TBL_CalcDarwin[[#This Row],[PLOME MW TOTAL BARRA A]]+TBL_CalcDarwin[[#This Row],[PLOME MW TOTAL BARRA B]]</f>
        <v>5.6029999999999998</v>
      </c>
      <c r="G187" s="48">
        <f>'Plantilla Datos'!D192</f>
        <v>7.4</v>
      </c>
      <c r="H187" s="48">
        <f>'Plantilla Datos'!E192</f>
        <v>9.3000000000000007</v>
      </c>
      <c r="I187" s="49">
        <f>'Plantilla Datos'!F192</f>
        <v>23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45335.749999999556</v>
      </c>
      <c r="C188" s="17">
        <f t="shared" si="17"/>
        <v>7.7500000000000204</v>
      </c>
      <c r="D188" s="34">
        <f>TBL_CalcDarwin[[#This Row],[Darwin PLOM
MW]]+TBL_CalcDarwin[[#This Row],[Darwin PLOME
MW]]</f>
        <v>160.476</v>
      </c>
      <c r="E188" s="34">
        <f>TBL_CalcDarwin[[#This Row],[PLOM MW TOTAL BARRA A]]+TBL_CalcDarwin[[#This Row],[PLOM MW TOTAL BARRA B]]</f>
        <v>154.87299999999999</v>
      </c>
      <c r="F188" s="34">
        <f>TBL_CalcDarwin[[#This Row],[PLOME MW TOTAL BARRA A]]+TBL_CalcDarwin[[#This Row],[PLOME MW TOTAL BARRA B]]</f>
        <v>5.6029999999999998</v>
      </c>
      <c r="G188" s="48">
        <f>'Plantilla Datos'!D193</f>
        <v>7.2</v>
      </c>
      <c r="H188" s="48">
        <f>'Plantilla Datos'!E193</f>
        <v>9.1</v>
      </c>
      <c r="I188" s="49">
        <f>'Plantilla Datos'!F193</f>
        <v>22.6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45335.79166666622</v>
      </c>
      <c r="C189" s="17">
        <f t="shared" si="17"/>
        <v>7.7916666666666874</v>
      </c>
      <c r="D189" s="34">
        <f>TBL_CalcDarwin[[#This Row],[Darwin PLOM
MW]]+TBL_CalcDarwin[[#This Row],[Darwin PLOME
MW]]</f>
        <v>143.17100000000002</v>
      </c>
      <c r="E189" s="34">
        <f>TBL_CalcDarwin[[#This Row],[PLOM MW TOTAL BARRA A]]+TBL_CalcDarwin[[#This Row],[PLOM MW TOTAL BARRA B]]</f>
        <v>138.23000000000002</v>
      </c>
      <c r="F189" s="34">
        <f>TBL_CalcDarwin[[#This Row],[PLOME MW TOTAL BARRA A]]+TBL_CalcDarwin[[#This Row],[PLOME MW TOTAL BARRA B]]</f>
        <v>4.9409999999999998</v>
      </c>
      <c r="G189" s="48">
        <f>'Plantilla Datos'!D194</f>
        <v>7.1</v>
      </c>
      <c r="H189" s="48">
        <f>'Plantilla Datos'!E194</f>
        <v>8.9</v>
      </c>
      <c r="I189" s="49">
        <f>'Plantilla Datos'!F194</f>
        <v>21.9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45335.833333332885</v>
      </c>
      <c r="C190" s="17">
        <f t="shared" si="17"/>
        <v>7.8333333333333544</v>
      </c>
      <c r="D190" s="34">
        <f>TBL_CalcDarwin[[#This Row],[Darwin PLOM
MW]]+TBL_CalcDarwin[[#This Row],[Darwin PLOME
MW]]</f>
        <v>143.17100000000002</v>
      </c>
      <c r="E190" s="34">
        <f>TBL_CalcDarwin[[#This Row],[PLOM MW TOTAL BARRA A]]+TBL_CalcDarwin[[#This Row],[PLOM MW TOTAL BARRA B]]</f>
        <v>138.23000000000002</v>
      </c>
      <c r="F190" s="34">
        <f>TBL_CalcDarwin[[#This Row],[PLOME MW TOTAL BARRA A]]+TBL_CalcDarwin[[#This Row],[PLOME MW TOTAL BARRA B]]</f>
        <v>4.9409999999999998</v>
      </c>
      <c r="G190" s="48">
        <f>'Plantilla Datos'!D195</f>
        <v>7.1</v>
      </c>
      <c r="H190" s="48">
        <f>'Plantilla Datos'!E195</f>
        <v>8.9</v>
      </c>
      <c r="I190" s="49">
        <f>'Plantilla Datos'!F195</f>
        <v>21.6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45335.874999999549</v>
      </c>
      <c r="C191" s="17">
        <f>C190+TIME(1,0,0)</f>
        <v>7.8750000000000213</v>
      </c>
      <c r="D191" s="34">
        <f>TBL_CalcDarwin[[#This Row],[Darwin PLOM
MW]]+TBL_CalcDarwin[[#This Row],[Darwin PLOME
MW]]</f>
        <v>143.17100000000002</v>
      </c>
      <c r="E191" s="34">
        <f>TBL_CalcDarwin[[#This Row],[PLOM MW TOTAL BARRA A]]+TBL_CalcDarwin[[#This Row],[PLOM MW TOTAL BARRA B]]</f>
        <v>138.23000000000002</v>
      </c>
      <c r="F191" s="34">
        <f>TBL_CalcDarwin[[#This Row],[PLOME MW TOTAL BARRA A]]+TBL_CalcDarwin[[#This Row],[PLOME MW TOTAL BARRA B]]</f>
        <v>4.9409999999999998</v>
      </c>
      <c r="G191" s="48">
        <f>'Plantilla Datos'!D196</f>
        <v>7</v>
      </c>
      <c r="H191" s="48">
        <f>'Plantilla Datos'!E196</f>
        <v>8.9</v>
      </c>
      <c r="I191" s="49">
        <f>'Plantilla Datos'!F196</f>
        <v>21.5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45335.916666666213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7</v>
      </c>
      <c r="H192" s="48">
        <f>'Plantilla Datos'!E197</f>
        <v>8.8000000000000007</v>
      </c>
      <c r="I192" s="49">
        <f>'Plantilla Datos'!F197</f>
        <v>21.4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45335.958333332877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7</v>
      </c>
      <c r="H193" s="48">
        <f>'Plantilla Datos'!E198</f>
        <v>8.8000000000000007</v>
      </c>
      <c r="I193" s="49">
        <f>'Plantilla Datos'!F198</f>
        <v>21.2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45335.999999999542</v>
      </c>
      <c r="C194" s="17">
        <f t="shared" si="18"/>
        <v>8.0000000000000213</v>
      </c>
      <c r="D194" s="34">
        <f>TBL_CalcDarwin[[#This Row],[Darwin PLOM
MW]]+TBL_CalcDarwin[[#This Row],[Darwin PLOME
MW]]</f>
        <v>132.655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4.51</v>
      </c>
      <c r="G194" s="48">
        <f>'Plantilla Datos'!D199</f>
        <v>7</v>
      </c>
      <c r="H194" s="48">
        <f>'Plantilla Datos'!E199</f>
        <v>8.8000000000000007</v>
      </c>
      <c r="I194" s="49">
        <f>'Plantilla Datos'!F199</f>
        <v>21.1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45336.041666666206</v>
      </c>
      <c r="C195" s="17">
        <f t="shared" si="18"/>
        <v>8.0416666666666874</v>
      </c>
      <c r="D195" s="34">
        <f>TBL_CalcDarwin[[#This Row],[Darwin PLOM
MW]]+TBL_CalcDarwin[[#This Row],[Darwin PLOME
MW]]</f>
        <v>132.655</v>
      </c>
      <c r="E195" s="34">
        <f>TBL_CalcDarwin[[#This Row],[PLOM MW TOTAL BARRA A]]+TBL_CalcDarwin[[#This Row],[PLOM MW TOTAL BARRA B]]</f>
        <v>128.14500000000001</v>
      </c>
      <c r="F195" s="34">
        <f>TBL_CalcDarwin[[#This Row],[PLOME MW TOTAL BARRA A]]+TBL_CalcDarwin[[#This Row],[PLOME MW TOTAL BARRA B]]</f>
        <v>4.51</v>
      </c>
      <c r="G195" s="48">
        <f>'Plantilla Datos'!D200</f>
        <v>6.9</v>
      </c>
      <c r="H195" s="48">
        <f>'Plantilla Datos'!E200</f>
        <v>8.6999999999999993</v>
      </c>
      <c r="I195" s="49">
        <f>'Plantilla Datos'!F200</f>
        <v>21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45336.08333333287</v>
      </c>
      <c r="C196" s="17">
        <f t="shared" si="18"/>
        <v>8.0833333333333535</v>
      </c>
      <c r="D196" s="34">
        <f>TBL_CalcDarwin[[#This Row],[Darwin PLOM
MW]]+TBL_CalcDarwin[[#This Row],[Darwin PLOME
MW]]</f>
        <v>111.637</v>
      </c>
      <c r="E196" s="34">
        <f>TBL_CalcDarwin[[#This Row],[PLOM MW TOTAL BARRA A]]+TBL_CalcDarwin[[#This Row],[PLOM MW TOTAL BARRA B]]</f>
        <v>108.074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6.5</v>
      </c>
      <c r="H196" s="48">
        <f>'Plantilla Datos'!E201</f>
        <v>8.1999999999999993</v>
      </c>
      <c r="I196" s="49">
        <f>'Plantilla Datos'!F201</f>
        <v>21.1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45336.124999999534</v>
      </c>
      <c r="C197" s="17">
        <f>C196+TIME(1,0,0)</f>
        <v>8.1250000000000195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</v>
      </c>
      <c r="H197" s="48">
        <f>'Plantilla Datos'!E202</f>
        <v>7.7</v>
      </c>
      <c r="I197" s="49">
        <f>'Plantilla Datos'!F202</f>
        <v>21.1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45336.166666666199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5.6</v>
      </c>
      <c r="H198" s="48">
        <f>'Plantilla Datos'!E203</f>
        <v>7.1</v>
      </c>
      <c r="I198" s="49">
        <f>'Plantilla Datos'!F203</f>
        <v>21.2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45336.208333332863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5.0999999999999996</v>
      </c>
      <c r="H199" s="48">
        <f>'Plantilla Datos'!E204</f>
        <v>6.6</v>
      </c>
      <c r="I199" s="49">
        <f>'Plantilla Datos'!F204</f>
        <v>21.2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45336.249999999527</v>
      </c>
      <c r="C200" s="17">
        <f t="shared" si="20"/>
        <v>8.2500000000000178</v>
      </c>
      <c r="D200" s="34">
        <f>TBL_CalcDarwin[[#This Row],[Darwin PLOM
MW]]+TBL_CalcDarwin[[#This Row],[Darwin PLOME
MW]]</f>
        <v>40.722999999999999</v>
      </c>
      <c r="E200" s="34">
        <f>TBL_CalcDarwin[[#This Row],[PLOM MW TOTAL BARRA A]]+TBL_CalcDarwin[[#This Row],[PLOM MW TOTAL BARRA B]]</f>
        <v>39.213999999999999</v>
      </c>
      <c r="F200" s="34">
        <f>TBL_CalcDarwin[[#This Row],[PLOME MW TOTAL BARRA A]]+TBL_CalcDarwin[[#This Row],[PLOME MW TOTAL BARRA B]]</f>
        <v>1.5089999999999999</v>
      </c>
      <c r="G200" s="48">
        <f>'Plantilla Datos'!D205</f>
        <v>4.7</v>
      </c>
      <c r="H200" s="48">
        <f>'Plantilla Datos'!E205</f>
        <v>6</v>
      </c>
      <c r="I200" s="49">
        <f>'Plantilla Datos'!F205</f>
        <v>21.7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45336.291666666191</v>
      </c>
      <c r="C201" s="17">
        <f t="shared" si="20"/>
        <v>8.2916666666666838</v>
      </c>
      <c r="D201" s="34">
        <f>TBL_CalcDarwin[[#This Row],[Darwin PLOM
MW]]+TBL_CalcDarwin[[#This Row],[Darwin PLOME
MW]]</f>
        <v>30.28</v>
      </c>
      <c r="E201" s="34">
        <f>TBL_CalcDarwin[[#This Row],[PLOM MW TOTAL BARRA A]]+TBL_CalcDarwin[[#This Row],[PLOM MW TOTAL BARRA B]]</f>
        <v>29.245000000000001</v>
      </c>
      <c r="F201" s="34">
        <f>TBL_CalcDarwin[[#This Row],[PLOME MW TOTAL BARRA A]]+TBL_CalcDarwin[[#This Row],[PLOME MW TOTAL BARRA B]]</f>
        <v>1.0350000000000001</v>
      </c>
      <c r="G201" s="48">
        <f>'Plantilla Datos'!D206</f>
        <v>4.2</v>
      </c>
      <c r="H201" s="48">
        <f>'Plantilla Datos'!E206</f>
        <v>5.5</v>
      </c>
      <c r="I201" s="49">
        <f>'Plantilla Datos'!F206</f>
        <v>21.9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45336.333333332856</v>
      </c>
      <c r="C202" s="17">
        <f t="shared" si="20"/>
        <v>8.3333333333333499</v>
      </c>
      <c r="D202" s="34">
        <f>TBL_CalcDarwin[[#This Row],[Darwin PLOM
MW]]+TBL_CalcDarwin[[#This Row],[Darwin PLOME
MW]]</f>
        <v>49.213000000000001</v>
      </c>
      <c r="E202" s="34">
        <f>TBL_CalcDarwin[[#This Row],[PLOM MW TOTAL BARRA A]]+TBL_CalcDarwin[[#This Row],[PLOM MW TOTAL BARRA B]]</f>
        <v>47.704000000000001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4.7</v>
      </c>
      <c r="H202" s="48">
        <f>'Plantilla Datos'!E207</f>
        <v>6.1</v>
      </c>
      <c r="I202" s="49">
        <f>'Plantilla Datos'!F207</f>
        <v>22.3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45336.37499999952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5.2</v>
      </c>
      <c r="H203" s="48">
        <f>'Plantilla Datos'!E208</f>
        <v>6.7</v>
      </c>
      <c r="I203" s="49">
        <f>'Plantilla Datos'!F208</f>
        <v>22.7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45336.416666666184</v>
      </c>
      <c r="C204" s="17">
        <f t="shared" si="20"/>
        <v>8.4166666666666821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5.7</v>
      </c>
      <c r="H204" s="48">
        <f>'Plantilla Datos'!E209</f>
        <v>7.3</v>
      </c>
      <c r="I204" s="49">
        <f>'Plantilla Datos'!F209</f>
        <v>23.1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45336.458333332848</v>
      </c>
      <c r="C205" s="17">
        <f t="shared" si="20"/>
        <v>8.4583333333333481</v>
      </c>
      <c r="D205" s="34">
        <f>TBL_CalcDarwin[[#This Row],[Darwin PLOM
MW]]+TBL_CalcDarwin[[#This Row],[Darwin PLOME
MW]]</f>
        <v>101.629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6.2</v>
      </c>
      <c r="H205" s="48">
        <f>'Plantilla Datos'!E210</f>
        <v>7.8</v>
      </c>
      <c r="I205" s="49">
        <f>'Plantilla Datos'!F210</f>
        <v>23.5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45336.499999999513</v>
      </c>
      <c r="C206" s="17">
        <f t="shared" si="20"/>
        <v>8.5000000000000142</v>
      </c>
      <c r="D206" s="34">
        <f>TBL_CalcDarwin[[#This Row],[Darwin PLOM
MW]]+TBL_CalcDarwin[[#This Row],[Darwin PLOME
MW]]</f>
        <v>122.94799999999999</v>
      </c>
      <c r="E206" s="34">
        <f>TBL_CalcDarwin[[#This Row],[PLOM MW TOTAL BARRA A]]+TBL_CalcDarwin[[#This Row],[PLOM MW TOTAL BARRA B]]</f>
        <v>118.43799999999999</v>
      </c>
      <c r="F206" s="34">
        <f>TBL_CalcDarwin[[#This Row],[PLOME MW TOTAL BARRA A]]+TBL_CalcDarwin[[#This Row],[PLOME MW TOTAL BARRA B]]</f>
        <v>4.51</v>
      </c>
      <c r="G206" s="48">
        <f>'Plantilla Datos'!D211</f>
        <v>6.7</v>
      </c>
      <c r="H206" s="48">
        <f>'Plantilla Datos'!E211</f>
        <v>8.4</v>
      </c>
      <c r="I206" s="49">
        <f>'Plantilla Datos'!F211</f>
        <v>23.9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45336.541666666177</v>
      </c>
      <c r="C207" s="17">
        <f t="shared" si="20"/>
        <v>8.5416666666666803</v>
      </c>
      <c r="D207" s="34">
        <f>TBL_CalcDarwin[[#This Row],[Darwin PLOM
MW]]+TBL_CalcDarwin[[#This Row],[Darwin PLOME
MW]]</f>
        <v>143.17100000000002</v>
      </c>
      <c r="E207" s="34">
        <f>TBL_CalcDarwin[[#This Row],[PLOM MW TOTAL BARRA A]]+TBL_CalcDarwin[[#This Row],[PLOM MW TOTAL BARRA B]]</f>
        <v>138.23000000000002</v>
      </c>
      <c r="F207" s="34">
        <f>TBL_CalcDarwin[[#This Row],[PLOME MW TOTAL BARRA A]]+TBL_CalcDarwin[[#This Row],[PLOME MW TOTAL BARRA B]]</f>
        <v>4.9409999999999998</v>
      </c>
      <c r="G207" s="48">
        <f>'Plantilla Datos'!D212</f>
        <v>7.2</v>
      </c>
      <c r="H207" s="48">
        <f>'Plantilla Datos'!E212</f>
        <v>9</v>
      </c>
      <c r="I207" s="49">
        <f>'Plantilla Datos'!F212</f>
        <v>24.2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45336.583333332841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7.2</v>
      </c>
      <c r="H208" s="48">
        <f>'Plantilla Datos'!E213</f>
        <v>9.1</v>
      </c>
      <c r="I208" s="49">
        <f>'Plantilla Datos'!F213</f>
        <v>23.8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45336.624999999505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7.2</v>
      </c>
      <c r="H209" s="48">
        <f>'Plantilla Datos'!E214</f>
        <v>9.1</v>
      </c>
      <c r="I209" s="49">
        <f>'Plantilla Datos'!F214</f>
        <v>23.5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45336.666666666169</v>
      </c>
      <c r="C210" s="17">
        <f t="shared" si="20"/>
        <v>8.6666666666666785</v>
      </c>
      <c r="D210" s="34">
        <f>TBL_CalcDarwin[[#This Row],[Darwin PLOM
MW]]+TBL_CalcDarwin[[#This Row],[Darwin PLOME
MW]]</f>
        <v>160.476</v>
      </c>
      <c r="E210" s="34">
        <f>TBL_CalcDarwin[[#This Row],[PLOM MW TOTAL BARRA A]]+TBL_CalcDarwin[[#This Row],[PLOM MW TOTAL BARRA B]]</f>
        <v>154.87299999999999</v>
      </c>
      <c r="F210" s="34">
        <f>TBL_CalcDarwin[[#This Row],[PLOME MW TOTAL BARRA A]]+TBL_CalcDarwin[[#This Row],[PLOME MW TOTAL BARRA B]]</f>
        <v>5.6029999999999998</v>
      </c>
      <c r="G210" s="48">
        <f>'Plantilla Datos'!D215</f>
        <v>7.3</v>
      </c>
      <c r="H210" s="48">
        <f>'Plantilla Datos'!E215</f>
        <v>9.1999999999999993</v>
      </c>
      <c r="I210" s="49">
        <f>'Plantilla Datos'!F215</f>
        <v>23.1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45336.708333332834</v>
      </c>
      <c r="C211" s="17">
        <f t="shared" si="20"/>
        <v>8.7083333333333446</v>
      </c>
      <c r="D211" s="34">
        <f>TBL_CalcDarwin[[#This Row],[Darwin PLOM
MW]]+TBL_CalcDarwin[[#This Row],[Darwin PLOME
MW]]</f>
        <v>160.476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5.6029999999999998</v>
      </c>
      <c r="G211" s="48">
        <f>'Plantilla Datos'!D216</f>
        <v>7.3</v>
      </c>
      <c r="H211" s="48">
        <f>'Plantilla Datos'!E216</f>
        <v>9.1999999999999993</v>
      </c>
      <c r="I211" s="49">
        <f>'Plantilla Datos'!F216</f>
        <v>22.8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45336.749999999498</v>
      </c>
      <c r="C212" s="17">
        <f t="shared" si="20"/>
        <v>8.7500000000000107</v>
      </c>
      <c r="D212" s="34">
        <f>TBL_CalcDarwin[[#This Row],[Darwin PLOM
MW]]+TBL_CalcDarwin[[#This Row],[Darwin PLOME
MW]]</f>
        <v>160.476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5.6029999999999998</v>
      </c>
      <c r="G212" s="48">
        <f>'Plantilla Datos'!D217</f>
        <v>7.4</v>
      </c>
      <c r="H212" s="48">
        <f>'Plantilla Datos'!E217</f>
        <v>9.3000000000000007</v>
      </c>
      <c r="I212" s="49">
        <f>'Plantilla Datos'!F217</f>
        <v>22.5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45336.791666666162</v>
      </c>
      <c r="C213" s="17">
        <f t="shared" si="20"/>
        <v>8.7916666666666767</v>
      </c>
      <c r="D213" s="34">
        <f>TBL_CalcDarwin[[#This Row],[Darwin PLOM
MW]]+TBL_CalcDarwin[[#This Row],[Darwin PLOME
MW]]</f>
        <v>160.476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5.6029999999999998</v>
      </c>
      <c r="G213" s="48">
        <f>'Plantilla Datos'!D218</f>
        <v>7.4</v>
      </c>
      <c r="H213" s="48">
        <f>'Plantilla Datos'!E218</f>
        <v>9.3000000000000007</v>
      </c>
      <c r="I213" s="49">
        <f>'Plantilla Datos'!F218</f>
        <v>21.9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45336.833333332826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45336.874999999491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45336.916666666155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45336.958333332819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45336.999999999483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45337.041666666148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45337.083333332812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45337.124999999476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45337.16666666614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45337.208333332805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45337.249999999469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45337.291666666133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45337.333333332797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45337.374999999462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45337.416666666126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45337.45833333279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sqref="A1:C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4" t="str">
        <f>"DATA DE VIENTO EJECUTADO CE PUNTA LOMITAS "&amp;UPPER(TEXT(A3,"DDDD dd mmmm"))</f>
        <v>DATA DE VIENTO EJECUTADO CE PUNTA LOMITAS MONDAY 05 FEBRUARY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WEDNESDAY 07 FEBRUARY</v>
      </c>
      <c r="G1" s="134"/>
      <c r="H1" s="134"/>
      <c r="I1" s="134"/>
      <c r="J1" s="134"/>
      <c r="K1" s="134"/>
      <c r="L1" s="134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45327</v>
      </c>
      <c r="B3" s="51">
        <v>0</v>
      </c>
      <c r="C3" s="1">
        <f>'Plantilla Datos'!K9</f>
        <v>5.7</v>
      </c>
      <c r="F3" s="104">
        <f>(Table2[[#This Row],[Fecha]]+2)</f>
        <v>45329</v>
      </c>
      <c r="G3" s="52">
        <f>Table2[[#This Row],[Hora]]</f>
        <v>0</v>
      </c>
      <c r="H3" s="53">
        <f>VLOOKUP(Table1[[#This Row],[Fecha]],TBL_CalcDarwin[],42,1)</f>
        <v>20.802</v>
      </c>
      <c r="I3" s="53">
        <f>VLOOKUP(Table1[[#This Row],[Fecha]],TBL_CalcDarwin[],43,1)</f>
        <v>30.829000000000001</v>
      </c>
      <c r="J3" s="73">
        <f>VLOOKUP(Table1[[#This Row],[Fecha]],TBL_CalcDarwin[],40,1)</f>
        <v>18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51.631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20.802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30.829000000000001</v>
      </c>
      <c r="P3" s="53">
        <f>N3+O3</f>
        <v>51.631</v>
      </c>
    </row>
    <row r="4" spans="1:16" x14ac:dyDescent="0.3">
      <c r="A4" s="103">
        <f>A3+TIME(0,30,0)</f>
        <v>45327.020833333336</v>
      </c>
      <c r="B4" s="51">
        <f>B3+TIME(0,30,0)</f>
        <v>2.0833333333333332E-2</v>
      </c>
      <c r="C4" s="1">
        <f>'Plantilla Datos'!K10</f>
        <v>5.9</v>
      </c>
      <c r="F4" s="104">
        <f>(Table2[[#This Row],[Fecha]]+2)</f>
        <v>45329.020833333336</v>
      </c>
      <c r="G4" s="52">
        <f>Table2[[#This Row],[Hora]]</f>
        <v>2.0833333333333332E-2</v>
      </c>
      <c r="H4" s="53">
        <f>VLOOKUP(Table1[[#This Row],[Fecha]],TBL_CalcDarwin[],42,1)</f>
        <v>20.802</v>
      </c>
      <c r="I4" s="53">
        <f>VLOOKUP(Table1[[#This Row],[Fecha]],TBL_CalcDarwin[],43,1)</f>
        <v>30.829000000000001</v>
      </c>
      <c r="J4" s="73">
        <f>VLOOKUP(Table1[[#This Row],[Fecha]],TBL_CalcDarwin[],40,1)</f>
        <v>18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51.631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20.802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30.829000000000001</v>
      </c>
      <c r="P4" s="53">
        <f t="shared" ref="P4:P50" si="0">N4+O4</f>
        <v>51.631</v>
      </c>
    </row>
    <row r="5" spans="1:16" x14ac:dyDescent="0.3">
      <c r="A5" s="103">
        <f t="shared" ref="A5:A50" si="1">A4+TIME(0,30,0)</f>
        <v>45327.041666666672</v>
      </c>
      <c r="B5" s="51">
        <f t="shared" ref="B5:B50" si="2">B4+TIME(0,30,0)</f>
        <v>4.1666666666666664E-2</v>
      </c>
      <c r="C5" s="1">
        <f>'Plantilla Datos'!K11</f>
        <v>5.2</v>
      </c>
      <c r="F5" s="104">
        <f>(Table2[[#This Row],[Fecha]]+2)</f>
        <v>45329.041666666672</v>
      </c>
      <c r="G5" s="52">
        <f>Table2[[#This Row],[Hora]]</f>
        <v>4.1666666666666664E-2</v>
      </c>
      <c r="H5" s="53">
        <f>VLOOKUP(Table1[[#This Row],[Fecha]],TBL_CalcDarwin[],42,1)</f>
        <v>19.811999999999998</v>
      </c>
      <c r="I5" s="53">
        <f>VLOOKUP(Table1[[#This Row],[Fecha]],TBL_CalcDarwin[],43,1)</f>
        <v>30.627000000000002</v>
      </c>
      <c r="J5" s="73">
        <f>VLOOKUP(Table1[[#This Row],[Fecha]],TBL_CalcDarwin[],40,1)</f>
        <v>18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50.439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5" s="53">
        <f t="shared" si="0"/>
        <v>50.439</v>
      </c>
    </row>
    <row r="6" spans="1:16" x14ac:dyDescent="0.3">
      <c r="A6" s="103">
        <f t="shared" si="1"/>
        <v>45327.062500000007</v>
      </c>
      <c r="B6" s="51">
        <f t="shared" si="2"/>
        <v>6.25E-2</v>
      </c>
      <c r="C6" s="1">
        <f>'Plantilla Datos'!K12</f>
        <v>6.3</v>
      </c>
      <c r="F6" s="104">
        <f>(Table2[[#This Row],[Fecha]]+2)</f>
        <v>45329.062500000007</v>
      </c>
      <c r="G6" s="52">
        <f>Table2[[#This Row],[Hora]]</f>
        <v>6.25E-2</v>
      </c>
      <c r="H6" s="53">
        <f>VLOOKUP(Table1[[#This Row],[Fecha]],TBL_CalcDarwin[],42,1)</f>
        <v>19.811999999999998</v>
      </c>
      <c r="I6" s="53">
        <f>VLOOKUP(Table1[[#This Row],[Fecha]],TBL_CalcDarwin[],43,1)</f>
        <v>30.627000000000002</v>
      </c>
      <c r="J6" s="73">
        <f>VLOOKUP(Table1[[#This Row],[Fecha]],TBL_CalcDarwin[],40,1)</f>
        <v>18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50.439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6" s="53">
        <f t="shared" si="0"/>
        <v>50.439</v>
      </c>
    </row>
    <row r="7" spans="1:16" x14ac:dyDescent="0.3">
      <c r="A7" s="103">
        <f t="shared" si="1"/>
        <v>45327.083333333343</v>
      </c>
      <c r="B7" s="51">
        <f t="shared" si="2"/>
        <v>8.3333333333333329E-2</v>
      </c>
      <c r="C7" s="1">
        <f>'Plantilla Datos'!K13</f>
        <v>6.3</v>
      </c>
      <c r="F7" s="104">
        <f>(Table2[[#This Row],[Fecha]]+2)</f>
        <v>45329.083333333343</v>
      </c>
      <c r="G7" s="52">
        <f>Table2[[#This Row],[Hora]]</f>
        <v>8.3333333333333329E-2</v>
      </c>
      <c r="H7" s="53">
        <f>VLOOKUP(Table1[[#This Row],[Fecha]],TBL_CalcDarwin[],42,1)</f>
        <v>15.242000000000001</v>
      </c>
      <c r="I7" s="53">
        <f>VLOOKUP(Table1[[#This Row],[Fecha]],TBL_CalcDarwin[],43,1)</f>
        <v>24.122999999999998</v>
      </c>
      <c r="J7" s="73">
        <f>VLOOKUP(Table1[[#This Row],[Fecha]],TBL_CalcDarwin[],40,1)</f>
        <v>18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39.364999999999995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24.122999999999998</v>
      </c>
      <c r="P7" s="53">
        <f t="shared" si="0"/>
        <v>39.364999999999995</v>
      </c>
    </row>
    <row r="8" spans="1:16" x14ac:dyDescent="0.3">
      <c r="A8" s="103">
        <f t="shared" si="1"/>
        <v>45327.104166666679</v>
      </c>
      <c r="B8" s="51">
        <f t="shared" si="2"/>
        <v>0.10416666666666666</v>
      </c>
      <c r="C8" s="1">
        <f>'Plantilla Datos'!K14</f>
        <v>6.4</v>
      </c>
      <c r="F8" s="104">
        <f>(Table2[[#This Row],[Fecha]]+2)</f>
        <v>45329.104166666679</v>
      </c>
      <c r="G8" s="52">
        <f>Table2[[#This Row],[Hora]]</f>
        <v>0.10416666666666666</v>
      </c>
      <c r="H8" s="53">
        <f>VLOOKUP(Table1[[#This Row],[Fecha]],TBL_CalcDarwin[],42,1)</f>
        <v>15.242000000000001</v>
      </c>
      <c r="I8" s="53">
        <f>VLOOKUP(Table1[[#This Row],[Fecha]],TBL_CalcDarwin[],43,1)</f>
        <v>24.122999999999998</v>
      </c>
      <c r="J8" s="73">
        <f>VLOOKUP(Table1[[#This Row],[Fecha]],TBL_CalcDarwin[],40,1)</f>
        <v>18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39.364999999999995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24.122999999999998</v>
      </c>
      <c r="P8" s="53">
        <f t="shared" si="0"/>
        <v>39.364999999999995</v>
      </c>
    </row>
    <row r="9" spans="1:16" x14ac:dyDescent="0.3">
      <c r="A9" s="103">
        <f t="shared" si="1"/>
        <v>45327.125000000015</v>
      </c>
      <c r="B9" s="51">
        <f t="shared" si="2"/>
        <v>0.12499999999999999</v>
      </c>
      <c r="C9" s="1">
        <f>'Plantilla Datos'!K15</f>
        <v>7.2</v>
      </c>
      <c r="F9" s="104">
        <f>(Table2[[#This Row],[Fecha]]+2)</f>
        <v>45329.125000000015</v>
      </c>
      <c r="G9" s="52">
        <f>Table2[[#This Row],[Hora]]</f>
        <v>0.12499999999999999</v>
      </c>
      <c r="H9" s="53">
        <f>VLOOKUP(Table1[[#This Row],[Fecha]],TBL_CalcDarwin[],42,1)</f>
        <v>9.7169999999999987</v>
      </c>
      <c r="I9" s="53">
        <f>VLOOKUP(Table1[[#This Row],[Fecha]],TBL_CalcDarwin[],43,1)</f>
        <v>14.519</v>
      </c>
      <c r="J9" s="73">
        <f>VLOOKUP(Table1[[#This Row],[Fecha]],TBL_CalcDarwin[],40,1)</f>
        <v>18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24.235999999999997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9.7169999999999987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14.519</v>
      </c>
      <c r="P9" s="53">
        <f t="shared" si="0"/>
        <v>24.235999999999997</v>
      </c>
    </row>
    <row r="10" spans="1:16" x14ac:dyDescent="0.3">
      <c r="A10" s="103">
        <f t="shared" si="1"/>
        <v>45327.14583333335</v>
      </c>
      <c r="B10" s="51">
        <f t="shared" si="2"/>
        <v>0.14583333333333331</v>
      </c>
      <c r="C10" s="1">
        <f>'Plantilla Datos'!K16</f>
        <v>5.6</v>
      </c>
      <c r="F10" s="104">
        <f>(Table2[[#This Row],[Fecha]]+2)</f>
        <v>45329.14583333335</v>
      </c>
      <c r="G10" s="52">
        <f>Table2[[#This Row],[Hora]]</f>
        <v>0.14583333333333331</v>
      </c>
      <c r="H10" s="53">
        <f>VLOOKUP(Table1[[#This Row],[Fecha]],TBL_CalcDarwin[],42,1)</f>
        <v>9.7169999999999987</v>
      </c>
      <c r="I10" s="53">
        <f>VLOOKUP(Table1[[#This Row],[Fecha]],TBL_CalcDarwin[],43,1)</f>
        <v>14.519</v>
      </c>
      <c r="J10" s="73">
        <f>VLOOKUP(Table1[[#This Row],[Fecha]],TBL_CalcDarwin[],40,1)</f>
        <v>18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24.235999999999997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9.7169999999999987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14.519</v>
      </c>
      <c r="P10" s="53">
        <f t="shared" si="0"/>
        <v>24.235999999999997</v>
      </c>
    </row>
    <row r="11" spans="1:16" x14ac:dyDescent="0.3">
      <c r="A11" s="103">
        <f t="shared" si="1"/>
        <v>45327.166666666686</v>
      </c>
      <c r="B11" s="51">
        <f t="shared" si="2"/>
        <v>0.16666666666666666</v>
      </c>
      <c r="C11" s="1">
        <f>'Plantilla Datos'!K17</f>
        <v>4.4000000000000004</v>
      </c>
      <c r="F11" s="104">
        <f>(Table2[[#This Row],[Fecha]]+2)</f>
        <v>45329.166666666686</v>
      </c>
      <c r="G11" s="52">
        <f>Table2[[#This Row],[Hora]]</f>
        <v>0.16666666666666666</v>
      </c>
      <c r="H11" s="53">
        <f>VLOOKUP(Table1[[#This Row],[Fecha]],TBL_CalcDarwin[],42,1)</f>
        <v>6.7709999999999999</v>
      </c>
      <c r="I11" s="53">
        <f>VLOOKUP(Table1[[#This Row],[Fecha]],TBL_CalcDarwin[],43,1)</f>
        <v>10.530000000000001</v>
      </c>
      <c r="J11" s="73">
        <f>VLOOKUP(Table1[[#This Row],[Fecha]],TBL_CalcDarwin[],40,1)</f>
        <v>18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17.301000000000002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6.7709999999999999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10.530000000000001</v>
      </c>
      <c r="P11" s="53">
        <f t="shared" si="0"/>
        <v>17.301000000000002</v>
      </c>
    </row>
    <row r="12" spans="1:16" x14ac:dyDescent="0.3">
      <c r="A12" s="103">
        <f t="shared" si="1"/>
        <v>45327.187500000022</v>
      </c>
      <c r="B12" s="51">
        <f t="shared" si="2"/>
        <v>0.1875</v>
      </c>
      <c r="C12" s="1">
        <f>'Plantilla Datos'!K18</f>
        <v>4.9000000000000004</v>
      </c>
      <c r="F12" s="104">
        <f>(Table2[[#This Row],[Fecha]]+2)</f>
        <v>45329.187500000022</v>
      </c>
      <c r="G12" s="52">
        <f>Table2[[#This Row],[Hora]]</f>
        <v>0.1875</v>
      </c>
      <c r="H12" s="53">
        <f>VLOOKUP(Table1[[#This Row],[Fecha]],TBL_CalcDarwin[],42,1)</f>
        <v>6.7709999999999999</v>
      </c>
      <c r="I12" s="53">
        <f>VLOOKUP(Table1[[#This Row],[Fecha]],TBL_CalcDarwin[],43,1)</f>
        <v>10.530000000000001</v>
      </c>
      <c r="J12" s="73">
        <f>VLOOKUP(Table1[[#This Row],[Fecha]],TBL_CalcDarwin[],40,1)</f>
        <v>18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17.301000000000002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6.7709999999999999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10.530000000000001</v>
      </c>
      <c r="P12" s="53">
        <f t="shared" si="0"/>
        <v>17.301000000000002</v>
      </c>
    </row>
    <row r="13" spans="1:16" x14ac:dyDescent="0.3">
      <c r="A13" s="103">
        <f t="shared" si="1"/>
        <v>45327.208333333358</v>
      </c>
      <c r="B13" s="51">
        <f t="shared" si="2"/>
        <v>0.20833333333333334</v>
      </c>
      <c r="C13" s="1">
        <f>'Plantilla Datos'!K19</f>
        <v>3.8</v>
      </c>
      <c r="F13" s="104">
        <f>(Table2[[#This Row],[Fecha]]+2)</f>
        <v>45329.208333333358</v>
      </c>
      <c r="G13" s="52">
        <f>Table2[[#This Row],[Hora]]</f>
        <v>0.20833333333333334</v>
      </c>
      <c r="H13" s="53">
        <f>VLOOKUP(Table1[[#This Row],[Fecha]],TBL_CalcDarwin[],42,1)</f>
        <v>2.7629999999999999</v>
      </c>
      <c r="I13" s="53">
        <f>VLOOKUP(Table1[[#This Row],[Fecha]],TBL_CalcDarwin[],43,1)</f>
        <v>4.5359999999999996</v>
      </c>
      <c r="J13" s="73">
        <f>VLOOKUP(Table1[[#This Row],[Fecha]],TBL_CalcDarwin[],40,1)</f>
        <v>18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7.2989999999999995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2.7629999999999999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13" s="53">
        <f t="shared" si="0"/>
        <v>7.2989999999999995</v>
      </c>
    </row>
    <row r="14" spans="1:16" x14ac:dyDescent="0.3">
      <c r="A14" s="103">
        <f t="shared" si="1"/>
        <v>45327.229166666693</v>
      </c>
      <c r="B14" s="51">
        <f t="shared" si="2"/>
        <v>0.22916666666666669</v>
      </c>
      <c r="C14" s="1">
        <f>'Plantilla Datos'!K20</f>
        <v>4.7</v>
      </c>
      <c r="F14" s="104">
        <f>(Table2[[#This Row],[Fecha]]+2)</f>
        <v>45329.229166666693</v>
      </c>
      <c r="G14" s="52">
        <f>Table2[[#This Row],[Hora]]</f>
        <v>0.22916666666666669</v>
      </c>
      <c r="H14" s="53">
        <f>VLOOKUP(Table1[[#This Row],[Fecha]],TBL_CalcDarwin[],42,1)</f>
        <v>2.7629999999999999</v>
      </c>
      <c r="I14" s="53">
        <f>VLOOKUP(Table1[[#This Row],[Fecha]],TBL_CalcDarwin[],43,1)</f>
        <v>4.5359999999999996</v>
      </c>
      <c r="J14" s="73">
        <f>VLOOKUP(Table1[[#This Row],[Fecha]],TBL_CalcDarwin[],40,1)</f>
        <v>18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7.2989999999999995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2.7629999999999999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14" s="53">
        <f t="shared" si="0"/>
        <v>7.2989999999999995</v>
      </c>
    </row>
    <row r="15" spans="1:16" x14ac:dyDescent="0.3">
      <c r="A15" s="103">
        <f t="shared" si="1"/>
        <v>45327.250000000029</v>
      </c>
      <c r="B15" s="51">
        <f t="shared" si="2"/>
        <v>0.25</v>
      </c>
      <c r="C15" s="1">
        <f>'Plantilla Datos'!K21</f>
        <v>5.4</v>
      </c>
      <c r="F15" s="104">
        <f>(Table2[[#This Row],[Fecha]]+2)</f>
        <v>45329.250000000029</v>
      </c>
      <c r="G15" s="52">
        <f>Table2[[#This Row],[Hora]]</f>
        <v>0.25</v>
      </c>
      <c r="H15" s="53">
        <f>VLOOKUP(Table1[[#This Row],[Fecha]],TBL_CalcDarwin[],42,1)</f>
        <v>1.24</v>
      </c>
      <c r="I15" s="53">
        <f>VLOOKUP(Table1[[#This Row],[Fecha]],TBL_CalcDarwin[],43,1)</f>
        <v>2.35</v>
      </c>
      <c r="J15" s="73">
        <f>VLOOKUP(Table1[[#This Row],[Fecha]],TBL_CalcDarwin[],40,1)</f>
        <v>18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3.59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1.24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15" s="53">
        <f t="shared" si="0"/>
        <v>3.59</v>
      </c>
    </row>
    <row r="16" spans="1:16" x14ac:dyDescent="0.3">
      <c r="A16" s="103">
        <f t="shared" si="1"/>
        <v>45327.270833333365</v>
      </c>
      <c r="B16" s="51">
        <f t="shared" si="2"/>
        <v>0.27083333333333331</v>
      </c>
      <c r="C16" s="1">
        <f>'Plantilla Datos'!K22</f>
        <v>3.6</v>
      </c>
      <c r="F16" s="104">
        <f>(Table2[[#This Row],[Fecha]]+2)</f>
        <v>45329.270833333365</v>
      </c>
      <c r="G16" s="52">
        <f>Table2[[#This Row],[Hora]]</f>
        <v>0.27083333333333331</v>
      </c>
      <c r="H16" s="53">
        <f>VLOOKUP(Table1[[#This Row],[Fecha]],TBL_CalcDarwin[],42,1)</f>
        <v>1.24</v>
      </c>
      <c r="I16" s="53">
        <f>VLOOKUP(Table1[[#This Row],[Fecha]],TBL_CalcDarwin[],43,1)</f>
        <v>2.35</v>
      </c>
      <c r="J16" s="73">
        <f>VLOOKUP(Table1[[#This Row],[Fecha]],TBL_CalcDarwin[],40,1)</f>
        <v>18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3.59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1.24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16" s="53">
        <f t="shared" si="0"/>
        <v>3.59</v>
      </c>
    </row>
    <row r="17" spans="1:16" x14ac:dyDescent="0.3">
      <c r="A17" s="103">
        <f t="shared" si="1"/>
        <v>45327.291666666701</v>
      </c>
      <c r="B17" s="51">
        <f t="shared" si="2"/>
        <v>0.29166666666666663</v>
      </c>
      <c r="C17" s="1">
        <f>'Plantilla Datos'!K23</f>
        <v>3.3</v>
      </c>
      <c r="F17" s="104">
        <f>(Table2[[#This Row],[Fecha]]+2)</f>
        <v>45329.291666666701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18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3">
      <c r="A18" s="103">
        <f t="shared" si="1"/>
        <v>45327.312500000036</v>
      </c>
      <c r="B18" s="51">
        <f t="shared" si="2"/>
        <v>0.31249999999999994</v>
      </c>
      <c r="C18" s="1">
        <f>'Plantilla Datos'!K24</f>
        <v>4.4000000000000004</v>
      </c>
      <c r="F18" s="104">
        <f>(Table2[[#This Row],[Fecha]]+2)</f>
        <v>45329.312500000036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18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3">
      <c r="A19" s="103">
        <f t="shared" si="1"/>
        <v>45327.333333333372</v>
      </c>
      <c r="B19" s="51">
        <f t="shared" si="2"/>
        <v>0.33333333333333326</v>
      </c>
      <c r="C19" s="1">
        <f>'Plantilla Datos'!K25</f>
        <v>4.5</v>
      </c>
      <c r="F19" s="104">
        <f>(Table2[[#This Row],[Fecha]]+2)</f>
        <v>45329.333333333372</v>
      </c>
      <c r="G19" s="52">
        <f>Table2[[#This Row],[Hora]]</f>
        <v>0.33333333333333326</v>
      </c>
      <c r="H19" s="53">
        <f>VLOOKUP(Table1[[#This Row],[Fecha]],TBL_CalcDarwin[],42,1)</f>
        <v>0.71500000000000008</v>
      </c>
      <c r="I19" s="53">
        <f>VLOOKUP(Table1[[#This Row],[Fecha]],TBL_CalcDarwin[],43,1)</f>
        <v>1.0900000000000001</v>
      </c>
      <c r="J19" s="73">
        <f>VLOOKUP(Table1[[#This Row],[Fecha]],TBL_CalcDarwin[],40,1)</f>
        <v>18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1.8050000000000002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0.71500000000000008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1.0900000000000001</v>
      </c>
      <c r="P19" s="53">
        <f t="shared" si="0"/>
        <v>1.8050000000000002</v>
      </c>
    </row>
    <row r="20" spans="1:16" x14ac:dyDescent="0.3">
      <c r="A20" s="103">
        <f t="shared" si="1"/>
        <v>45327.354166666708</v>
      </c>
      <c r="B20" s="51">
        <f t="shared" si="2"/>
        <v>0.35416666666666657</v>
      </c>
      <c r="C20" s="1">
        <f>'Plantilla Datos'!K26</f>
        <v>5.2</v>
      </c>
      <c r="F20" s="104">
        <f>(Table2[[#This Row],[Fecha]]+2)</f>
        <v>45329.354166666708</v>
      </c>
      <c r="G20" s="52">
        <f>Table2[[#This Row],[Hora]]</f>
        <v>0.35416666666666657</v>
      </c>
      <c r="H20" s="53">
        <f>VLOOKUP(Table1[[#This Row],[Fecha]],TBL_CalcDarwin[],42,1)</f>
        <v>0.71500000000000008</v>
      </c>
      <c r="I20" s="53">
        <f>VLOOKUP(Table1[[#This Row],[Fecha]],TBL_CalcDarwin[],43,1)</f>
        <v>1.0900000000000001</v>
      </c>
      <c r="J20" s="73">
        <f>VLOOKUP(Table1[[#This Row],[Fecha]],TBL_CalcDarwin[],40,1)</f>
        <v>18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1.8050000000000002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0.71500000000000008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1.0900000000000001</v>
      </c>
      <c r="P20" s="53">
        <f t="shared" si="0"/>
        <v>1.8050000000000002</v>
      </c>
    </row>
    <row r="21" spans="1:16" x14ac:dyDescent="0.3">
      <c r="A21" s="103">
        <f t="shared" si="1"/>
        <v>45327.375000000044</v>
      </c>
      <c r="B21" s="51">
        <f t="shared" si="2"/>
        <v>0.37499999999999989</v>
      </c>
      <c r="C21" s="1">
        <f>'Plantilla Datos'!K27</f>
        <v>5.6</v>
      </c>
      <c r="F21" s="104">
        <f>(Table2[[#This Row],[Fecha]]+2)</f>
        <v>45329.375000000044</v>
      </c>
      <c r="G21" s="52">
        <f>Table2[[#This Row],[Hora]]</f>
        <v>0.37499999999999989</v>
      </c>
      <c r="H21" s="53">
        <f>VLOOKUP(Table1[[#This Row],[Fecha]],TBL_CalcDarwin[],42,1)</f>
        <v>2.7629999999999999</v>
      </c>
      <c r="I21" s="53">
        <f>VLOOKUP(Table1[[#This Row],[Fecha]],TBL_CalcDarwin[],43,1)</f>
        <v>4.5359999999999996</v>
      </c>
      <c r="J21" s="73">
        <f>VLOOKUP(Table1[[#This Row],[Fecha]],TBL_CalcDarwin[],40,1)</f>
        <v>18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7.2989999999999995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2.7629999999999999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21" s="53">
        <f t="shared" si="0"/>
        <v>7.2989999999999995</v>
      </c>
    </row>
    <row r="22" spans="1:16" x14ac:dyDescent="0.3">
      <c r="A22" s="103">
        <f t="shared" si="1"/>
        <v>45327.395833333379</v>
      </c>
      <c r="B22" s="51">
        <f t="shared" si="2"/>
        <v>0.3958333333333332</v>
      </c>
      <c r="C22" s="1">
        <f>'Plantilla Datos'!K28</f>
        <v>7.2</v>
      </c>
      <c r="F22" s="104">
        <f>(Table2[[#This Row],[Fecha]]+2)</f>
        <v>45329.395833333379</v>
      </c>
      <c r="G22" s="52">
        <f>Table2[[#This Row],[Hora]]</f>
        <v>0.3958333333333332</v>
      </c>
      <c r="H22" s="53">
        <f>VLOOKUP(Table1[[#This Row],[Fecha]],TBL_CalcDarwin[],42,1)</f>
        <v>2.7629999999999999</v>
      </c>
      <c r="I22" s="53">
        <f>VLOOKUP(Table1[[#This Row],[Fecha]],TBL_CalcDarwin[],43,1)</f>
        <v>4.5359999999999996</v>
      </c>
      <c r="J22" s="73">
        <f>VLOOKUP(Table1[[#This Row],[Fecha]],TBL_CalcDarwin[],40,1)</f>
        <v>18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7.2989999999999995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2.7629999999999999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22" s="53">
        <f t="shared" si="0"/>
        <v>7.2989999999999995</v>
      </c>
    </row>
    <row r="23" spans="1:16" x14ac:dyDescent="0.3">
      <c r="A23" s="103">
        <f t="shared" si="1"/>
        <v>45327.416666666715</v>
      </c>
      <c r="B23" s="51">
        <f t="shared" si="2"/>
        <v>0.41666666666666652</v>
      </c>
      <c r="C23" s="1">
        <f>'Plantilla Datos'!K29</f>
        <v>6.4</v>
      </c>
      <c r="F23" s="104">
        <f>(Table2[[#This Row],[Fecha]]+2)</f>
        <v>45329.416666666715</v>
      </c>
      <c r="G23" s="52">
        <f>Table2[[#This Row],[Hora]]</f>
        <v>0.41666666666666652</v>
      </c>
      <c r="H23" s="53">
        <f>VLOOKUP(Table1[[#This Row],[Fecha]],TBL_CalcDarwin[],42,1)</f>
        <v>4.7880000000000003</v>
      </c>
      <c r="I23" s="53">
        <f>VLOOKUP(Table1[[#This Row],[Fecha]],TBL_CalcDarwin[],43,1)</f>
        <v>7.2959999999999994</v>
      </c>
      <c r="J23" s="73">
        <f>VLOOKUP(Table1[[#This Row],[Fecha]],TBL_CalcDarwin[],40,1)</f>
        <v>18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12.084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4.7880000000000003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7.2959999999999994</v>
      </c>
      <c r="P23" s="53">
        <f t="shared" si="0"/>
        <v>12.084</v>
      </c>
    </row>
    <row r="24" spans="1:16" x14ac:dyDescent="0.3">
      <c r="A24" s="103">
        <f t="shared" si="1"/>
        <v>45327.437500000051</v>
      </c>
      <c r="B24" s="51">
        <f t="shared" si="2"/>
        <v>0.43749999999999983</v>
      </c>
      <c r="C24" s="1">
        <f>'Plantilla Datos'!K30</f>
        <v>7.6</v>
      </c>
      <c r="F24" s="104">
        <f>(Table2[[#This Row],[Fecha]]+2)</f>
        <v>45329.437500000051</v>
      </c>
      <c r="G24" s="52">
        <f>Table2[[#This Row],[Hora]]</f>
        <v>0.43749999999999983</v>
      </c>
      <c r="H24" s="53">
        <f>VLOOKUP(Table1[[#This Row],[Fecha]],TBL_CalcDarwin[],42,1)</f>
        <v>4.7880000000000003</v>
      </c>
      <c r="I24" s="53">
        <f>VLOOKUP(Table1[[#This Row],[Fecha]],TBL_CalcDarwin[],43,1)</f>
        <v>7.2959999999999994</v>
      </c>
      <c r="J24" s="73">
        <f>VLOOKUP(Table1[[#This Row],[Fecha]],TBL_CalcDarwin[],40,1)</f>
        <v>18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12.084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4.7880000000000003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7.2959999999999994</v>
      </c>
      <c r="P24" s="53">
        <f t="shared" si="0"/>
        <v>12.084</v>
      </c>
    </row>
    <row r="25" spans="1:16" x14ac:dyDescent="0.3">
      <c r="A25" s="103">
        <f t="shared" si="1"/>
        <v>45327.458333333387</v>
      </c>
      <c r="B25" s="51">
        <f t="shared" si="2"/>
        <v>0.45833333333333315</v>
      </c>
      <c r="C25" s="1">
        <f>'Plantilla Datos'!K31</f>
        <v>5.9</v>
      </c>
      <c r="F25" s="104">
        <f>(Table2[[#This Row],[Fecha]]+2)</f>
        <v>45329.458333333387</v>
      </c>
      <c r="G25" s="52">
        <f>Table2[[#This Row],[Hora]]</f>
        <v>0.45833333333333315</v>
      </c>
      <c r="H25" s="53">
        <f>VLOOKUP(Table1[[#This Row],[Fecha]],TBL_CalcDarwin[],42,1)</f>
        <v>7.3409999999999993</v>
      </c>
      <c r="I25" s="53">
        <f>VLOOKUP(Table1[[#This Row],[Fecha]],TBL_CalcDarwin[],43,1)</f>
        <v>10.638</v>
      </c>
      <c r="J25" s="73">
        <f>VLOOKUP(Table1[[#This Row],[Fecha]],TBL_CalcDarwin[],40,1)</f>
        <v>18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17.978999999999999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7.3409999999999993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25" s="53">
        <f t="shared" si="0"/>
        <v>17.978999999999999</v>
      </c>
    </row>
    <row r="26" spans="1:16" x14ac:dyDescent="0.3">
      <c r="A26" s="103">
        <f t="shared" si="1"/>
        <v>45327.479166666722</v>
      </c>
      <c r="B26" s="51">
        <f t="shared" si="2"/>
        <v>0.47916666666666646</v>
      </c>
      <c r="C26" s="1">
        <f>'Plantilla Datos'!K32</f>
        <v>6.4</v>
      </c>
      <c r="F26" s="104">
        <f>(Table2[[#This Row],[Fecha]]+2)</f>
        <v>45329.479166666722</v>
      </c>
      <c r="G26" s="52">
        <f>Table2[[#This Row],[Hora]]</f>
        <v>0.47916666666666646</v>
      </c>
      <c r="H26" s="53">
        <f>VLOOKUP(Table1[[#This Row],[Fecha]],TBL_CalcDarwin[],42,1)</f>
        <v>7.3409999999999993</v>
      </c>
      <c r="I26" s="53">
        <f>VLOOKUP(Table1[[#This Row],[Fecha]],TBL_CalcDarwin[],43,1)</f>
        <v>10.638</v>
      </c>
      <c r="J26" s="73">
        <f>VLOOKUP(Table1[[#This Row],[Fecha]],TBL_CalcDarwin[],40,1)</f>
        <v>18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17.978999999999999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7.3409999999999993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26" s="53">
        <f t="shared" si="0"/>
        <v>17.978999999999999</v>
      </c>
    </row>
    <row r="27" spans="1:16" x14ac:dyDescent="0.3">
      <c r="A27" s="103">
        <f t="shared" si="1"/>
        <v>45327.500000000058</v>
      </c>
      <c r="B27" s="51">
        <f t="shared" si="2"/>
        <v>0.49999999999999978</v>
      </c>
      <c r="C27" s="1">
        <f>'Plantilla Datos'!K33</f>
        <v>7.5</v>
      </c>
      <c r="F27" s="104">
        <f>(Table2[[#This Row],[Fecha]]+2)</f>
        <v>45329.500000000058</v>
      </c>
      <c r="G27" s="52">
        <f>Table2[[#This Row],[Hora]]</f>
        <v>0.49999999999999978</v>
      </c>
      <c r="H27" s="53">
        <f>VLOOKUP(Table1[[#This Row],[Fecha]],TBL_CalcDarwin[],42,1)</f>
        <v>12.073</v>
      </c>
      <c r="I27" s="53">
        <f>VLOOKUP(Table1[[#This Row],[Fecha]],TBL_CalcDarwin[],43,1)</f>
        <v>18.718</v>
      </c>
      <c r="J27" s="73">
        <f>VLOOKUP(Table1[[#This Row],[Fecha]],TBL_CalcDarwin[],40,1)</f>
        <v>18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30.791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27" s="53">
        <f t="shared" si="0"/>
        <v>30.791</v>
      </c>
    </row>
    <row r="28" spans="1:16" x14ac:dyDescent="0.3">
      <c r="A28" s="103">
        <f t="shared" si="1"/>
        <v>45327.520833333394</v>
      </c>
      <c r="B28" s="51">
        <f t="shared" si="2"/>
        <v>0.52083333333333315</v>
      </c>
      <c r="C28" s="1">
        <f>'Plantilla Datos'!K34</f>
        <v>6.8</v>
      </c>
      <c r="F28" s="104">
        <f>(Table2[[#This Row],[Fecha]]+2)</f>
        <v>45329.520833333394</v>
      </c>
      <c r="G28" s="52">
        <f>Table2[[#This Row],[Hora]]</f>
        <v>0.52083333333333315</v>
      </c>
      <c r="H28" s="53">
        <f>VLOOKUP(Table1[[#This Row],[Fecha]],TBL_CalcDarwin[],42,1)</f>
        <v>12.073</v>
      </c>
      <c r="I28" s="53">
        <f>VLOOKUP(Table1[[#This Row],[Fecha]],TBL_CalcDarwin[],43,1)</f>
        <v>18.718</v>
      </c>
      <c r="J28" s="73">
        <f>VLOOKUP(Table1[[#This Row],[Fecha]],TBL_CalcDarwin[],40,1)</f>
        <v>18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30.791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28" s="53">
        <f t="shared" si="0"/>
        <v>30.791</v>
      </c>
    </row>
    <row r="29" spans="1:16" x14ac:dyDescent="0.3">
      <c r="A29" s="103">
        <f t="shared" si="1"/>
        <v>45327.54166666673</v>
      </c>
      <c r="B29" s="51">
        <f t="shared" si="2"/>
        <v>0.54166666666666652</v>
      </c>
      <c r="C29" s="1">
        <f>'Plantilla Datos'!K35</f>
        <v>9.3000000000000007</v>
      </c>
      <c r="F29" s="104">
        <f>(Table2[[#This Row],[Fecha]]+2)</f>
        <v>45329.54166666673</v>
      </c>
      <c r="G29" s="52">
        <f>Table2[[#This Row],[Hora]]</f>
        <v>0.54166666666666652</v>
      </c>
      <c r="H29" s="53">
        <f>VLOOKUP(Table1[[#This Row],[Fecha]],TBL_CalcDarwin[],42,1)</f>
        <v>16.067</v>
      </c>
      <c r="I29" s="53">
        <f>VLOOKUP(Table1[[#This Row],[Fecha]],TBL_CalcDarwin[],43,1)</f>
        <v>24.291</v>
      </c>
      <c r="J29" s="73">
        <f>VLOOKUP(Table1[[#This Row],[Fecha]],TBL_CalcDarwin[],40,1)</f>
        <v>18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40.358000000000004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16.067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29" s="53">
        <f t="shared" si="0"/>
        <v>40.358000000000004</v>
      </c>
    </row>
    <row r="30" spans="1:16" x14ac:dyDescent="0.3">
      <c r="A30" s="103">
        <f t="shared" si="1"/>
        <v>45327.562500000065</v>
      </c>
      <c r="B30" s="51">
        <f t="shared" si="2"/>
        <v>0.56249999999999989</v>
      </c>
      <c r="C30" s="1">
        <f>'Plantilla Datos'!K36</f>
        <v>7.9</v>
      </c>
      <c r="F30" s="104">
        <f>(Table2[[#This Row],[Fecha]]+2)</f>
        <v>45329.562500000065</v>
      </c>
      <c r="G30" s="52">
        <f>Table2[[#This Row],[Hora]]</f>
        <v>0.56249999999999989</v>
      </c>
      <c r="H30" s="53">
        <f>VLOOKUP(Table1[[#This Row],[Fecha]],TBL_CalcDarwin[],42,1)</f>
        <v>16.067</v>
      </c>
      <c r="I30" s="53">
        <f>VLOOKUP(Table1[[#This Row],[Fecha]],TBL_CalcDarwin[],43,1)</f>
        <v>24.291</v>
      </c>
      <c r="J30" s="73">
        <f>VLOOKUP(Table1[[#This Row],[Fecha]],TBL_CalcDarwin[],40,1)</f>
        <v>18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40.358000000000004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16.067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30" s="53">
        <f t="shared" si="0"/>
        <v>40.358000000000004</v>
      </c>
    </row>
    <row r="31" spans="1:16" x14ac:dyDescent="0.3">
      <c r="A31" s="103">
        <f t="shared" si="1"/>
        <v>45327.583333333401</v>
      </c>
      <c r="B31" s="51">
        <f t="shared" si="2"/>
        <v>0.58333333333333326</v>
      </c>
      <c r="C31" s="1">
        <f>'Plantilla Datos'!K37</f>
        <v>7.9</v>
      </c>
      <c r="F31" s="104">
        <f>(Table2[[#This Row],[Fecha]]+2)</f>
        <v>45329.583333333401</v>
      </c>
      <c r="G31" s="52">
        <f>Table2[[#This Row],[Hora]]</f>
        <v>0.58333333333333326</v>
      </c>
      <c r="H31" s="53">
        <f>VLOOKUP(Table1[[#This Row],[Fecha]],TBL_CalcDarwin[],42,1)</f>
        <v>25.167000000000002</v>
      </c>
      <c r="I31" s="53">
        <f>VLOOKUP(Table1[[#This Row],[Fecha]],TBL_CalcDarwin[],43,1)</f>
        <v>38.14</v>
      </c>
      <c r="J31" s="73">
        <f>VLOOKUP(Table1[[#This Row],[Fecha]],TBL_CalcDarwin[],40,1)</f>
        <v>18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63.307000000000002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31" s="53">
        <f t="shared" si="0"/>
        <v>63.307000000000002</v>
      </c>
    </row>
    <row r="32" spans="1:16" x14ac:dyDescent="0.3">
      <c r="A32" s="103">
        <f t="shared" si="1"/>
        <v>45327.604166666737</v>
      </c>
      <c r="B32" s="51">
        <f t="shared" si="2"/>
        <v>0.60416666666666663</v>
      </c>
      <c r="C32" s="1">
        <f>'Plantilla Datos'!K38</f>
        <v>6.9</v>
      </c>
      <c r="F32" s="104">
        <f>(Table2[[#This Row],[Fecha]]+2)</f>
        <v>45329.604166666737</v>
      </c>
      <c r="G32" s="52">
        <f>Table2[[#This Row],[Hora]]</f>
        <v>0.60416666666666663</v>
      </c>
      <c r="H32" s="53">
        <f>VLOOKUP(Table1[[#This Row],[Fecha]],TBL_CalcDarwin[],42,1)</f>
        <v>25.167000000000002</v>
      </c>
      <c r="I32" s="53">
        <f>VLOOKUP(Table1[[#This Row],[Fecha]],TBL_CalcDarwin[],43,1)</f>
        <v>38.14</v>
      </c>
      <c r="J32" s="73">
        <f>VLOOKUP(Table1[[#This Row],[Fecha]],TBL_CalcDarwin[],40,1)</f>
        <v>18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63.307000000000002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32" s="53">
        <f t="shared" si="0"/>
        <v>63.307000000000002</v>
      </c>
    </row>
    <row r="33" spans="1:16" x14ac:dyDescent="0.3">
      <c r="A33" s="103">
        <f t="shared" si="1"/>
        <v>45327.625000000073</v>
      </c>
      <c r="B33" s="51">
        <f t="shared" si="2"/>
        <v>0.625</v>
      </c>
      <c r="C33" s="1">
        <f>'Plantilla Datos'!K39</f>
        <v>5.9</v>
      </c>
      <c r="F33" s="104">
        <f>(Table2[[#This Row],[Fecha]]+2)</f>
        <v>45329.625000000073</v>
      </c>
      <c r="G33" s="52">
        <f>Table2[[#This Row],[Hora]]</f>
        <v>0.625</v>
      </c>
      <c r="H33" s="53">
        <f>VLOOKUP(Table1[[#This Row],[Fecha]],TBL_CalcDarwin[],42,1)</f>
        <v>31.36</v>
      </c>
      <c r="I33" s="53">
        <f>VLOOKUP(Table1[[#This Row],[Fecha]],TBL_CalcDarwin[],43,1)</f>
        <v>46.670999999999999</v>
      </c>
      <c r="J33" s="73">
        <f>VLOOKUP(Table1[[#This Row],[Fecha]],TBL_CalcDarwin[],40,1)</f>
        <v>18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78.031000000000006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33" s="53">
        <f t="shared" si="0"/>
        <v>78.031000000000006</v>
      </c>
    </row>
    <row r="34" spans="1:16" x14ac:dyDescent="0.3">
      <c r="A34" s="103">
        <f t="shared" si="1"/>
        <v>45327.645833333409</v>
      </c>
      <c r="B34" s="51">
        <f t="shared" si="2"/>
        <v>0.64583333333333337</v>
      </c>
      <c r="C34" s="1">
        <f>'Plantilla Datos'!K40</f>
        <v>7.1</v>
      </c>
      <c r="F34" s="104">
        <f>(Table2[[#This Row],[Fecha]]+2)</f>
        <v>45329.645833333409</v>
      </c>
      <c r="G34" s="52">
        <f>Table2[[#This Row],[Hora]]</f>
        <v>0.64583333333333337</v>
      </c>
      <c r="H34" s="53">
        <f>VLOOKUP(Table1[[#This Row],[Fecha]],TBL_CalcDarwin[],42,1)</f>
        <v>31.36</v>
      </c>
      <c r="I34" s="53">
        <f>VLOOKUP(Table1[[#This Row],[Fecha]],TBL_CalcDarwin[],43,1)</f>
        <v>46.670999999999999</v>
      </c>
      <c r="J34" s="73">
        <f>VLOOKUP(Table1[[#This Row],[Fecha]],TBL_CalcDarwin[],40,1)</f>
        <v>18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78.031000000000006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34" s="53">
        <f t="shared" si="0"/>
        <v>78.031000000000006</v>
      </c>
    </row>
    <row r="35" spans="1:16" x14ac:dyDescent="0.3">
      <c r="A35" s="103">
        <f t="shared" si="1"/>
        <v>45327.666666666744</v>
      </c>
      <c r="B35" s="51">
        <f t="shared" si="2"/>
        <v>0.66666666666666674</v>
      </c>
      <c r="C35" s="1">
        <f>'Plantilla Datos'!K41</f>
        <v>5.4</v>
      </c>
      <c r="F35" s="104">
        <f>(Table2[[#This Row],[Fecha]]+2)</f>
        <v>45329.666666666744</v>
      </c>
      <c r="G35" s="52">
        <f>Table2[[#This Row],[Hora]]</f>
        <v>0.66666666666666674</v>
      </c>
      <c r="H35" s="53">
        <f>VLOOKUP(Table1[[#This Row],[Fecha]],TBL_CalcDarwin[],42,1)</f>
        <v>38.344000000000001</v>
      </c>
      <c r="I35" s="53">
        <f>VLOOKUP(Table1[[#This Row],[Fecha]],TBL_CalcDarwin[],43,1)</f>
        <v>56.03</v>
      </c>
      <c r="J35" s="73">
        <f>VLOOKUP(Table1[[#This Row],[Fecha]],TBL_CalcDarwin[],40,1)</f>
        <v>18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94.373999999999995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35" s="53">
        <f t="shared" si="0"/>
        <v>94.373999999999995</v>
      </c>
    </row>
    <row r="36" spans="1:16" x14ac:dyDescent="0.3">
      <c r="A36" s="103">
        <f t="shared" si="1"/>
        <v>45327.68750000008</v>
      </c>
      <c r="B36" s="51">
        <f t="shared" si="2"/>
        <v>0.68750000000000011</v>
      </c>
      <c r="C36" s="1">
        <f>'Plantilla Datos'!K42</f>
        <v>8.8000000000000007</v>
      </c>
      <c r="F36" s="104">
        <f>(Table2[[#This Row],[Fecha]]+2)</f>
        <v>45329.68750000008</v>
      </c>
      <c r="G36" s="52">
        <f>Table2[[#This Row],[Hora]]</f>
        <v>0.68750000000000011</v>
      </c>
      <c r="H36" s="53">
        <f>VLOOKUP(Table1[[#This Row],[Fecha]],TBL_CalcDarwin[],42,1)</f>
        <v>38.344000000000001</v>
      </c>
      <c r="I36" s="53">
        <f>VLOOKUP(Table1[[#This Row],[Fecha]],TBL_CalcDarwin[],43,1)</f>
        <v>56.03</v>
      </c>
      <c r="J36" s="73">
        <f>VLOOKUP(Table1[[#This Row],[Fecha]],TBL_CalcDarwin[],40,1)</f>
        <v>18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94.373999999999995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36" s="53">
        <f t="shared" si="0"/>
        <v>94.373999999999995</v>
      </c>
    </row>
    <row r="37" spans="1:16" x14ac:dyDescent="0.3">
      <c r="A37" s="103">
        <f t="shared" si="1"/>
        <v>45327.708333333416</v>
      </c>
      <c r="B37" s="51">
        <f t="shared" si="2"/>
        <v>0.70833333333333348</v>
      </c>
      <c r="C37" s="1">
        <f>'Plantilla Datos'!K43</f>
        <v>7.6</v>
      </c>
      <c r="F37" s="104">
        <f>(Table2[[#This Row],[Fecha]]+2)</f>
        <v>45329.708333333416</v>
      </c>
      <c r="G37" s="52">
        <f>Table2[[#This Row],[Hora]]</f>
        <v>0.70833333333333348</v>
      </c>
      <c r="H37" s="53">
        <f>VLOOKUP(Table1[[#This Row],[Fecha]],TBL_CalcDarwin[],42,1)</f>
        <v>38.344000000000001</v>
      </c>
      <c r="I37" s="53">
        <f>VLOOKUP(Table1[[#This Row],[Fecha]],TBL_CalcDarwin[],43,1)</f>
        <v>56.03</v>
      </c>
      <c r="J37" s="73">
        <f>VLOOKUP(Table1[[#This Row],[Fecha]],TBL_CalcDarwin[],40,1)</f>
        <v>18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94.373999999999995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37" s="53">
        <f t="shared" si="0"/>
        <v>94.373999999999995</v>
      </c>
    </row>
    <row r="38" spans="1:16" x14ac:dyDescent="0.3">
      <c r="A38" s="103">
        <f t="shared" si="1"/>
        <v>45327.729166666752</v>
      </c>
      <c r="B38" s="51">
        <f t="shared" si="2"/>
        <v>0.72916666666666685</v>
      </c>
      <c r="C38" s="1">
        <f>'Plantilla Datos'!K44</f>
        <v>10</v>
      </c>
      <c r="F38" s="104">
        <f>(Table2[[#This Row],[Fecha]]+2)</f>
        <v>45329.729166666752</v>
      </c>
      <c r="G38" s="52">
        <f>Table2[[#This Row],[Hora]]</f>
        <v>0.72916666666666685</v>
      </c>
      <c r="H38" s="53">
        <f>VLOOKUP(Table1[[#This Row],[Fecha]],TBL_CalcDarwin[],42,1)</f>
        <v>38.344000000000001</v>
      </c>
      <c r="I38" s="53">
        <f>VLOOKUP(Table1[[#This Row],[Fecha]],TBL_CalcDarwin[],43,1)</f>
        <v>56.03</v>
      </c>
      <c r="J38" s="73">
        <f>VLOOKUP(Table1[[#This Row],[Fecha]],TBL_CalcDarwin[],40,1)</f>
        <v>18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94.373999999999995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38" s="53">
        <f t="shared" si="0"/>
        <v>94.373999999999995</v>
      </c>
    </row>
    <row r="39" spans="1:16" x14ac:dyDescent="0.3">
      <c r="A39" s="103">
        <f t="shared" si="1"/>
        <v>45327.750000000087</v>
      </c>
      <c r="B39" s="51">
        <f t="shared" si="2"/>
        <v>0.75000000000000022</v>
      </c>
      <c r="C39" s="1">
        <f>'Plantilla Datos'!K45</f>
        <v>7.9</v>
      </c>
      <c r="F39" s="104">
        <f>(Table2[[#This Row],[Fecha]]+2)</f>
        <v>45329.750000000087</v>
      </c>
      <c r="G39" s="52">
        <f>Table2[[#This Row],[Hora]]</f>
        <v>0.75000000000000022</v>
      </c>
      <c r="H39" s="53">
        <f>VLOOKUP(Table1[[#This Row],[Fecha]],TBL_CalcDarwin[],42,1)</f>
        <v>38.344000000000001</v>
      </c>
      <c r="I39" s="53">
        <f>VLOOKUP(Table1[[#This Row],[Fecha]],TBL_CalcDarwin[],43,1)</f>
        <v>56.03</v>
      </c>
      <c r="J39" s="73">
        <f>VLOOKUP(Table1[[#This Row],[Fecha]],TBL_CalcDarwin[],40,1)</f>
        <v>18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94.373999999999995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39" s="53">
        <f t="shared" si="0"/>
        <v>94.373999999999995</v>
      </c>
    </row>
    <row r="40" spans="1:16" x14ac:dyDescent="0.3">
      <c r="A40" s="103">
        <f t="shared" si="1"/>
        <v>45327.770833333423</v>
      </c>
      <c r="B40" s="51">
        <f t="shared" si="2"/>
        <v>0.77083333333333359</v>
      </c>
      <c r="C40" s="1">
        <f>'Plantilla Datos'!K46</f>
        <v>5.4</v>
      </c>
      <c r="F40" s="104">
        <f>(Table2[[#This Row],[Fecha]]+2)</f>
        <v>45329.770833333423</v>
      </c>
      <c r="G40" s="52">
        <f>Table2[[#This Row],[Hora]]</f>
        <v>0.77083333333333359</v>
      </c>
      <c r="H40" s="53">
        <f>VLOOKUP(Table1[[#This Row],[Fecha]],TBL_CalcDarwin[],42,1)</f>
        <v>38.344000000000001</v>
      </c>
      <c r="I40" s="53">
        <f>VLOOKUP(Table1[[#This Row],[Fecha]],TBL_CalcDarwin[],43,1)</f>
        <v>56.03</v>
      </c>
      <c r="J40" s="73">
        <f>VLOOKUP(Table1[[#This Row],[Fecha]],TBL_CalcDarwin[],40,1)</f>
        <v>18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94.373999999999995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40" s="53">
        <f t="shared" si="0"/>
        <v>94.373999999999995</v>
      </c>
    </row>
    <row r="41" spans="1:16" x14ac:dyDescent="0.3">
      <c r="A41" s="103">
        <f t="shared" si="1"/>
        <v>45327.791666666759</v>
      </c>
      <c r="B41" s="51">
        <f t="shared" si="2"/>
        <v>0.79166666666666696</v>
      </c>
      <c r="C41" s="1">
        <f>'Plantilla Datos'!K47</f>
        <v>6.5</v>
      </c>
      <c r="F41" s="104">
        <f>(Table2[[#This Row],[Fecha]]+2)</f>
        <v>45329.791666666759</v>
      </c>
      <c r="G41" s="52">
        <f>Table2[[#This Row],[Hora]]</f>
        <v>0.79166666666666696</v>
      </c>
      <c r="H41" s="53">
        <f>VLOOKUP(Table1[[#This Row],[Fecha]],TBL_CalcDarwin[],42,1)</f>
        <v>36.929000000000002</v>
      </c>
      <c r="I41" s="53">
        <f>VLOOKUP(Table1[[#This Row],[Fecha]],TBL_CalcDarwin[],43,1)</f>
        <v>55.747</v>
      </c>
      <c r="J41" s="73">
        <f>VLOOKUP(Table1[[#This Row],[Fecha]],TBL_CalcDarwin[],40,1)</f>
        <v>18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92.676000000000002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55.747</v>
      </c>
      <c r="P41" s="53">
        <f t="shared" si="0"/>
        <v>92.676000000000002</v>
      </c>
    </row>
    <row r="42" spans="1:16" x14ac:dyDescent="0.3">
      <c r="A42" s="103">
        <f t="shared" si="1"/>
        <v>45327.812500000095</v>
      </c>
      <c r="B42" s="51">
        <f t="shared" si="2"/>
        <v>0.81250000000000033</v>
      </c>
      <c r="C42" s="1">
        <f>'Plantilla Datos'!K48</f>
        <v>8.6</v>
      </c>
      <c r="F42" s="104">
        <f>(Table2[[#This Row],[Fecha]]+2)</f>
        <v>45329.812500000095</v>
      </c>
      <c r="G42" s="52">
        <f>Table2[[#This Row],[Hora]]</f>
        <v>0.81250000000000033</v>
      </c>
      <c r="H42" s="53">
        <f>VLOOKUP(Table1[[#This Row],[Fecha]],TBL_CalcDarwin[],42,1)</f>
        <v>36.929000000000002</v>
      </c>
      <c r="I42" s="53">
        <f>VLOOKUP(Table1[[#This Row],[Fecha]],TBL_CalcDarwin[],43,1)</f>
        <v>55.747</v>
      </c>
      <c r="J42" s="73">
        <f>VLOOKUP(Table1[[#This Row],[Fecha]],TBL_CalcDarwin[],40,1)</f>
        <v>18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92.676000000000002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55.747</v>
      </c>
      <c r="P42" s="53">
        <f t="shared" si="0"/>
        <v>92.676000000000002</v>
      </c>
    </row>
    <row r="43" spans="1:16" x14ac:dyDescent="0.3">
      <c r="A43" s="103">
        <f t="shared" si="1"/>
        <v>45327.83333333343</v>
      </c>
      <c r="B43" s="51">
        <f t="shared" si="2"/>
        <v>0.8333333333333337</v>
      </c>
      <c r="C43" s="1">
        <f>'Plantilla Datos'!K49</f>
        <v>6.7</v>
      </c>
      <c r="F43" s="104">
        <f>(Table2[[#This Row],[Fecha]]+2)</f>
        <v>45329.83333333343</v>
      </c>
      <c r="G43" s="52">
        <f>Table2[[#This Row],[Hora]]</f>
        <v>0.8333333333333337</v>
      </c>
      <c r="H43" s="53">
        <f>VLOOKUP(Table1[[#This Row],[Fecha]],TBL_CalcDarwin[],42,1)</f>
        <v>38.344000000000001</v>
      </c>
      <c r="I43" s="53">
        <f>VLOOKUP(Table1[[#This Row],[Fecha]],TBL_CalcDarwin[],43,1)</f>
        <v>56.03</v>
      </c>
      <c r="J43" s="73">
        <f>VLOOKUP(Table1[[#This Row],[Fecha]],TBL_CalcDarwin[],40,1)</f>
        <v>18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94.373999999999995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43" s="53">
        <f t="shared" si="0"/>
        <v>94.373999999999995</v>
      </c>
    </row>
    <row r="44" spans="1:16" x14ac:dyDescent="0.3">
      <c r="A44" s="103">
        <f t="shared" si="1"/>
        <v>45327.854166666766</v>
      </c>
      <c r="B44" s="51">
        <f t="shared" si="2"/>
        <v>0.85416666666666707</v>
      </c>
      <c r="C44" s="1">
        <f>'Plantilla Datos'!K50</f>
        <v>7.8</v>
      </c>
      <c r="F44" s="104">
        <f>(Table2[[#This Row],[Fecha]]+2)</f>
        <v>45329.854166666766</v>
      </c>
      <c r="G44" s="52">
        <f>Table2[[#This Row],[Hora]]</f>
        <v>0.85416666666666707</v>
      </c>
      <c r="H44" s="53">
        <f>VLOOKUP(Table1[[#This Row],[Fecha]],TBL_CalcDarwin[],42,1)</f>
        <v>38.344000000000001</v>
      </c>
      <c r="I44" s="53">
        <f>VLOOKUP(Table1[[#This Row],[Fecha]],TBL_CalcDarwin[],43,1)</f>
        <v>56.03</v>
      </c>
      <c r="J44" s="73">
        <f>VLOOKUP(Table1[[#This Row],[Fecha]],TBL_CalcDarwin[],40,1)</f>
        <v>18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94.373999999999995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44" s="53">
        <f t="shared" si="0"/>
        <v>94.373999999999995</v>
      </c>
    </row>
    <row r="45" spans="1:16" x14ac:dyDescent="0.3">
      <c r="A45" s="103">
        <f t="shared" si="1"/>
        <v>45327.875000000102</v>
      </c>
      <c r="B45" s="51">
        <f t="shared" si="2"/>
        <v>0.87500000000000044</v>
      </c>
      <c r="C45" s="1">
        <f>'Plantilla Datos'!K51</f>
        <v>5.8</v>
      </c>
      <c r="F45" s="104">
        <f>(Table2[[#This Row],[Fecha]]+2)</f>
        <v>45329.875000000102</v>
      </c>
      <c r="G45" s="52">
        <f>Table2[[#This Row],[Hora]]</f>
        <v>0.87500000000000044</v>
      </c>
      <c r="H45" s="53">
        <f>VLOOKUP(Table1[[#This Row],[Fecha]],TBL_CalcDarwin[],42,1)</f>
        <v>38.344000000000001</v>
      </c>
      <c r="I45" s="53">
        <f>VLOOKUP(Table1[[#This Row],[Fecha]],TBL_CalcDarwin[],43,1)</f>
        <v>56.03</v>
      </c>
      <c r="J45" s="73">
        <f>VLOOKUP(Table1[[#This Row],[Fecha]],TBL_CalcDarwin[],40,1)</f>
        <v>18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94.373999999999995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45" s="53">
        <f t="shared" si="0"/>
        <v>94.373999999999995</v>
      </c>
    </row>
    <row r="46" spans="1:16" x14ac:dyDescent="0.3">
      <c r="A46" s="103">
        <f t="shared" si="1"/>
        <v>45327.895833333438</v>
      </c>
      <c r="B46" s="51">
        <f t="shared" si="2"/>
        <v>0.89583333333333381</v>
      </c>
      <c r="C46" s="1">
        <f>'Plantilla Datos'!K52</f>
        <v>9.1999999999999993</v>
      </c>
      <c r="F46" s="104">
        <f>(Table2[[#This Row],[Fecha]]+2)</f>
        <v>45329.895833333438</v>
      </c>
      <c r="G46" s="52">
        <f>Table2[[#This Row],[Hora]]</f>
        <v>0.89583333333333381</v>
      </c>
      <c r="H46" s="53">
        <f>VLOOKUP(Table1[[#This Row],[Fecha]],TBL_CalcDarwin[],42,1)</f>
        <v>38.344000000000001</v>
      </c>
      <c r="I46" s="53">
        <f>VLOOKUP(Table1[[#This Row],[Fecha]],TBL_CalcDarwin[],43,1)</f>
        <v>56.03</v>
      </c>
      <c r="J46" s="73">
        <f>VLOOKUP(Table1[[#This Row],[Fecha]],TBL_CalcDarwin[],40,1)</f>
        <v>18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94.373999999999995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46" s="53">
        <f t="shared" si="0"/>
        <v>94.373999999999995</v>
      </c>
    </row>
    <row r="47" spans="1:16" x14ac:dyDescent="0.3">
      <c r="A47" s="103">
        <f t="shared" si="1"/>
        <v>45327.916666666773</v>
      </c>
      <c r="B47" s="51">
        <f t="shared" si="2"/>
        <v>0.91666666666666718</v>
      </c>
      <c r="C47" s="1">
        <f>'Plantilla Datos'!K53</f>
        <v>10.5</v>
      </c>
      <c r="F47" s="104">
        <f>(Table2[[#This Row],[Fecha]]+2)</f>
        <v>45329.916666666773</v>
      </c>
      <c r="G47" s="52">
        <f>Table2[[#This Row],[Hora]]</f>
        <v>0.91666666666666718</v>
      </c>
      <c r="H47" s="53">
        <f>VLOOKUP(Table1[[#This Row],[Fecha]],TBL_CalcDarwin[],42,1)</f>
        <v>38.344000000000001</v>
      </c>
      <c r="I47" s="53">
        <f>VLOOKUP(Table1[[#This Row],[Fecha]],TBL_CalcDarwin[],43,1)</f>
        <v>56.03</v>
      </c>
      <c r="J47" s="73">
        <f>VLOOKUP(Table1[[#This Row],[Fecha]],TBL_CalcDarwin[],40,1)</f>
        <v>18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94.373999999999995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47" s="53">
        <f t="shared" si="0"/>
        <v>94.373999999999995</v>
      </c>
    </row>
    <row r="48" spans="1:16" x14ac:dyDescent="0.3">
      <c r="A48" s="103">
        <f t="shared" si="1"/>
        <v>45327.937500000109</v>
      </c>
      <c r="B48" s="51">
        <f t="shared" si="2"/>
        <v>0.93750000000000056</v>
      </c>
      <c r="C48" s="1">
        <f>'Plantilla Datos'!K54</f>
        <v>10.7</v>
      </c>
      <c r="F48" s="104">
        <f>(Table2[[#This Row],[Fecha]]+2)</f>
        <v>45329.937500000109</v>
      </c>
      <c r="G48" s="52">
        <f>Table2[[#This Row],[Hora]]</f>
        <v>0.93750000000000056</v>
      </c>
      <c r="H48" s="53">
        <f>VLOOKUP(Table1[[#This Row],[Fecha]],TBL_CalcDarwin[],42,1)</f>
        <v>38.344000000000001</v>
      </c>
      <c r="I48" s="53">
        <f>VLOOKUP(Table1[[#This Row],[Fecha]],TBL_CalcDarwin[],43,1)</f>
        <v>56.03</v>
      </c>
      <c r="J48" s="73">
        <f>VLOOKUP(Table1[[#This Row],[Fecha]],TBL_CalcDarwin[],40,1)</f>
        <v>18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94.373999999999995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48" s="53">
        <f t="shared" si="0"/>
        <v>94.373999999999995</v>
      </c>
    </row>
    <row r="49" spans="1:16" x14ac:dyDescent="0.3">
      <c r="A49" s="103">
        <f t="shared" si="1"/>
        <v>45327.958333333445</v>
      </c>
      <c r="B49" s="51">
        <f t="shared" si="2"/>
        <v>0.95833333333333393</v>
      </c>
      <c r="C49" s="1">
        <f>'Plantilla Datos'!K55</f>
        <v>9.6</v>
      </c>
      <c r="F49" s="104">
        <f>(Table2[[#This Row],[Fecha]]+2)</f>
        <v>45329.958333333445</v>
      </c>
      <c r="G49" s="52">
        <f>Table2[[#This Row],[Hora]]</f>
        <v>0.95833333333333393</v>
      </c>
      <c r="H49" s="53">
        <f>VLOOKUP(Table1[[#This Row],[Fecha]],TBL_CalcDarwin[],42,1)</f>
        <v>31.36</v>
      </c>
      <c r="I49" s="53">
        <f>VLOOKUP(Table1[[#This Row],[Fecha]],TBL_CalcDarwin[],43,1)</f>
        <v>46.670999999999999</v>
      </c>
      <c r="J49" s="73">
        <f>VLOOKUP(Table1[[#This Row],[Fecha]],TBL_CalcDarwin[],40,1)</f>
        <v>18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78.031000000000006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49" s="53">
        <f t="shared" si="0"/>
        <v>78.031000000000006</v>
      </c>
    </row>
    <row r="50" spans="1:16" x14ac:dyDescent="0.3">
      <c r="A50" s="103">
        <f t="shared" si="1"/>
        <v>45327.979166666781</v>
      </c>
      <c r="B50" s="51">
        <f t="shared" si="2"/>
        <v>0.9791666666666673</v>
      </c>
      <c r="C50" s="1">
        <f>'Plantilla Datos'!K56</f>
        <v>7.8</v>
      </c>
      <c r="F50" s="104">
        <f>(Table2[[#This Row],[Fecha]]+2)</f>
        <v>45329.979166666781</v>
      </c>
      <c r="G50" s="52">
        <f>Table2[[#This Row],[Hora]]</f>
        <v>0.9791666666666673</v>
      </c>
      <c r="H50" s="53">
        <f>VLOOKUP(Table1[[#This Row],[Fecha]],TBL_CalcDarwin[],42,1)</f>
        <v>31.36</v>
      </c>
      <c r="I50" s="53">
        <f>VLOOKUP(Table1[[#This Row],[Fecha]],TBL_CalcDarwin[],43,1)</f>
        <v>46.670999999999999</v>
      </c>
      <c r="J50" s="73">
        <f>VLOOKUP(Table1[[#This Row],[Fecha]],TBL_CalcDarwin[],40,1)</f>
        <v>18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78.031000000000006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50" s="53">
        <f t="shared" si="0"/>
        <v>78.031000000000006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18" sqref="H18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5" t="str">
        <f>"DATA DE VIENTO EJECUTADO CE PUNTA LOMITAS EXPANSIÓN "&amp;UPPER(TEXT(A3,"DDDD dd mmmm"))</f>
        <v>DATA DE VIENTO EJECUTADO CE PUNTA LOMITAS EXPANSIÓN MONDAY 05 FEBRUARY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WEDNESDAY 07 FEBRUARY</v>
      </c>
      <c r="G1" s="135"/>
      <c r="H1" s="135"/>
      <c r="I1" s="135"/>
      <c r="J1" s="135"/>
      <c r="K1" s="135"/>
      <c r="L1" s="135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45327</v>
      </c>
      <c r="B3" s="51">
        <v>0</v>
      </c>
      <c r="C3" s="1">
        <f>'Plantilla Datos'!K9</f>
        <v>5.7</v>
      </c>
      <c r="F3" s="104">
        <f>(Table29[[#This Row],[Fecha]]+2)</f>
        <v>45329</v>
      </c>
      <c r="G3" s="52">
        <f>Table29[[#This Row],[Hora]]</f>
        <v>0</v>
      </c>
      <c r="H3" s="53">
        <f>VLOOKUP(Table18[[#This Row],[Fecha]],TBL_CalcDarwin[],46,1)</f>
        <v>3.0869999999999997</v>
      </c>
      <c r="I3" s="53">
        <f>VLOOKUP(Table18[[#This Row],[Fecha]],TBL_CalcDarwin[],47,1)</f>
        <v>1.49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4.577</v>
      </c>
    </row>
    <row r="4" spans="1:12" x14ac:dyDescent="0.3">
      <c r="A4" s="103">
        <f>A3+TIME(0,30,0)</f>
        <v>45327.020833333336</v>
      </c>
      <c r="B4" s="51">
        <f>B3+TIME(0,30,0)</f>
        <v>2.0833333333333332E-2</v>
      </c>
      <c r="C4" s="1">
        <f>'Plantilla Datos'!K10</f>
        <v>5.9</v>
      </c>
      <c r="F4" s="104">
        <f>(Table29[[#This Row],[Fecha]]+2)</f>
        <v>45329.020833333336</v>
      </c>
      <c r="G4" s="52">
        <f>Table29[[#This Row],[Hora]]</f>
        <v>2.0833333333333332E-2</v>
      </c>
      <c r="H4" s="53">
        <f>VLOOKUP(Table18[[#This Row],[Fecha]],TBL_CalcDarwin[],46,1)</f>
        <v>3.0869999999999997</v>
      </c>
      <c r="I4" s="53">
        <f>VLOOKUP(Table18[[#This Row],[Fecha]],TBL_CalcDarwin[],47,1)</f>
        <v>1.49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4.577</v>
      </c>
    </row>
    <row r="5" spans="1:12" x14ac:dyDescent="0.3">
      <c r="A5" s="103">
        <f t="shared" ref="A5:B20" si="0">A4+TIME(0,30,0)</f>
        <v>45327.041666666672</v>
      </c>
      <c r="B5" s="51">
        <f t="shared" si="0"/>
        <v>4.1666666666666664E-2</v>
      </c>
      <c r="C5" s="1">
        <f>'Plantilla Datos'!K11</f>
        <v>5.2</v>
      </c>
      <c r="F5" s="104">
        <f>(Table29[[#This Row],[Fecha]]+2)</f>
        <v>45329.041666666672</v>
      </c>
      <c r="G5" s="52">
        <f>Table29[[#This Row],[Hora]]</f>
        <v>4.1666666666666664E-2</v>
      </c>
      <c r="H5" s="53">
        <f>VLOOKUP(Table18[[#This Row],[Fecha]],TBL_CalcDarwin[],46,1)</f>
        <v>2.6909999999999998</v>
      </c>
      <c r="I5" s="53">
        <f>VLOOKUP(Table18[[#This Row],[Fecha]],TBL_CalcDarwin[],47,1)</f>
        <v>1.0940000000000001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3.7850000000000001</v>
      </c>
    </row>
    <row r="6" spans="1:12" x14ac:dyDescent="0.3">
      <c r="A6" s="103">
        <f t="shared" si="0"/>
        <v>45327.062500000007</v>
      </c>
      <c r="B6" s="51">
        <f t="shared" si="0"/>
        <v>6.25E-2</v>
      </c>
      <c r="C6" s="1">
        <f>'Plantilla Datos'!K12</f>
        <v>6.3</v>
      </c>
      <c r="F6" s="104">
        <f>(Table29[[#This Row],[Fecha]]+2)</f>
        <v>45329.062500000007</v>
      </c>
      <c r="G6" s="52">
        <f>Table29[[#This Row],[Hora]]</f>
        <v>6.25E-2</v>
      </c>
      <c r="H6" s="53">
        <f>VLOOKUP(Table18[[#This Row],[Fecha]],TBL_CalcDarwin[],46,1)</f>
        <v>2.6909999999999998</v>
      </c>
      <c r="I6" s="53">
        <f>VLOOKUP(Table18[[#This Row],[Fecha]],TBL_CalcDarwin[],47,1)</f>
        <v>1.0940000000000001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3.7850000000000001</v>
      </c>
    </row>
    <row r="7" spans="1:12" x14ac:dyDescent="0.3">
      <c r="A7" s="103">
        <f t="shared" si="0"/>
        <v>45327.083333333343</v>
      </c>
      <c r="B7" s="51">
        <f t="shared" si="0"/>
        <v>8.3333333333333329E-2</v>
      </c>
      <c r="C7" s="1">
        <f>'Plantilla Datos'!K13</f>
        <v>6.3</v>
      </c>
      <c r="F7" s="104">
        <f>(Table29[[#This Row],[Fecha]]+2)</f>
        <v>45329.083333333343</v>
      </c>
      <c r="G7" s="52">
        <f>Table29[[#This Row],[Hora]]</f>
        <v>8.3333333333333329E-2</v>
      </c>
      <c r="H7" s="53">
        <f>VLOOKUP(Table18[[#This Row],[Fecha]],TBL_CalcDarwin[],46,1)</f>
        <v>2.0300000000000002</v>
      </c>
      <c r="I7" s="53">
        <f>VLOOKUP(Table18[[#This Row],[Fecha]],TBL_CalcDarwin[],47,1)</f>
        <v>0.76400000000000001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2.7940000000000005</v>
      </c>
    </row>
    <row r="8" spans="1:12" x14ac:dyDescent="0.3">
      <c r="A8" s="103">
        <f t="shared" si="0"/>
        <v>45327.104166666679</v>
      </c>
      <c r="B8" s="51">
        <f t="shared" si="0"/>
        <v>0.10416666666666666</v>
      </c>
      <c r="C8" s="1">
        <f>'Plantilla Datos'!K14</f>
        <v>6.4</v>
      </c>
      <c r="F8" s="104">
        <f>(Table29[[#This Row],[Fecha]]+2)</f>
        <v>45329.104166666679</v>
      </c>
      <c r="G8" s="52">
        <f>Table29[[#This Row],[Hora]]</f>
        <v>0.10416666666666666</v>
      </c>
      <c r="H8" s="53">
        <f>VLOOKUP(Table18[[#This Row],[Fecha]],TBL_CalcDarwin[],46,1)</f>
        <v>2.0300000000000002</v>
      </c>
      <c r="I8" s="53">
        <f>VLOOKUP(Table18[[#This Row],[Fecha]],TBL_CalcDarwin[],47,1)</f>
        <v>0.76400000000000001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2.7940000000000005</v>
      </c>
    </row>
    <row r="9" spans="1:12" x14ac:dyDescent="0.3">
      <c r="A9" s="103">
        <f t="shared" si="0"/>
        <v>45327.125000000015</v>
      </c>
      <c r="B9" s="51">
        <f t="shared" si="0"/>
        <v>0.12499999999999999</v>
      </c>
      <c r="C9" s="1">
        <f>'Plantilla Datos'!K15</f>
        <v>7.2</v>
      </c>
      <c r="F9" s="104">
        <f>(Table29[[#This Row],[Fecha]]+2)</f>
        <v>45329.125000000015</v>
      </c>
      <c r="G9" s="52">
        <f>Table29[[#This Row],[Hora]]</f>
        <v>0.12499999999999999</v>
      </c>
      <c r="H9" s="53">
        <f>VLOOKUP(Table18[[#This Row],[Fecha]],TBL_CalcDarwin[],46,1)</f>
        <v>1.2330000000000001</v>
      </c>
      <c r="I9" s="53">
        <f>VLOOKUP(Table18[[#This Row],[Fecha]],TBL_CalcDarwin[],47,1)</f>
        <v>0.48799999999999999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1.7210000000000001</v>
      </c>
    </row>
    <row r="10" spans="1:12" x14ac:dyDescent="0.3">
      <c r="A10" s="103">
        <f t="shared" si="0"/>
        <v>45327.14583333335</v>
      </c>
      <c r="B10" s="51">
        <f t="shared" si="0"/>
        <v>0.14583333333333331</v>
      </c>
      <c r="C10" s="1">
        <f>'Plantilla Datos'!K16</f>
        <v>5.6</v>
      </c>
      <c r="F10" s="104">
        <f>(Table29[[#This Row],[Fecha]]+2)</f>
        <v>45329.14583333335</v>
      </c>
      <c r="G10" s="52">
        <f>Table29[[#This Row],[Hora]]</f>
        <v>0.14583333333333331</v>
      </c>
      <c r="H10" s="53">
        <f>VLOOKUP(Table18[[#This Row],[Fecha]],TBL_CalcDarwin[],46,1)</f>
        <v>1.2330000000000001</v>
      </c>
      <c r="I10" s="53">
        <f>VLOOKUP(Table18[[#This Row],[Fecha]],TBL_CalcDarwin[],47,1)</f>
        <v>0.48799999999999999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1.7210000000000001</v>
      </c>
    </row>
    <row r="11" spans="1:12" x14ac:dyDescent="0.3">
      <c r="A11" s="103">
        <f t="shared" si="0"/>
        <v>45327.166666666686</v>
      </c>
      <c r="B11" s="51">
        <f t="shared" si="0"/>
        <v>0.16666666666666666</v>
      </c>
      <c r="C11" s="1">
        <f>'Plantilla Datos'!K17</f>
        <v>4.4000000000000004</v>
      </c>
      <c r="F11" s="104">
        <f>(Table29[[#This Row],[Fecha]]+2)</f>
        <v>45329.166666666686</v>
      </c>
      <c r="G11" s="52">
        <f>Table29[[#This Row],[Hora]]</f>
        <v>0.16666666666666666</v>
      </c>
      <c r="H11" s="53">
        <f>VLOOKUP(Table18[[#This Row],[Fecha]],TBL_CalcDarwin[],46,1)</f>
        <v>0.80700000000000005</v>
      </c>
      <c r="I11" s="53">
        <f>VLOOKUP(Table18[[#This Row],[Fecha]],TBL_CalcDarwin[],47,1)</f>
        <v>0.26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1.0670000000000002</v>
      </c>
    </row>
    <row r="12" spans="1:12" x14ac:dyDescent="0.3">
      <c r="A12" s="103">
        <f t="shared" si="0"/>
        <v>45327.187500000022</v>
      </c>
      <c r="B12" s="51">
        <f t="shared" si="0"/>
        <v>0.1875</v>
      </c>
      <c r="C12" s="1">
        <f>'Plantilla Datos'!K18</f>
        <v>4.9000000000000004</v>
      </c>
      <c r="F12" s="104">
        <f>(Table29[[#This Row],[Fecha]]+2)</f>
        <v>45329.187500000022</v>
      </c>
      <c r="G12" s="52">
        <f>Table29[[#This Row],[Hora]]</f>
        <v>0.1875</v>
      </c>
      <c r="H12" s="53">
        <f>VLOOKUP(Table18[[#This Row],[Fecha]],TBL_CalcDarwin[],46,1)</f>
        <v>0.80700000000000005</v>
      </c>
      <c r="I12" s="53">
        <f>VLOOKUP(Table18[[#This Row],[Fecha]],TBL_CalcDarwin[],47,1)</f>
        <v>0.26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1.0670000000000002</v>
      </c>
    </row>
    <row r="13" spans="1:12" x14ac:dyDescent="0.3">
      <c r="A13" s="103">
        <f t="shared" si="0"/>
        <v>45327.208333333358</v>
      </c>
      <c r="B13" s="51">
        <f t="shared" si="0"/>
        <v>0.20833333333333334</v>
      </c>
      <c r="C13" s="1">
        <f>'Plantilla Datos'!K19</f>
        <v>3.8</v>
      </c>
      <c r="F13" s="104">
        <f>(Table29[[#This Row],[Fecha]]+2)</f>
        <v>45329.208333333358</v>
      </c>
      <c r="G13" s="52">
        <f>Table29[[#This Row],[Hora]]</f>
        <v>0.20833333333333334</v>
      </c>
      <c r="H13" s="53">
        <f>VLOOKUP(Table18[[#This Row],[Fecha]],TBL_CalcDarwin[],46,1)</f>
        <v>0.35399999999999998</v>
      </c>
      <c r="I13" s="53">
        <f>VLOOKUP(Table18[[#This Row],[Fecha]],TBL_CalcDarwin[],47,1)</f>
        <v>0.11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0.46399999999999997</v>
      </c>
    </row>
    <row r="14" spans="1:12" x14ac:dyDescent="0.3">
      <c r="A14" s="103">
        <f t="shared" si="0"/>
        <v>45327.229166666693</v>
      </c>
      <c r="B14" s="51">
        <f t="shared" si="0"/>
        <v>0.22916666666666669</v>
      </c>
      <c r="C14" s="1">
        <f>'Plantilla Datos'!K20</f>
        <v>4.7</v>
      </c>
      <c r="F14" s="104">
        <f>(Table29[[#This Row],[Fecha]]+2)</f>
        <v>45329.229166666693</v>
      </c>
      <c r="G14" s="52">
        <f>Table29[[#This Row],[Hora]]</f>
        <v>0.22916666666666669</v>
      </c>
      <c r="H14" s="53">
        <f>VLOOKUP(Table18[[#This Row],[Fecha]],TBL_CalcDarwin[],46,1)</f>
        <v>0.35399999999999998</v>
      </c>
      <c r="I14" s="53">
        <f>VLOOKUP(Table18[[#This Row],[Fecha]],TBL_CalcDarwin[],47,1)</f>
        <v>0.11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0.46399999999999997</v>
      </c>
    </row>
    <row r="15" spans="1:12" x14ac:dyDescent="0.3">
      <c r="A15" s="103">
        <f t="shared" si="0"/>
        <v>45327.250000000029</v>
      </c>
      <c r="B15" s="51">
        <f t="shared" si="0"/>
        <v>0.25</v>
      </c>
      <c r="C15" s="1">
        <f>'Plantilla Datos'!K21</f>
        <v>5.4</v>
      </c>
      <c r="F15" s="104">
        <f>(Table29[[#This Row],[Fecha]]+2)</f>
        <v>45329.250000000029</v>
      </c>
      <c r="G15" s="52">
        <f>Table29[[#This Row],[Hora]]</f>
        <v>0.25</v>
      </c>
      <c r="H15" s="53">
        <f>VLOOKUP(Table18[[#This Row],[Fecha]],TBL_CalcDarwin[],46,1)</f>
        <v>0.13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0.13</v>
      </c>
    </row>
    <row r="16" spans="1:12" x14ac:dyDescent="0.3">
      <c r="A16" s="103">
        <f t="shared" si="0"/>
        <v>45327.270833333365</v>
      </c>
      <c r="B16" s="51">
        <f t="shared" si="0"/>
        <v>0.27083333333333331</v>
      </c>
      <c r="C16" s="1">
        <f>'Plantilla Datos'!K22</f>
        <v>3.6</v>
      </c>
      <c r="F16" s="104">
        <f>(Table29[[#This Row],[Fecha]]+2)</f>
        <v>45329.270833333365</v>
      </c>
      <c r="G16" s="52">
        <f>Table29[[#This Row],[Hora]]</f>
        <v>0.27083333333333331</v>
      </c>
      <c r="H16" s="53">
        <f>VLOOKUP(Table18[[#This Row],[Fecha]],TBL_CalcDarwin[],46,1)</f>
        <v>0.13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0.13</v>
      </c>
    </row>
    <row r="17" spans="1:12" x14ac:dyDescent="0.3">
      <c r="A17" s="103">
        <f t="shared" si="0"/>
        <v>45327.291666666701</v>
      </c>
      <c r="B17" s="51">
        <f t="shared" si="0"/>
        <v>0.29166666666666663</v>
      </c>
      <c r="C17" s="1">
        <f>'Plantilla Datos'!K23</f>
        <v>3.3</v>
      </c>
      <c r="F17" s="104">
        <f>(Table29[[#This Row],[Fecha]]+2)</f>
        <v>45329.291666666701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</v>
      </c>
    </row>
    <row r="18" spans="1:12" x14ac:dyDescent="0.3">
      <c r="A18" s="103">
        <f t="shared" si="0"/>
        <v>45327.312500000036</v>
      </c>
      <c r="B18" s="51">
        <f t="shared" si="0"/>
        <v>0.31249999999999994</v>
      </c>
      <c r="C18" s="1">
        <f>'Plantilla Datos'!K24</f>
        <v>4.4000000000000004</v>
      </c>
      <c r="F18" s="104">
        <f>(Table29[[#This Row],[Fecha]]+2)</f>
        <v>45329.312500000036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</v>
      </c>
    </row>
    <row r="19" spans="1:12" x14ac:dyDescent="0.3">
      <c r="A19" s="103">
        <f t="shared" si="0"/>
        <v>45327.333333333372</v>
      </c>
      <c r="B19" s="51">
        <f t="shared" si="0"/>
        <v>0.33333333333333326</v>
      </c>
      <c r="C19" s="1">
        <f>'Plantilla Datos'!K25</f>
        <v>4.5</v>
      </c>
      <c r="F19" s="104">
        <f>(Table29[[#This Row],[Fecha]]+2)</f>
        <v>45329.333333333372</v>
      </c>
      <c r="G19" s="52">
        <f>Table29[[#This Row],[Hora]]</f>
        <v>0.33333333333333326</v>
      </c>
      <c r="H19" s="53">
        <f>VLOOKUP(Table18[[#This Row],[Fecha]],TBL_CalcDarwin[],46,1)</f>
        <v>5.5E-2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5.5E-2</v>
      </c>
    </row>
    <row r="20" spans="1:12" x14ac:dyDescent="0.3">
      <c r="A20" s="103">
        <f t="shared" si="0"/>
        <v>45327.354166666708</v>
      </c>
      <c r="B20" s="51">
        <f t="shared" si="0"/>
        <v>0.35416666666666657</v>
      </c>
      <c r="C20" s="1">
        <f>'Plantilla Datos'!K26</f>
        <v>5.2</v>
      </c>
      <c r="F20" s="104">
        <f>(Table29[[#This Row],[Fecha]]+2)</f>
        <v>45329.354166666708</v>
      </c>
      <c r="G20" s="52">
        <f>Table29[[#This Row],[Hora]]</f>
        <v>0.35416666666666657</v>
      </c>
      <c r="H20" s="53">
        <f>VLOOKUP(Table18[[#This Row],[Fecha]],TBL_CalcDarwin[],46,1)</f>
        <v>5.5E-2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5.5E-2</v>
      </c>
    </row>
    <row r="21" spans="1:12" x14ac:dyDescent="0.3">
      <c r="A21" s="103">
        <f t="shared" ref="A21:B36" si="1">A20+TIME(0,30,0)</f>
        <v>45327.375000000044</v>
      </c>
      <c r="B21" s="51">
        <f t="shared" si="1"/>
        <v>0.37499999999999989</v>
      </c>
      <c r="C21" s="1">
        <f>'Plantilla Datos'!K27</f>
        <v>5.6</v>
      </c>
      <c r="F21" s="104">
        <f>(Table29[[#This Row],[Fecha]]+2)</f>
        <v>45329.375000000044</v>
      </c>
      <c r="G21" s="52">
        <f>Table29[[#This Row],[Hora]]</f>
        <v>0.37499999999999989</v>
      </c>
      <c r="H21" s="53">
        <f>VLOOKUP(Table18[[#This Row],[Fecha]],TBL_CalcDarwin[],46,1)</f>
        <v>0.35399999999999998</v>
      </c>
      <c r="I21" s="53">
        <f>VLOOKUP(Table18[[#This Row],[Fecha]],TBL_CalcDarwin[],47,1)</f>
        <v>0.11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0.46399999999999997</v>
      </c>
    </row>
    <row r="22" spans="1:12" x14ac:dyDescent="0.3">
      <c r="A22" s="103">
        <f t="shared" si="1"/>
        <v>45327.395833333379</v>
      </c>
      <c r="B22" s="51">
        <f t="shared" si="1"/>
        <v>0.3958333333333332</v>
      </c>
      <c r="C22" s="1">
        <f>'Plantilla Datos'!K28</f>
        <v>7.2</v>
      </c>
      <c r="F22" s="104">
        <f>(Table29[[#This Row],[Fecha]]+2)</f>
        <v>45329.395833333379</v>
      </c>
      <c r="G22" s="52">
        <f>Table29[[#This Row],[Hora]]</f>
        <v>0.3958333333333332</v>
      </c>
      <c r="H22" s="53">
        <f>VLOOKUP(Table18[[#This Row],[Fecha]],TBL_CalcDarwin[],46,1)</f>
        <v>0.35399999999999998</v>
      </c>
      <c r="I22" s="53">
        <f>VLOOKUP(Table18[[#This Row],[Fecha]],TBL_CalcDarwin[],47,1)</f>
        <v>0.11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0.46399999999999997</v>
      </c>
    </row>
    <row r="23" spans="1:12" x14ac:dyDescent="0.3">
      <c r="A23" s="103">
        <f t="shared" si="1"/>
        <v>45327.416666666715</v>
      </c>
      <c r="B23" s="51">
        <f t="shared" si="1"/>
        <v>0.41666666666666652</v>
      </c>
      <c r="C23" s="1">
        <f>'Plantilla Datos'!K29</f>
        <v>6.4</v>
      </c>
      <c r="F23" s="104">
        <f>(Table29[[#This Row],[Fecha]]+2)</f>
        <v>45329.416666666715</v>
      </c>
      <c r="G23" s="52">
        <f>Table29[[#This Row],[Hora]]</f>
        <v>0.41666666666666652</v>
      </c>
      <c r="H23" s="53">
        <f>VLOOKUP(Table18[[#This Row],[Fecha]],TBL_CalcDarwin[],46,1)</f>
        <v>0.64200000000000002</v>
      </c>
      <c r="I23" s="53">
        <f>VLOOKUP(Table18[[#This Row],[Fecha]],TBL_CalcDarwin[],47,1)</f>
        <v>0.26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0.90200000000000002</v>
      </c>
    </row>
    <row r="24" spans="1:12" x14ac:dyDescent="0.3">
      <c r="A24" s="103">
        <f t="shared" si="1"/>
        <v>45327.437500000051</v>
      </c>
      <c r="B24" s="51">
        <f t="shared" si="1"/>
        <v>0.43749999999999983</v>
      </c>
      <c r="C24" s="1">
        <f>'Plantilla Datos'!K30</f>
        <v>7.6</v>
      </c>
      <c r="F24" s="104">
        <f>(Table29[[#This Row],[Fecha]]+2)</f>
        <v>45329.437500000051</v>
      </c>
      <c r="G24" s="52">
        <f>Table29[[#This Row],[Hora]]</f>
        <v>0.43749999999999983</v>
      </c>
      <c r="H24" s="53">
        <f>VLOOKUP(Table18[[#This Row],[Fecha]],TBL_CalcDarwin[],46,1)</f>
        <v>0.64200000000000002</v>
      </c>
      <c r="I24" s="53">
        <f>VLOOKUP(Table18[[#This Row],[Fecha]],TBL_CalcDarwin[],47,1)</f>
        <v>0.26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0.90200000000000002</v>
      </c>
    </row>
    <row r="25" spans="1:12" x14ac:dyDescent="0.3">
      <c r="A25" s="103">
        <f t="shared" si="1"/>
        <v>45327.458333333387</v>
      </c>
      <c r="B25" s="51">
        <f t="shared" si="1"/>
        <v>0.45833333333333315</v>
      </c>
      <c r="C25" s="1">
        <f>'Plantilla Datos'!K31</f>
        <v>5.9</v>
      </c>
      <c r="F25" s="104">
        <f>(Table29[[#This Row],[Fecha]]+2)</f>
        <v>45329.458333333387</v>
      </c>
      <c r="G25" s="52">
        <f>Table29[[#This Row],[Hora]]</f>
        <v>0.45833333333333315</v>
      </c>
      <c r="H25" s="53">
        <f>VLOOKUP(Table18[[#This Row],[Fecha]],TBL_CalcDarwin[],46,1)</f>
        <v>1.0350000000000001</v>
      </c>
      <c r="I25" s="53">
        <f>VLOOKUP(Table18[[#This Row],[Fecha]],TBL_CalcDarwin[],47,1)</f>
        <v>0.48799999999999999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1.5230000000000001</v>
      </c>
    </row>
    <row r="26" spans="1:12" x14ac:dyDescent="0.3">
      <c r="A26" s="103">
        <f t="shared" si="1"/>
        <v>45327.479166666722</v>
      </c>
      <c r="B26" s="51">
        <f t="shared" si="1"/>
        <v>0.47916666666666646</v>
      </c>
      <c r="C26" s="1">
        <f>'Plantilla Datos'!K32</f>
        <v>6.4</v>
      </c>
      <c r="F26" s="104">
        <f>(Table29[[#This Row],[Fecha]]+2)</f>
        <v>45329.479166666722</v>
      </c>
      <c r="G26" s="52">
        <f>Table29[[#This Row],[Hora]]</f>
        <v>0.47916666666666646</v>
      </c>
      <c r="H26" s="53">
        <f>VLOOKUP(Table18[[#This Row],[Fecha]],TBL_CalcDarwin[],46,1)</f>
        <v>1.0350000000000001</v>
      </c>
      <c r="I26" s="53">
        <f>VLOOKUP(Table18[[#This Row],[Fecha]],TBL_CalcDarwin[],47,1)</f>
        <v>0.48799999999999999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1.5230000000000001</v>
      </c>
    </row>
    <row r="27" spans="1:12" x14ac:dyDescent="0.3">
      <c r="A27" s="103">
        <f t="shared" si="1"/>
        <v>45327.500000000058</v>
      </c>
      <c r="B27" s="51">
        <f t="shared" si="1"/>
        <v>0.49999999999999978</v>
      </c>
      <c r="C27" s="1">
        <f>'Plantilla Datos'!K33</f>
        <v>7.5</v>
      </c>
      <c r="F27" s="104">
        <f>(Table29[[#This Row],[Fecha]]+2)</f>
        <v>45329.500000000058</v>
      </c>
      <c r="G27" s="52">
        <f>Table29[[#This Row],[Hora]]</f>
        <v>0.49999999999999978</v>
      </c>
      <c r="H27" s="53">
        <f>VLOOKUP(Table18[[#This Row],[Fecha]],TBL_CalcDarwin[],46,1)</f>
        <v>1.7469999999999999</v>
      </c>
      <c r="I27" s="53">
        <f>VLOOKUP(Table18[[#This Row],[Fecha]],TBL_CalcDarwin[],47,1)</f>
        <v>0.76400000000000001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2.5110000000000001</v>
      </c>
    </row>
    <row r="28" spans="1:12" x14ac:dyDescent="0.3">
      <c r="A28" s="103">
        <f t="shared" si="1"/>
        <v>45327.520833333394</v>
      </c>
      <c r="B28" s="51">
        <f t="shared" si="1"/>
        <v>0.52083333333333315</v>
      </c>
      <c r="C28" s="1">
        <f>'Plantilla Datos'!K34</f>
        <v>6.8</v>
      </c>
      <c r="F28" s="104">
        <f>(Table29[[#This Row],[Fecha]]+2)</f>
        <v>45329.520833333394</v>
      </c>
      <c r="G28" s="52">
        <f>Table29[[#This Row],[Hora]]</f>
        <v>0.52083333333333315</v>
      </c>
      <c r="H28" s="53">
        <f>VLOOKUP(Table18[[#This Row],[Fecha]],TBL_CalcDarwin[],46,1)</f>
        <v>1.7469999999999999</v>
      </c>
      <c r="I28" s="53">
        <f>VLOOKUP(Table18[[#This Row],[Fecha]],TBL_CalcDarwin[],47,1)</f>
        <v>0.76400000000000001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2.5110000000000001</v>
      </c>
    </row>
    <row r="29" spans="1:12" x14ac:dyDescent="0.3">
      <c r="A29" s="103">
        <f t="shared" si="1"/>
        <v>45327.54166666673</v>
      </c>
      <c r="B29" s="51">
        <f t="shared" si="1"/>
        <v>0.54166666666666652</v>
      </c>
      <c r="C29" s="1">
        <f>'Plantilla Datos'!K35</f>
        <v>9.3000000000000007</v>
      </c>
      <c r="F29" s="104">
        <f>(Table29[[#This Row],[Fecha]]+2)</f>
        <v>45329.54166666673</v>
      </c>
      <c r="G29" s="52">
        <f>Table29[[#This Row],[Hora]]</f>
        <v>0.54166666666666652</v>
      </c>
      <c r="H29" s="53">
        <f>VLOOKUP(Table18[[#This Row],[Fecha]],TBL_CalcDarwin[],46,1)</f>
        <v>2.3600000000000003</v>
      </c>
      <c r="I29" s="53">
        <f>VLOOKUP(Table18[[#This Row],[Fecha]],TBL_CalcDarwin[],47,1)</f>
        <v>1.0940000000000001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3.4540000000000006</v>
      </c>
    </row>
    <row r="30" spans="1:12" x14ac:dyDescent="0.3">
      <c r="A30" s="103">
        <f t="shared" si="1"/>
        <v>45327.562500000065</v>
      </c>
      <c r="B30" s="51">
        <f t="shared" si="1"/>
        <v>0.56249999999999989</v>
      </c>
      <c r="C30" s="1">
        <f>'Plantilla Datos'!K36</f>
        <v>7.9</v>
      </c>
      <c r="F30" s="104">
        <f>(Table29[[#This Row],[Fecha]]+2)</f>
        <v>45329.562500000065</v>
      </c>
      <c r="G30" s="52">
        <f>Table29[[#This Row],[Hora]]</f>
        <v>0.56249999999999989</v>
      </c>
      <c r="H30" s="53">
        <f>VLOOKUP(Table18[[#This Row],[Fecha]],TBL_CalcDarwin[],46,1)</f>
        <v>2.3600000000000003</v>
      </c>
      <c r="I30" s="53">
        <f>VLOOKUP(Table18[[#This Row],[Fecha]],TBL_CalcDarwin[],47,1)</f>
        <v>1.0940000000000001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3.4540000000000006</v>
      </c>
    </row>
    <row r="31" spans="1:12" x14ac:dyDescent="0.3">
      <c r="A31" s="103">
        <f t="shared" si="1"/>
        <v>45327.583333333401</v>
      </c>
      <c r="B31" s="51">
        <f t="shared" si="1"/>
        <v>0.58333333333333326</v>
      </c>
      <c r="C31" s="1">
        <f>'Plantilla Datos'!K37</f>
        <v>7.9</v>
      </c>
      <c r="F31" s="104">
        <f>(Table29[[#This Row],[Fecha]]+2)</f>
        <v>45329.583333333401</v>
      </c>
      <c r="G31" s="52">
        <f>Table29[[#This Row],[Hora]]</f>
        <v>0.58333333333333326</v>
      </c>
      <c r="H31" s="53">
        <f>VLOOKUP(Table18[[#This Row],[Fecha]],TBL_CalcDarwin[],46,1)</f>
        <v>3.468</v>
      </c>
      <c r="I31" s="53">
        <f>VLOOKUP(Table18[[#This Row],[Fecha]],TBL_CalcDarwin[],47,1)</f>
        <v>1.49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4.9580000000000002</v>
      </c>
    </row>
    <row r="32" spans="1:12" x14ac:dyDescent="0.3">
      <c r="A32" s="103">
        <f t="shared" si="1"/>
        <v>45327.604166666737</v>
      </c>
      <c r="B32" s="51">
        <f t="shared" si="1"/>
        <v>0.60416666666666663</v>
      </c>
      <c r="C32" s="1">
        <f>'Plantilla Datos'!K38</f>
        <v>6.9</v>
      </c>
      <c r="F32" s="104">
        <f>(Table29[[#This Row],[Fecha]]+2)</f>
        <v>45329.604166666737</v>
      </c>
      <c r="G32" s="52">
        <f>Table29[[#This Row],[Hora]]</f>
        <v>0.60416666666666663</v>
      </c>
      <c r="H32" s="53">
        <f>VLOOKUP(Table18[[#This Row],[Fecha]],TBL_CalcDarwin[],46,1)</f>
        <v>3.468</v>
      </c>
      <c r="I32" s="53">
        <f>VLOOKUP(Table18[[#This Row],[Fecha]],TBL_CalcDarwin[],47,1)</f>
        <v>1.49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4.9580000000000002</v>
      </c>
    </row>
    <row r="33" spans="1:12" x14ac:dyDescent="0.3">
      <c r="A33" s="103">
        <f t="shared" si="1"/>
        <v>45327.625000000073</v>
      </c>
      <c r="B33" s="51">
        <f t="shared" si="1"/>
        <v>0.625</v>
      </c>
      <c r="C33" s="1">
        <f>'Plantilla Datos'!K39</f>
        <v>5.9</v>
      </c>
      <c r="F33" s="104">
        <f>(Table29[[#This Row],[Fecha]]+2)</f>
        <v>45329.625000000073</v>
      </c>
      <c r="G33" s="52">
        <f>Table29[[#This Row],[Hora]]</f>
        <v>0.625</v>
      </c>
      <c r="H33" s="53">
        <f>VLOOKUP(Table18[[#This Row],[Fecha]],TBL_CalcDarwin[],46,1)</f>
        <v>4.375</v>
      </c>
      <c r="I33" s="53">
        <f>VLOOKUP(Table18[[#This Row],[Fecha]],TBL_CalcDarwin[],47,1)</f>
        <v>1.966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6.3410000000000002</v>
      </c>
    </row>
    <row r="34" spans="1:12" x14ac:dyDescent="0.3">
      <c r="A34" s="103">
        <f t="shared" si="1"/>
        <v>45327.645833333409</v>
      </c>
      <c r="B34" s="51">
        <f t="shared" si="1"/>
        <v>0.64583333333333337</v>
      </c>
      <c r="C34" s="1">
        <f>'Plantilla Datos'!K40</f>
        <v>7.1</v>
      </c>
      <c r="F34" s="104">
        <f>(Table29[[#This Row],[Fecha]]+2)</f>
        <v>45329.645833333409</v>
      </c>
      <c r="G34" s="52">
        <f>Table29[[#This Row],[Hora]]</f>
        <v>0.64583333333333337</v>
      </c>
      <c r="H34" s="53">
        <f>VLOOKUP(Table18[[#This Row],[Fecha]],TBL_CalcDarwin[],46,1)</f>
        <v>4.375</v>
      </c>
      <c r="I34" s="53">
        <f>VLOOKUP(Table18[[#This Row],[Fecha]],TBL_CalcDarwin[],47,1)</f>
        <v>1.966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6.3410000000000002</v>
      </c>
    </row>
    <row r="35" spans="1:12" x14ac:dyDescent="0.3">
      <c r="A35" s="103">
        <f t="shared" si="1"/>
        <v>45327.666666666744</v>
      </c>
      <c r="B35" s="51">
        <f t="shared" si="1"/>
        <v>0.66666666666666674</v>
      </c>
      <c r="C35" s="1">
        <f>'Plantilla Datos'!K41</f>
        <v>5.4</v>
      </c>
      <c r="F35" s="104">
        <f>(Table29[[#This Row],[Fecha]]+2)</f>
        <v>45329.666666666744</v>
      </c>
      <c r="G35" s="52">
        <f>Table29[[#This Row],[Hora]]</f>
        <v>0.66666666666666674</v>
      </c>
      <c r="H35" s="53">
        <f>VLOOKUP(Table18[[#This Row],[Fecha]],TBL_CalcDarwin[],46,1)</f>
        <v>5.41</v>
      </c>
      <c r="I35" s="53">
        <f>VLOOKUP(Table18[[#This Row],[Fecha]],TBL_CalcDarwin[],47,1)</f>
        <v>2.532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7.9420000000000002</v>
      </c>
    </row>
    <row r="36" spans="1:12" x14ac:dyDescent="0.3">
      <c r="A36" s="103">
        <f t="shared" si="1"/>
        <v>45327.68750000008</v>
      </c>
      <c r="B36" s="51">
        <f t="shared" si="1"/>
        <v>0.68750000000000011</v>
      </c>
      <c r="C36" s="1">
        <f>'Plantilla Datos'!K42</f>
        <v>8.8000000000000007</v>
      </c>
      <c r="F36" s="104">
        <f>(Table29[[#This Row],[Fecha]]+2)</f>
        <v>45329.68750000008</v>
      </c>
      <c r="G36" s="52">
        <f>Table29[[#This Row],[Hora]]</f>
        <v>0.68750000000000011</v>
      </c>
      <c r="H36" s="53">
        <f>VLOOKUP(Table18[[#This Row],[Fecha]],TBL_CalcDarwin[],46,1)</f>
        <v>5.41</v>
      </c>
      <c r="I36" s="53">
        <f>VLOOKUP(Table18[[#This Row],[Fecha]],TBL_CalcDarwin[],47,1)</f>
        <v>2.532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7.9420000000000002</v>
      </c>
    </row>
    <row r="37" spans="1:12" x14ac:dyDescent="0.3">
      <c r="A37" s="103">
        <f t="shared" ref="A37:B50" si="2">A36+TIME(0,30,0)</f>
        <v>45327.708333333416</v>
      </c>
      <c r="B37" s="51">
        <f t="shared" si="2"/>
        <v>0.70833333333333348</v>
      </c>
      <c r="C37" s="1">
        <f>'Plantilla Datos'!K43</f>
        <v>7.6</v>
      </c>
      <c r="F37" s="104">
        <f>(Table29[[#This Row],[Fecha]]+2)</f>
        <v>45329.708333333416</v>
      </c>
      <c r="G37" s="52">
        <f>Table29[[#This Row],[Hora]]</f>
        <v>0.70833333333333348</v>
      </c>
      <c r="H37" s="53">
        <f>VLOOKUP(Table18[[#This Row],[Fecha]],TBL_CalcDarwin[],46,1)</f>
        <v>5.41</v>
      </c>
      <c r="I37" s="53">
        <f>VLOOKUP(Table18[[#This Row],[Fecha]],TBL_CalcDarwin[],47,1)</f>
        <v>2.532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7.9420000000000002</v>
      </c>
    </row>
    <row r="38" spans="1:12" x14ac:dyDescent="0.3">
      <c r="A38" s="103">
        <f t="shared" si="2"/>
        <v>45327.729166666752</v>
      </c>
      <c r="B38" s="51">
        <f t="shared" si="2"/>
        <v>0.72916666666666685</v>
      </c>
      <c r="C38" s="1">
        <f>'Plantilla Datos'!K44</f>
        <v>10</v>
      </c>
      <c r="F38" s="104">
        <f>(Table29[[#This Row],[Fecha]]+2)</f>
        <v>45329.729166666752</v>
      </c>
      <c r="G38" s="52">
        <f>Table29[[#This Row],[Hora]]</f>
        <v>0.72916666666666685</v>
      </c>
      <c r="H38" s="53">
        <f>VLOOKUP(Table18[[#This Row],[Fecha]],TBL_CalcDarwin[],46,1)</f>
        <v>5.41</v>
      </c>
      <c r="I38" s="53">
        <f>VLOOKUP(Table18[[#This Row],[Fecha]],TBL_CalcDarwin[],47,1)</f>
        <v>2.532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7.9420000000000002</v>
      </c>
    </row>
    <row r="39" spans="1:12" x14ac:dyDescent="0.3">
      <c r="A39" s="103">
        <f t="shared" si="2"/>
        <v>45327.750000000087</v>
      </c>
      <c r="B39" s="51">
        <f t="shared" si="2"/>
        <v>0.75000000000000022</v>
      </c>
      <c r="C39" s="1">
        <f>'Plantilla Datos'!K45</f>
        <v>7.9</v>
      </c>
      <c r="F39" s="104">
        <f>(Table29[[#This Row],[Fecha]]+2)</f>
        <v>45329.750000000087</v>
      </c>
      <c r="G39" s="52">
        <f>Table29[[#This Row],[Hora]]</f>
        <v>0.75000000000000022</v>
      </c>
      <c r="H39" s="53">
        <f>VLOOKUP(Table18[[#This Row],[Fecha]],TBL_CalcDarwin[],46,1)</f>
        <v>5.41</v>
      </c>
      <c r="I39" s="53">
        <f>VLOOKUP(Table18[[#This Row],[Fecha]],TBL_CalcDarwin[],47,1)</f>
        <v>2.532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7.9420000000000002</v>
      </c>
    </row>
    <row r="40" spans="1:12" x14ac:dyDescent="0.3">
      <c r="A40" s="103">
        <f t="shared" si="2"/>
        <v>45327.770833333423</v>
      </c>
      <c r="B40" s="51">
        <f t="shared" si="2"/>
        <v>0.77083333333333359</v>
      </c>
      <c r="C40" s="1">
        <f>'Plantilla Datos'!K46</f>
        <v>5.4</v>
      </c>
      <c r="F40" s="104">
        <f>(Table29[[#This Row],[Fecha]]+2)</f>
        <v>45329.770833333423</v>
      </c>
      <c r="G40" s="52">
        <f>Table29[[#This Row],[Hora]]</f>
        <v>0.77083333333333359</v>
      </c>
      <c r="H40" s="53">
        <f>VLOOKUP(Table18[[#This Row],[Fecha]],TBL_CalcDarwin[],46,1)</f>
        <v>5.41</v>
      </c>
      <c r="I40" s="53">
        <f>VLOOKUP(Table18[[#This Row],[Fecha]],TBL_CalcDarwin[],47,1)</f>
        <v>2.532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7.9420000000000002</v>
      </c>
    </row>
    <row r="41" spans="1:12" x14ac:dyDescent="0.3">
      <c r="A41" s="103">
        <f t="shared" si="2"/>
        <v>45327.791666666759</v>
      </c>
      <c r="B41" s="51">
        <f t="shared" si="2"/>
        <v>0.79166666666666696</v>
      </c>
      <c r="C41" s="1">
        <f>'Plantilla Datos'!K47</f>
        <v>6.5</v>
      </c>
      <c r="F41" s="104">
        <f>(Table29[[#This Row],[Fecha]]+2)</f>
        <v>45329.791666666759</v>
      </c>
      <c r="G41" s="52">
        <f>Table29[[#This Row],[Hora]]</f>
        <v>0.79166666666666696</v>
      </c>
      <c r="H41" s="53">
        <f>VLOOKUP(Table18[[#This Row],[Fecha]],TBL_CalcDarwin[],46,1)</f>
        <v>4.8440000000000003</v>
      </c>
      <c r="I41" s="53">
        <f>VLOOKUP(Table18[[#This Row],[Fecha]],TBL_CalcDarwin[],47,1)</f>
        <v>1.966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6.8100000000000005</v>
      </c>
    </row>
    <row r="42" spans="1:12" x14ac:dyDescent="0.3">
      <c r="A42" s="103">
        <f t="shared" si="2"/>
        <v>45327.812500000095</v>
      </c>
      <c r="B42" s="51">
        <f t="shared" si="2"/>
        <v>0.81250000000000033</v>
      </c>
      <c r="C42" s="1">
        <f>'Plantilla Datos'!K48</f>
        <v>8.6</v>
      </c>
      <c r="F42" s="104">
        <f>(Table29[[#This Row],[Fecha]]+2)</f>
        <v>45329.812500000095</v>
      </c>
      <c r="G42" s="52">
        <f>Table29[[#This Row],[Hora]]</f>
        <v>0.81250000000000033</v>
      </c>
      <c r="H42" s="53">
        <f>VLOOKUP(Table18[[#This Row],[Fecha]],TBL_CalcDarwin[],46,1)</f>
        <v>4.8440000000000003</v>
      </c>
      <c r="I42" s="53">
        <f>VLOOKUP(Table18[[#This Row],[Fecha]],TBL_CalcDarwin[],47,1)</f>
        <v>1.966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6.8100000000000005</v>
      </c>
    </row>
    <row r="43" spans="1:12" x14ac:dyDescent="0.3">
      <c r="A43" s="103">
        <f t="shared" si="2"/>
        <v>45327.83333333343</v>
      </c>
      <c r="B43" s="51">
        <f t="shared" si="2"/>
        <v>0.8333333333333337</v>
      </c>
      <c r="C43" s="1">
        <f>'Plantilla Datos'!K49</f>
        <v>6.7</v>
      </c>
      <c r="F43" s="104">
        <f>(Table29[[#This Row],[Fecha]]+2)</f>
        <v>45329.83333333343</v>
      </c>
      <c r="G43" s="52">
        <f>Table29[[#This Row],[Hora]]</f>
        <v>0.8333333333333337</v>
      </c>
      <c r="H43" s="53">
        <f>VLOOKUP(Table18[[#This Row],[Fecha]],TBL_CalcDarwin[],46,1)</f>
        <v>5.41</v>
      </c>
      <c r="I43" s="53">
        <f>VLOOKUP(Table18[[#This Row],[Fecha]],TBL_CalcDarwin[],47,1)</f>
        <v>2.532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7.9420000000000002</v>
      </c>
    </row>
    <row r="44" spans="1:12" x14ac:dyDescent="0.3">
      <c r="A44" s="103">
        <f t="shared" si="2"/>
        <v>45327.854166666766</v>
      </c>
      <c r="B44" s="51">
        <f t="shared" si="2"/>
        <v>0.85416666666666707</v>
      </c>
      <c r="C44" s="1">
        <f>'Plantilla Datos'!K50</f>
        <v>7.8</v>
      </c>
      <c r="F44" s="104">
        <f>(Table29[[#This Row],[Fecha]]+2)</f>
        <v>45329.854166666766</v>
      </c>
      <c r="G44" s="52">
        <f>Table29[[#This Row],[Hora]]</f>
        <v>0.85416666666666707</v>
      </c>
      <c r="H44" s="53">
        <f>VLOOKUP(Table18[[#This Row],[Fecha]],TBL_CalcDarwin[],46,1)</f>
        <v>5.41</v>
      </c>
      <c r="I44" s="53">
        <f>VLOOKUP(Table18[[#This Row],[Fecha]],TBL_CalcDarwin[],47,1)</f>
        <v>2.532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7.9420000000000002</v>
      </c>
    </row>
    <row r="45" spans="1:12" x14ac:dyDescent="0.3">
      <c r="A45" s="103">
        <f t="shared" si="2"/>
        <v>45327.875000000102</v>
      </c>
      <c r="B45" s="51">
        <f t="shared" si="2"/>
        <v>0.87500000000000044</v>
      </c>
      <c r="C45" s="1">
        <f>'Plantilla Datos'!K51</f>
        <v>5.8</v>
      </c>
      <c r="F45" s="104">
        <f>(Table29[[#This Row],[Fecha]]+2)</f>
        <v>45329.875000000102</v>
      </c>
      <c r="G45" s="52">
        <f>Table29[[#This Row],[Hora]]</f>
        <v>0.87500000000000044</v>
      </c>
      <c r="H45" s="53">
        <f>VLOOKUP(Table18[[#This Row],[Fecha]],TBL_CalcDarwin[],46,1)</f>
        <v>5.41</v>
      </c>
      <c r="I45" s="53">
        <f>VLOOKUP(Table18[[#This Row],[Fecha]],TBL_CalcDarwin[],47,1)</f>
        <v>2.532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7.9420000000000002</v>
      </c>
    </row>
    <row r="46" spans="1:12" x14ac:dyDescent="0.3">
      <c r="A46" s="103">
        <f t="shared" si="2"/>
        <v>45327.895833333438</v>
      </c>
      <c r="B46" s="51">
        <f t="shared" si="2"/>
        <v>0.89583333333333381</v>
      </c>
      <c r="C46" s="1">
        <f>'Plantilla Datos'!K52</f>
        <v>9.1999999999999993</v>
      </c>
      <c r="F46" s="104">
        <f>(Table29[[#This Row],[Fecha]]+2)</f>
        <v>45329.895833333438</v>
      </c>
      <c r="G46" s="52">
        <f>Table29[[#This Row],[Hora]]</f>
        <v>0.89583333333333381</v>
      </c>
      <c r="H46" s="53">
        <f>VLOOKUP(Table18[[#This Row],[Fecha]],TBL_CalcDarwin[],46,1)</f>
        <v>5.41</v>
      </c>
      <c r="I46" s="53">
        <f>VLOOKUP(Table18[[#This Row],[Fecha]],TBL_CalcDarwin[],47,1)</f>
        <v>2.532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7.9420000000000002</v>
      </c>
    </row>
    <row r="47" spans="1:12" x14ac:dyDescent="0.3">
      <c r="A47" s="103">
        <f t="shared" si="2"/>
        <v>45327.916666666773</v>
      </c>
      <c r="B47" s="51">
        <f t="shared" si="2"/>
        <v>0.91666666666666718</v>
      </c>
      <c r="C47" s="1">
        <f>'Plantilla Datos'!K53</f>
        <v>10.5</v>
      </c>
      <c r="F47" s="104">
        <f>(Table29[[#This Row],[Fecha]]+2)</f>
        <v>45329.916666666773</v>
      </c>
      <c r="G47" s="52">
        <f>Table29[[#This Row],[Hora]]</f>
        <v>0.91666666666666718</v>
      </c>
      <c r="H47" s="53">
        <f>VLOOKUP(Table18[[#This Row],[Fecha]],TBL_CalcDarwin[],46,1)</f>
        <v>5.41</v>
      </c>
      <c r="I47" s="53">
        <f>VLOOKUP(Table18[[#This Row],[Fecha]],TBL_CalcDarwin[],47,1)</f>
        <v>2.532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7.9420000000000002</v>
      </c>
    </row>
    <row r="48" spans="1:12" x14ac:dyDescent="0.3">
      <c r="A48" s="103">
        <f t="shared" si="2"/>
        <v>45327.937500000109</v>
      </c>
      <c r="B48" s="51">
        <f t="shared" si="2"/>
        <v>0.93750000000000056</v>
      </c>
      <c r="C48" s="1">
        <f>'Plantilla Datos'!K54</f>
        <v>10.7</v>
      </c>
      <c r="F48" s="104">
        <f>(Table29[[#This Row],[Fecha]]+2)</f>
        <v>45329.937500000109</v>
      </c>
      <c r="G48" s="52">
        <f>Table29[[#This Row],[Hora]]</f>
        <v>0.93750000000000056</v>
      </c>
      <c r="H48" s="53">
        <f>VLOOKUP(Table18[[#This Row],[Fecha]],TBL_CalcDarwin[],46,1)</f>
        <v>5.41</v>
      </c>
      <c r="I48" s="53">
        <f>VLOOKUP(Table18[[#This Row],[Fecha]],TBL_CalcDarwin[],47,1)</f>
        <v>2.532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7.9420000000000002</v>
      </c>
    </row>
    <row r="49" spans="1:12" x14ac:dyDescent="0.3">
      <c r="A49" s="103">
        <f t="shared" si="2"/>
        <v>45327.958333333445</v>
      </c>
      <c r="B49" s="51">
        <f t="shared" si="2"/>
        <v>0.95833333333333393</v>
      </c>
      <c r="C49" s="1">
        <f>'Plantilla Datos'!K55</f>
        <v>9.6</v>
      </c>
      <c r="F49" s="104">
        <f>(Table29[[#This Row],[Fecha]]+2)</f>
        <v>45329.958333333445</v>
      </c>
      <c r="G49" s="52">
        <f>Table29[[#This Row],[Hora]]</f>
        <v>0.95833333333333393</v>
      </c>
      <c r="H49" s="53">
        <f>VLOOKUP(Table18[[#This Row],[Fecha]],TBL_CalcDarwin[],46,1)</f>
        <v>4.375</v>
      </c>
      <c r="I49" s="53">
        <f>VLOOKUP(Table18[[#This Row],[Fecha]],TBL_CalcDarwin[],47,1)</f>
        <v>1.966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6.3410000000000002</v>
      </c>
    </row>
    <row r="50" spans="1:12" x14ac:dyDescent="0.3">
      <c r="A50" s="103">
        <f t="shared" si="2"/>
        <v>45327.979166666781</v>
      </c>
      <c r="B50" s="51">
        <f t="shared" si="2"/>
        <v>0.9791666666666673</v>
      </c>
      <c r="C50" s="1">
        <f>'Plantilla Datos'!K56</f>
        <v>7.8</v>
      </c>
      <c r="F50" s="104">
        <f>(Table29[[#This Row],[Fecha]]+2)</f>
        <v>45329.979166666781</v>
      </c>
      <c r="G50" s="52">
        <f>Table29[[#This Row],[Hora]]</f>
        <v>0.9791666666666673</v>
      </c>
      <c r="H50" s="53">
        <f>VLOOKUP(Table18[[#This Row],[Fecha]],TBL_CalcDarwin[],46,1)</f>
        <v>4.375</v>
      </c>
      <c r="I50" s="53">
        <f>VLOOKUP(Table18[[#This Row],[Fecha]],TBL_CalcDarwin[],47,1)</f>
        <v>1.966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6.3410000000000002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05 Feb - 14 Feb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45327.083333333336</v>
      </c>
      <c r="C3" s="52">
        <f>'Plantilla Datos'!E4</f>
        <v>8.3333333333333329E-2</v>
      </c>
      <c r="D3" s="91">
        <f>Table110[[#This Row],[Fecha]]</f>
        <v>45327.083333333336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45327.125</v>
      </c>
      <c r="C4" s="52">
        <f>C3+TIME(1,0,0)</f>
        <v>0.125</v>
      </c>
      <c r="D4" s="91">
        <f>Table110[[#This Row],[Fecha]]</f>
        <v>45327.125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45327.166666666664</v>
      </c>
      <c r="C5" s="52">
        <f t="shared" ref="C5:C68" si="2">C4+TIME(1,0,0)</f>
        <v>0.16666666666666666</v>
      </c>
      <c r="D5" s="91">
        <f>Table110[[#This Row],[Fecha]]</f>
        <v>45327.166666666664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45327.208333333328</v>
      </c>
      <c r="C6" s="52">
        <f t="shared" si="2"/>
        <v>0.20833333333333331</v>
      </c>
      <c r="D6" s="91">
        <f>Table110[[#This Row],[Fecha]]</f>
        <v>45327.208333333328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45327.249999999993</v>
      </c>
      <c r="C7" s="52">
        <f t="shared" si="2"/>
        <v>0.24999999999999997</v>
      </c>
      <c r="D7" s="91">
        <f>Table110[[#This Row],[Fecha]]</f>
        <v>45327.249999999993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45327.291666666657</v>
      </c>
      <c r="C8" s="52">
        <f t="shared" si="2"/>
        <v>0.29166666666666663</v>
      </c>
      <c r="D8" s="91">
        <f>Table110[[#This Row],[Fecha]]</f>
        <v>45327.291666666657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45327.333333333321</v>
      </c>
      <c r="C9" s="52">
        <f t="shared" si="2"/>
        <v>0.33333333333333331</v>
      </c>
      <c r="D9" s="91">
        <f>Table110[[#This Row],[Fecha]]</f>
        <v>45327.333333333321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45327.374999999985</v>
      </c>
      <c r="C10" s="52">
        <f t="shared" si="2"/>
        <v>0.375</v>
      </c>
      <c r="D10" s="91">
        <f>Table110[[#This Row],[Fecha]]</f>
        <v>45327.374999999985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45327.41666666665</v>
      </c>
      <c r="C11" s="52">
        <f t="shared" si="2"/>
        <v>0.41666666666666669</v>
      </c>
      <c r="D11" s="91">
        <f>Table110[[#This Row],[Fecha]]</f>
        <v>45327.41666666665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45327.458333333314</v>
      </c>
      <c r="C12" s="52">
        <f t="shared" si="2"/>
        <v>0.45833333333333337</v>
      </c>
      <c r="D12" s="91">
        <f>Table110[[#This Row],[Fecha]]</f>
        <v>45327.458333333314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45327.499999999978</v>
      </c>
      <c r="C13" s="52">
        <f t="shared" si="2"/>
        <v>0.5</v>
      </c>
      <c r="D13" s="91">
        <f>Table110[[#This Row],[Fecha]]</f>
        <v>45327.499999999978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45327.541666666642</v>
      </c>
      <c r="C14" s="52">
        <f t="shared" si="2"/>
        <v>0.54166666666666663</v>
      </c>
      <c r="D14" s="91">
        <f>Table110[[#This Row],[Fecha]]</f>
        <v>45327.541666666642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45327.583333333307</v>
      </c>
      <c r="C15" s="52">
        <f t="shared" si="2"/>
        <v>0.58333333333333326</v>
      </c>
      <c r="D15" s="91">
        <f>Table110[[#This Row],[Fecha]]</f>
        <v>45327.583333333307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45327.624999999971</v>
      </c>
      <c r="C16" s="52">
        <f t="shared" si="2"/>
        <v>0.62499999999999989</v>
      </c>
      <c r="D16" s="91">
        <f>Table110[[#This Row],[Fecha]]</f>
        <v>45327.624999999971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45327.666666666635</v>
      </c>
      <c r="C17" s="52">
        <f t="shared" si="2"/>
        <v>0.66666666666666652</v>
      </c>
      <c r="D17" s="91">
        <f>Table110[[#This Row],[Fecha]]</f>
        <v>45327.666666666635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45327.708333333299</v>
      </c>
      <c r="C18" s="52">
        <f t="shared" si="2"/>
        <v>0.70833333333333315</v>
      </c>
      <c r="D18" s="91">
        <f>Table110[[#This Row],[Fecha]]</f>
        <v>45327.708333333299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45327.749999999964</v>
      </c>
      <c r="C19" s="52">
        <f t="shared" si="2"/>
        <v>0.74999999999999978</v>
      </c>
      <c r="D19" s="91">
        <f>Table110[[#This Row],[Fecha]]</f>
        <v>45327.749999999964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45327.791666666628</v>
      </c>
      <c r="C20" s="52">
        <f t="shared" si="2"/>
        <v>0.79166666666666641</v>
      </c>
      <c r="D20" s="91">
        <f>Table110[[#This Row],[Fecha]]</f>
        <v>45327.791666666628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45327.833333333292</v>
      </c>
      <c r="C21" s="52">
        <f t="shared" si="2"/>
        <v>0.83333333333333304</v>
      </c>
      <c r="D21" s="91">
        <f>Table110[[#This Row],[Fecha]]</f>
        <v>45327.833333333292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45327.874999999956</v>
      </c>
      <c r="C22" s="52">
        <f t="shared" si="2"/>
        <v>0.87499999999999967</v>
      </c>
      <c r="D22" s="91">
        <f>Table110[[#This Row],[Fecha]]</f>
        <v>45327.874999999956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45327.916666666621</v>
      </c>
      <c r="C23" s="52">
        <f t="shared" si="2"/>
        <v>0.9166666666666663</v>
      </c>
      <c r="D23" s="91">
        <f>Table110[[#This Row],[Fecha]]</f>
        <v>45327.916666666621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45327.958333333285</v>
      </c>
      <c r="C24" s="52">
        <f t="shared" si="2"/>
        <v>0.95833333333333293</v>
      </c>
      <c r="D24" s="91">
        <f>Table110[[#This Row],[Fecha]]</f>
        <v>45327.958333333285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45327.999999999949</v>
      </c>
      <c r="C25" s="52">
        <f t="shared" si="2"/>
        <v>0.99999999999999956</v>
      </c>
      <c r="D25" s="91">
        <f>Table110[[#This Row],[Fecha]]</f>
        <v>45327.999999999949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45328.041666666613</v>
      </c>
      <c r="C26" s="52">
        <f t="shared" si="2"/>
        <v>1.0416666666666663</v>
      </c>
      <c r="D26" s="91">
        <f>Table110[[#This Row],[Fecha]]</f>
        <v>45328.041666666613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45328.083333333278</v>
      </c>
      <c r="C27" s="52">
        <f t="shared" si="2"/>
        <v>1.083333333333333</v>
      </c>
      <c r="D27" s="91">
        <f>Table110[[#This Row],[Fecha]]</f>
        <v>45328.083333333278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45328.124999999942</v>
      </c>
      <c r="C28" s="52">
        <f t="shared" si="2"/>
        <v>1.1249999999999998</v>
      </c>
      <c r="D28" s="91">
        <f>Table110[[#This Row],[Fecha]]</f>
        <v>45328.124999999942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45328.166666666606</v>
      </c>
      <c r="C29" s="52">
        <f t="shared" si="2"/>
        <v>1.1666666666666665</v>
      </c>
      <c r="D29" s="91">
        <f>Table110[[#This Row],[Fecha]]</f>
        <v>45328.166666666606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45328.20833333327</v>
      </c>
      <c r="C30" s="52">
        <f t="shared" si="2"/>
        <v>1.2083333333333333</v>
      </c>
      <c r="D30" s="91">
        <f>Table110[[#This Row],[Fecha]]</f>
        <v>45328.20833333327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45328.249999999935</v>
      </c>
      <c r="C31" s="52">
        <f t="shared" si="2"/>
        <v>1.25</v>
      </c>
      <c r="D31" s="91">
        <f>Table110[[#This Row],[Fecha]]</f>
        <v>45328.249999999935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45328.291666666599</v>
      </c>
      <c r="C32" s="52">
        <f t="shared" si="2"/>
        <v>1.2916666666666667</v>
      </c>
      <c r="D32" s="91">
        <f>Table110[[#This Row],[Fecha]]</f>
        <v>45328.291666666599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45328.333333333263</v>
      </c>
      <c r="C33" s="52">
        <f t="shared" si="2"/>
        <v>1.3333333333333335</v>
      </c>
      <c r="D33" s="91">
        <f>Table110[[#This Row],[Fecha]]</f>
        <v>45328.333333333263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45328.374999999927</v>
      </c>
      <c r="C34" s="52">
        <f t="shared" si="2"/>
        <v>1.3750000000000002</v>
      </c>
      <c r="D34" s="91">
        <f>Table110[[#This Row],[Fecha]]</f>
        <v>45328.374999999927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45328.416666666591</v>
      </c>
      <c r="C35" s="52">
        <f t="shared" si="2"/>
        <v>1.416666666666667</v>
      </c>
      <c r="D35" s="91">
        <f>Table110[[#This Row],[Fecha]]</f>
        <v>45328.416666666591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45328.458333333256</v>
      </c>
      <c r="C36" s="52">
        <f t="shared" si="2"/>
        <v>1.4583333333333337</v>
      </c>
      <c r="D36" s="91">
        <f>Table110[[#This Row],[Fecha]]</f>
        <v>45328.458333333256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45328.49999999992</v>
      </c>
      <c r="C37" s="52">
        <f t="shared" si="2"/>
        <v>1.5000000000000004</v>
      </c>
      <c r="D37" s="91">
        <f>Table110[[#This Row],[Fecha]]</f>
        <v>45328.49999999992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45328.541666666584</v>
      </c>
      <c r="C38" s="52">
        <f t="shared" si="2"/>
        <v>1.5416666666666672</v>
      </c>
      <c r="D38" s="91">
        <f>Table110[[#This Row],[Fecha]]</f>
        <v>45328.541666666584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45328.583333333248</v>
      </c>
      <c r="C39" s="52">
        <f t="shared" si="2"/>
        <v>1.5833333333333339</v>
      </c>
      <c r="D39" s="91">
        <f>Table110[[#This Row],[Fecha]]</f>
        <v>45328.583333333248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45328.624999999913</v>
      </c>
      <c r="C40" s="52">
        <f t="shared" si="2"/>
        <v>1.6250000000000007</v>
      </c>
      <c r="D40" s="91">
        <f>Table110[[#This Row],[Fecha]]</f>
        <v>45328.624999999913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45328.666666666577</v>
      </c>
      <c r="C41" s="52">
        <f t="shared" si="2"/>
        <v>1.6666666666666674</v>
      </c>
      <c r="D41" s="91">
        <f>Table110[[#This Row],[Fecha]]</f>
        <v>45328.666666666577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45328.708333333241</v>
      </c>
      <c r="C42" s="52">
        <f t="shared" si="2"/>
        <v>1.7083333333333341</v>
      </c>
      <c r="D42" s="91">
        <f>Table110[[#This Row],[Fecha]]</f>
        <v>45328.708333333241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45328.749999999905</v>
      </c>
      <c r="C43" s="52">
        <f t="shared" si="2"/>
        <v>1.7500000000000009</v>
      </c>
      <c r="D43" s="91">
        <f>Table110[[#This Row],[Fecha]]</f>
        <v>45328.749999999905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45328.79166666657</v>
      </c>
      <c r="C44" s="52">
        <f t="shared" si="2"/>
        <v>1.7916666666666676</v>
      </c>
      <c r="D44" s="91">
        <f>Table110[[#This Row],[Fecha]]</f>
        <v>45328.79166666657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45328.833333333234</v>
      </c>
      <c r="C45" s="52">
        <f t="shared" si="2"/>
        <v>1.8333333333333344</v>
      </c>
      <c r="D45" s="91">
        <f>Table110[[#This Row],[Fecha]]</f>
        <v>45328.833333333234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45328.874999999898</v>
      </c>
      <c r="C46" s="52">
        <f t="shared" si="2"/>
        <v>1.8750000000000011</v>
      </c>
      <c r="D46" s="91">
        <f>Table110[[#This Row],[Fecha]]</f>
        <v>45328.874999999898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45328.916666666562</v>
      </c>
      <c r="C47" s="52">
        <f t="shared" si="2"/>
        <v>1.9166666666666679</v>
      </c>
      <c r="D47" s="91">
        <f>Table110[[#This Row],[Fecha]]</f>
        <v>45328.916666666562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45328.958333333227</v>
      </c>
      <c r="C48" s="52">
        <f t="shared" si="2"/>
        <v>1.9583333333333346</v>
      </c>
      <c r="D48" s="91">
        <f>Table110[[#This Row],[Fecha]]</f>
        <v>45328.958333333227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45328.999999999891</v>
      </c>
      <c r="C49" s="52">
        <f t="shared" si="2"/>
        <v>2.0000000000000013</v>
      </c>
      <c r="D49" s="91">
        <f>Table110[[#This Row],[Fecha]]</f>
        <v>45328.999999999891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45329.041666666555</v>
      </c>
      <c r="C50" s="52">
        <f t="shared" si="2"/>
        <v>2.0416666666666679</v>
      </c>
      <c r="D50" s="91">
        <f>Table110[[#This Row],[Fecha]]</f>
        <v>45329.041666666555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45329.083333333219</v>
      </c>
      <c r="C51" s="52">
        <f t="shared" si="2"/>
        <v>2.0833333333333344</v>
      </c>
      <c r="D51" s="91">
        <f>Table110[[#This Row],[Fecha]]</f>
        <v>45329.083333333219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45329.124999999884</v>
      </c>
      <c r="C52" s="52">
        <f t="shared" si="2"/>
        <v>2.1250000000000009</v>
      </c>
      <c r="D52" s="91">
        <f>Table110[[#This Row],[Fecha]]</f>
        <v>45329.124999999884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45329.166666666548</v>
      </c>
      <c r="C53" s="52">
        <f t="shared" si="2"/>
        <v>2.1666666666666674</v>
      </c>
      <c r="D53" s="91">
        <f>Table110[[#This Row],[Fecha]]</f>
        <v>45329.166666666548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45329.208333333212</v>
      </c>
      <c r="C54" s="52">
        <f t="shared" si="2"/>
        <v>2.2083333333333339</v>
      </c>
      <c r="D54" s="91">
        <f>Table110[[#This Row],[Fecha]]</f>
        <v>45329.208333333212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45329.249999999876</v>
      </c>
      <c r="C55" s="52">
        <f t="shared" si="2"/>
        <v>2.2500000000000004</v>
      </c>
      <c r="D55" s="91">
        <f>Table110[[#This Row],[Fecha]]</f>
        <v>45329.249999999876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45329.291666666541</v>
      </c>
      <c r="C56" s="52">
        <f t="shared" si="2"/>
        <v>2.291666666666667</v>
      </c>
      <c r="D56" s="91">
        <f>Table110[[#This Row],[Fecha]]</f>
        <v>45329.291666666541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45329.333333333205</v>
      </c>
      <c r="C57" s="52">
        <f t="shared" si="2"/>
        <v>2.3333333333333335</v>
      </c>
      <c r="D57" s="91">
        <f>Table110[[#This Row],[Fecha]]</f>
        <v>45329.333333333205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45329.374999999869</v>
      </c>
      <c r="C58" s="52">
        <f t="shared" si="2"/>
        <v>2.375</v>
      </c>
      <c r="D58" s="91">
        <f>Table110[[#This Row],[Fecha]]</f>
        <v>45329.374999999869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45329.416666666533</v>
      </c>
      <c r="C59" s="52">
        <f t="shared" si="2"/>
        <v>2.4166666666666665</v>
      </c>
      <c r="D59" s="91">
        <f>Table110[[#This Row],[Fecha]]</f>
        <v>45329.416666666533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45329.458333333198</v>
      </c>
      <c r="C60" s="52">
        <f t="shared" si="2"/>
        <v>2.458333333333333</v>
      </c>
      <c r="D60" s="91">
        <f>Table110[[#This Row],[Fecha]]</f>
        <v>45329.458333333198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45329.499999999862</v>
      </c>
      <c r="C61" s="52">
        <f t="shared" si="2"/>
        <v>2.4999999999999996</v>
      </c>
      <c r="D61" s="91">
        <f>Table110[[#This Row],[Fecha]]</f>
        <v>45329.499999999862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45329.541666666526</v>
      </c>
      <c r="C62" s="52">
        <f t="shared" si="2"/>
        <v>2.5416666666666661</v>
      </c>
      <c r="D62" s="91">
        <f>Table110[[#This Row],[Fecha]]</f>
        <v>45329.541666666526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45329.58333333319</v>
      </c>
      <c r="C63" s="52">
        <f t="shared" si="2"/>
        <v>2.5833333333333326</v>
      </c>
      <c r="D63" s="91">
        <f>Table110[[#This Row],[Fecha]]</f>
        <v>45329.58333333319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45329.624999999854</v>
      </c>
      <c r="C64" s="52">
        <f t="shared" si="2"/>
        <v>2.6249999999999991</v>
      </c>
      <c r="D64" s="91">
        <f>Table110[[#This Row],[Fecha]]</f>
        <v>45329.624999999854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45329.666666666519</v>
      </c>
      <c r="C65" s="52">
        <f t="shared" si="2"/>
        <v>2.6666666666666656</v>
      </c>
      <c r="D65" s="91">
        <f>Table110[[#This Row],[Fecha]]</f>
        <v>45329.666666666519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45329.708333333183</v>
      </c>
      <c r="C66" s="52">
        <f t="shared" si="2"/>
        <v>2.7083333333333321</v>
      </c>
      <c r="D66" s="91">
        <f>Table110[[#This Row],[Fecha]]</f>
        <v>45329.708333333183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45329.749999999847</v>
      </c>
      <c r="C67" s="52">
        <f t="shared" si="2"/>
        <v>2.7499999999999987</v>
      </c>
      <c r="D67" s="91">
        <f>Table110[[#This Row],[Fecha]]</f>
        <v>45329.749999999847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45329.791666666511</v>
      </c>
      <c r="C68" s="52">
        <f t="shared" si="2"/>
        <v>2.7916666666666652</v>
      </c>
      <c r="D68" s="91">
        <f>Table110[[#This Row],[Fecha]]</f>
        <v>45329.791666666511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45329.833333333176</v>
      </c>
      <c r="C69" s="52">
        <f t="shared" ref="C69:C132" si="5">C68+TIME(1,0,0)</f>
        <v>2.8333333333333317</v>
      </c>
      <c r="D69" s="91">
        <f>Table110[[#This Row],[Fecha]]</f>
        <v>45329.833333333176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45329.87499999984</v>
      </c>
      <c r="C70" s="52">
        <f t="shared" si="5"/>
        <v>2.8749999999999982</v>
      </c>
      <c r="D70" s="91">
        <f>Table110[[#This Row],[Fecha]]</f>
        <v>45329.87499999984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45329.916666666504</v>
      </c>
      <c r="C71" s="52">
        <f t="shared" si="5"/>
        <v>2.9166666666666647</v>
      </c>
      <c r="D71" s="91">
        <f>Table110[[#This Row],[Fecha]]</f>
        <v>45329.916666666504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45329.958333333168</v>
      </c>
      <c r="C72" s="52">
        <f t="shared" si="5"/>
        <v>2.9583333333333313</v>
      </c>
      <c r="D72" s="91">
        <f>Table110[[#This Row],[Fecha]]</f>
        <v>45329.958333333168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45329.999999999833</v>
      </c>
      <c r="C73" s="52">
        <f t="shared" si="5"/>
        <v>2.9999999999999978</v>
      </c>
      <c r="D73" s="91">
        <f>Table110[[#This Row],[Fecha]]</f>
        <v>45329.999999999833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45330.041666666497</v>
      </c>
      <c r="C74" s="52">
        <f t="shared" si="5"/>
        <v>3.0416666666666643</v>
      </c>
      <c r="D74" s="91">
        <f>Table110[[#This Row],[Fecha]]</f>
        <v>45330.041666666497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45330.083333333161</v>
      </c>
      <c r="C75" s="52">
        <f t="shared" si="5"/>
        <v>3.0833333333333308</v>
      </c>
      <c r="D75" s="91">
        <f>Table110[[#This Row],[Fecha]]</f>
        <v>45330.083333333161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45330.124999999825</v>
      </c>
      <c r="C76" s="52">
        <f t="shared" si="5"/>
        <v>3.1249999999999973</v>
      </c>
      <c r="D76" s="91">
        <f>Table110[[#This Row],[Fecha]]</f>
        <v>45330.124999999825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45330.16666666649</v>
      </c>
      <c r="C77" s="52">
        <f t="shared" si="5"/>
        <v>3.1666666666666639</v>
      </c>
      <c r="D77" s="91">
        <f>Table110[[#This Row],[Fecha]]</f>
        <v>45330.16666666649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45330.208333333154</v>
      </c>
      <c r="C78" s="52">
        <f t="shared" si="5"/>
        <v>3.2083333333333304</v>
      </c>
      <c r="D78" s="91">
        <f>Table110[[#This Row],[Fecha]]</f>
        <v>45330.208333333154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45330.249999999818</v>
      </c>
      <c r="C79" s="52">
        <f t="shared" si="5"/>
        <v>3.2499999999999969</v>
      </c>
      <c r="D79" s="91">
        <f>Table110[[#This Row],[Fecha]]</f>
        <v>45330.249999999818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45330.291666666482</v>
      </c>
      <c r="C80" s="52">
        <f t="shared" si="5"/>
        <v>3.2916666666666634</v>
      </c>
      <c r="D80" s="91">
        <f>Table110[[#This Row],[Fecha]]</f>
        <v>45330.291666666482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45330.333333333147</v>
      </c>
      <c r="C81" s="52">
        <f t="shared" si="5"/>
        <v>3.3333333333333299</v>
      </c>
      <c r="D81" s="91">
        <f>Table110[[#This Row],[Fecha]]</f>
        <v>45330.333333333147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45330.374999999811</v>
      </c>
      <c r="C82" s="52">
        <f t="shared" si="5"/>
        <v>3.3749999999999964</v>
      </c>
      <c r="D82" s="91">
        <f>Table110[[#This Row],[Fecha]]</f>
        <v>45330.374999999811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45330.416666666475</v>
      </c>
      <c r="C83" s="52">
        <f t="shared" si="5"/>
        <v>3.416666666666663</v>
      </c>
      <c r="D83" s="91">
        <f>Table110[[#This Row],[Fecha]]</f>
        <v>45330.416666666475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45330.458333333139</v>
      </c>
      <c r="C84" s="52">
        <f t="shared" si="5"/>
        <v>3.4583333333333295</v>
      </c>
      <c r="D84" s="91">
        <f>Table110[[#This Row],[Fecha]]</f>
        <v>45330.458333333139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45330.499999999804</v>
      </c>
      <c r="C85" s="52">
        <f t="shared" si="5"/>
        <v>3.499999999999996</v>
      </c>
      <c r="D85" s="91">
        <f>Table110[[#This Row],[Fecha]]</f>
        <v>45330.499999999804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45330.541666666468</v>
      </c>
      <c r="C86" s="52">
        <f t="shared" si="5"/>
        <v>3.5416666666666625</v>
      </c>
      <c r="D86" s="91">
        <f>Table110[[#This Row],[Fecha]]</f>
        <v>45330.541666666468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45330.583333333132</v>
      </c>
      <c r="C87" s="52">
        <f t="shared" si="5"/>
        <v>3.583333333333329</v>
      </c>
      <c r="D87" s="91">
        <f>Table110[[#This Row],[Fecha]]</f>
        <v>45330.583333333132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45330.624999999796</v>
      </c>
      <c r="C88" s="52">
        <f t="shared" si="5"/>
        <v>3.6249999999999956</v>
      </c>
      <c r="D88" s="91">
        <f>Table110[[#This Row],[Fecha]]</f>
        <v>45330.624999999796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45330.666666666461</v>
      </c>
      <c r="C89" s="52">
        <f t="shared" si="5"/>
        <v>3.6666666666666621</v>
      </c>
      <c r="D89" s="91">
        <f>Table110[[#This Row],[Fecha]]</f>
        <v>45330.666666666461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45330.708333333125</v>
      </c>
      <c r="C90" s="52">
        <f t="shared" si="5"/>
        <v>3.7083333333333286</v>
      </c>
      <c r="D90" s="91">
        <f>Table110[[#This Row],[Fecha]]</f>
        <v>45330.708333333125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45330.749999999789</v>
      </c>
      <c r="C91" s="52">
        <f t="shared" si="5"/>
        <v>3.7499999999999951</v>
      </c>
      <c r="D91" s="91">
        <f>Table110[[#This Row],[Fecha]]</f>
        <v>45330.749999999789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45330.791666666453</v>
      </c>
      <c r="C92" s="52">
        <f t="shared" si="5"/>
        <v>3.7916666666666616</v>
      </c>
      <c r="D92" s="91">
        <f>Table110[[#This Row],[Fecha]]</f>
        <v>45330.791666666453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45330.833333333117</v>
      </c>
      <c r="C93" s="52">
        <f t="shared" si="5"/>
        <v>3.8333333333333282</v>
      </c>
      <c r="D93" s="91">
        <f>Table110[[#This Row],[Fecha]]</f>
        <v>45330.833333333117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45330.874999999782</v>
      </c>
      <c r="C94" s="52">
        <f t="shared" si="5"/>
        <v>3.8749999999999947</v>
      </c>
      <c r="D94" s="91">
        <f>Table110[[#This Row],[Fecha]]</f>
        <v>45330.874999999782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45330.916666666446</v>
      </c>
      <c r="C95" s="52">
        <f t="shared" si="5"/>
        <v>3.9166666666666612</v>
      </c>
      <c r="D95" s="91">
        <f>Table110[[#This Row],[Fecha]]</f>
        <v>45330.916666666446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45330.95833333311</v>
      </c>
      <c r="C96" s="52">
        <f t="shared" si="5"/>
        <v>3.9583333333333277</v>
      </c>
      <c r="D96" s="91">
        <f>Table110[[#This Row],[Fecha]]</f>
        <v>45330.95833333311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45330.999999999774</v>
      </c>
      <c r="C97" s="52">
        <f t="shared" si="5"/>
        <v>3.9999999999999942</v>
      </c>
      <c r="D97" s="91">
        <f>Table110[[#This Row],[Fecha]]</f>
        <v>45330.999999999774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45331.041666666439</v>
      </c>
      <c r="C98" s="52">
        <f t="shared" si="5"/>
        <v>4.0416666666666607</v>
      </c>
      <c r="D98" s="91">
        <f>Table110[[#This Row],[Fecha]]</f>
        <v>45331.041666666439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45331.083333333103</v>
      </c>
      <c r="C99" s="52">
        <f t="shared" si="5"/>
        <v>4.0833333333333277</v>
      </c>
      <c r="D99" s="91">
        <f>Table110[[#This Row],[Fecha]]</f>
        <v>45331.083333333103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45331.124999999767</v>
      </c>
      <c r="C100" s="52">
        <f t="shared" si="5"/>
        <v>4.1249999999999947</v>
      </c>
      <c r="D100" s="91">
        <f>Table110[[#This Row],[Fecha]]</f>
        <v>45331.124999999767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45331.166666666431</v>
      </c>
      <c r="C101" s="52">
        <f t="shared" si="5"/>
        <v>4.1666666666666616</v>
      </c>
      <c r="D101" s="91">
        <f>Table110[[#This Row],[Fecha]]</f>
        <v>45331.166666666431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45331.208333333096</v>
      </c>
      <c r="C102" s="52">
        <f t="shared" si="5"/>
        <v>4.2083333333333286</v>
      </c>
      <c r="D102" s="91">
        <f>Table110[[#This Row],[Fecha]]</f>
        <v>45331.208333333096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45331.24999999976</v>
      </c>
      <c r="C103" s="52">
        <f t="shared" si="5"/>
        <v>4.2499999999999956</v>
      </c>
      <c r="D103" s="91">
        <f>Table110[[#This Row],[Fecha]]</f>
        <v>45331.24999999976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45331.291666666424</v>
      </c>
      <c r="C104" s="52">
        <f t="shared" si="5"/>
        <v>4.2916666666666625</v>
      </c>
      <c r="D104" s="91">
        <f>Table110[[#This Row],[Fecha]]</f>
        <v>45331.291666666424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45331.333333333088</v>
      </c>
      <c r="C105" s="52">
        <f t="shared" si="5"/>
        <v>4.3333333333333295</v>
      </c>
      <c r="D105" s="91">
        <f>Table110[[#This Row],[Fecha]]</f>
        <v>45331.333333333088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45331.374999999753</v>
      </c>
      <c r="C106" s="52">
        <f t="shared" si="5"/>
        <v>4.3749999999999964</v>
      </c>
      <c r="D106" s="91">
        <f>Table110[[#This Row],[Fecha]]</f>
        <v>45331.374999999753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45331.416666666417</v>
      </c>
      <c r="C107" s="52">
        <f t="shared" si="5"/>
        <v>4.4166666666666634</v>
      </c>
      <c r="D107" s="91">
        <f>Table110[[#This Row],[Fecha]]</f>
        <v>45331.416666666417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45331.458333333081</v>
      </c>
      <c r="C108" s="52">
        <f t="shared" si="5"/>
        <v>4.4583333333333304</v>
      </c>
      <c r="D108" s="91">
        <f>Table110[[#This Row],[Fecha]]</f>
        <v>45331.458333333081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45331.499999999745</v>
      </c>
      <c r="C109" s="52">
        <f t="shared" si="5"/>
        <v>4.4999999999999973</v>
      </c>
      <c r="D109" s="91">
        <f>Table110[[#This Row],[Fecha]]</f>
        <v>45331.499999999745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45331.54166666641</v>
      </c>
      <c r="C110" s="52">
        <f t="shared" si="5"/>
        <v>4.5416666666666643</v>
      </c>
      <c r="D110" s="91">
        <f>Table110[[#This Row],[Fecha]]</f>
        <v>45331.54166666641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45331.583333333074</v>
      </c>
      <c r="C111" s="52">
        <f t="shared" si="5"/>
        <v>4.5833333333333313</v>
      </c>
      <c r="D111" s="91">
        <f>Table110[[#This Row],[Fecha]]</f>
        <v>45331.583333333074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45331.624999999738</v>
      </c>
      <c r="C112" s="52">
        <f t="shared" si="5"/>
        <v>4.6249999999999982</v>
      </c>
      <c r="D112" s="91">
        <f>Table110[[#This Row],[Fecha]]</f>
        <v>45331.624999999738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45331.666666666402</v>
      </c>
      <c r="C113" s="52">
        <f t="shared" si="5"/>
        <v>4.6666666666666652</v>
      </c>
      <c r="D113" s="91">
        <f>Table110[[#This Row],[Fecha]]</f>
        <v>45331.666666666402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45331.708333333067</v>
      </c>
      <c r="C114" s="52">
        <f t="shared" si="5"/>
        <v>4.7083333333333321</v>
      </c>
      <c r="D114" s="91">
        <f>Table110[[#This Row],[Fecha]]</f>
        <v>45331.708333333067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45331.749999999731</v>
      </c>
      <c r="C115" s="52">
        <f t="shared" si="5"/>
        <v>4.7499999999999991</v>
      </c>
      <c r="D115" s="91">
        <f>Table110[[#This Row],[Fecha]]</f>
        <v>45331.749999999731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45331.791666666395</v>
      </c>
      <c r="C116" s="52">
        <f t="shared" si="5"/>
        <v>4.7916666666666661</v>
      </c>
      <c r="D116" s="91">
        <f>Table110[[#This Row],[Fecha]]</f>
        <v>45331.791666666395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45331.833333333059</v>
      </c>
      <c r="C117" s="52">
        <f t="shared" si="5"/>
        <v>4.833333333333333</v>
      </c>
      <c r="D117" s="91">
        <f>Table110[[#This Row],[Fecha]]</f>
        <v>45331.833333333059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45331.874999999724</v>
      </c>
      <c r="C118" s="52">
        <f t="shared" si="5"/>
        <v>4.875</v>
      </c>
      <c r="D118" s="91">
        <f>Table110[[#This Row],[Fecha]]</f>
        <v>45331.874999999724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45331.916666666388</v>
      </c>
      <c r="C119" s="52">
        <f t="shared" si="5"/>
        <v>4.916666666666667</v>
      </c>
      <c r="D119" s="91">
        <f>Table110[[#This Row],[Fecha]]</f>
        <v>45331.916666666388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45331.958333333052</v>
      </c>
      <c r="C120" s="52">
        <f t="shared" si="5"/>
        <v>4.9583333333333339</v>
      </c>
      <c r="D120" s="91">
        <f>Table110[[#This Row],[Fecha]]</f>
        <v>45331.958333333052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45331.999999999716</v>
      </c>
      <c r="C121" s="52">
        <f t="shared" si="5"/>
        <v>5.0000000000000009</v>
      </c>
      <c r="D121" s="91">
        <f>Table110[[#This Row],[Fecha]]</f>
        <v>45331.999999999716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45332.04166666638</v>
      </c>
      <c r="C122" s="52">
        <f t="shared" si="5"/>
        <v>5.0416666666666679</v>
      </c>
      <c r="D122" s="91">
        <f>Table110[[#This Row],[Fecha]]</f>
        <v>45332.04166666638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45332.083333333045</v>
      </c>
      <c r="C123" s="52">
        <f t="shared" si="5"/>
        <v>5.0833333333333348</v>
      </c>
      <c r="D123" s="91">
        <f>Table110[[#This Row],[Fecha]]</f>
        <v>45332.083333333045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45332.124999999709</v>
      </c>
      <c r="C124" s="52">
        <f t="shared" si="5"/>
        <v>5.1250000000000018</v>
      </c>
      <c r="D124" s="91">
        <f>Table110[[#This Row],[Fecha]]</f>
        <v>45332.124999999709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45332.166666666373</v>
      </c>
      <c r="C125" s="52">
        <f t="shared" si="5"/>
        <v>5.1666666666666687</v>
      </c>
      <c r="D125" s="91">
        <f>Table110[[#This Row],[Fecha]]</f>
        <v>45332.166666666373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45332.208333333037</v>
      </c>
      <c r="C126" s="52">
        <f t="shared" si="5"/>
        <v>5.2083333333333357</v>
      </c>
      <c r="D126" s="91">
        <f>Table110[[#This Row],[Fecha]]</f>
        <v>45332.208333333037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45332.249999999702</v>
      </c>
      <c r="C127" s="52">
        <f t="shared" si="5"/>
        <v>5.2500000000000027</v>
      </c>
      <c r="D127" s="91">
        <f>Table110[[#This Row],[Fecha]]</f>
        <v>45332.249999999702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45332.291666666366</v>
      </c>
      <c r="C128" s="52">
        <f t="shared" si="5"/>
        <v>5.2916666666666696</v>
      </c>
      <c r="D128" s="91">
        <f>Table110[[#This Row],[Fecha]]</f>
        <v>45332.291666666366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45332.33333333303</v>
      </c>
      <c r="C129" s="52">
        <f t="shared" si="5"/>
        <v>5.3333333333333366</v>
      </c>
      <c r="D129" s="91">
        <f>Table110[[#This Row],[Fecha]]</f>
        <v>45332.33333333303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45332.374999999694</v>
      </c>
      <c r="C130" s="52">
        <f t="shared" si="5"/>
        <v>5.3750000000000036</v>
      </c>
      <c r="D130" s="91">
        <f>Table110[[#This Row],[Fecha]]</f>
        <v>45332.374999999694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45332.416666666359</v>
      </c>
      <c r="C131" s="52">
        <f t="shared" si="5"/>
        <v>5.4166666666666705</v>
      </c>
      <c r="D131" s="91">
        <f>Table110[[#This Row],[Fecha]]</f>
        <v>45332.416666666359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45332.458333333023</v>
      </c>
      <c r="C132" s="52">
        <f t="shared" si="5"/>
        <v>5.4583333333333375</v>
      </c>
      <c r="D132" s="91">
        <f>Table110[[#This Row],[Fecha]]</f>
        <v>45332.458333333023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45332.499999999687</v>
      </c>
      <c r="C133" s="52">
        <f t="shared" ref="C133:C196" si="8">C132+TIME(1,0,0)</f>
        <v>5.5000000000000044</v>
      </c>
      <c r="D133" s="91">
        <f>Table110[[#This Row],[Fecha]]</f>
        <v>45332.499999999687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45332.541666666351</v>
      </c>
      <c r="C134" s="52">
        <f t="shared" si="8"/>
        <v>5.5416666666666714</v>
      </c>
      <c r="D134" s="91">
        <f>Table110[[#This Row],[Fecha]]</f>
        <v>45332.541666666351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45332.583333333016</v>
      </c>
      <c r="C135" s="52">
        <f t="shared" si="8"/>
        <v>5.5833333333333384</v>
      </c>
      <c r="D135" s="91">
        <f>Table110[[#This Row],[Fecha]]</f>
        <v>45332.583333333016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45332.62499999968</v>
      </c>
      <c r="C136" s="52">
        <f t="shared" si="8"/>
        <v>5.6250000000000053</v>
      </c>
      <c r="D136" s="91">
        <f>Table110[[#This Row],[Fecha]]</f>
        <v>45332.62499999968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45332.666666666344</v>
      </c>
      <c r="C137" s="52">
        <f t="shared" si="8"/>
        <v>5.6666666666666723</v>
      </c>
      <c r="D137" s="91">
        <f>Table110[[#This Row],[Fecha]]</f>
        <v>45332.666666666344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45332.708333333008</v>
      </c>
      <c r="C138" s="52">
        <f t="shared" si="8"/>
        <v>5.7083333333333393</v>
      </c>
      <c r="D138" s="91">
        <f>Table110[[#This Row],[Fecha]]</f>
        <v>45332.708333333008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45332.749999999673</v>
      </c>
      <c r="C139" s="52">
        <f t="shared" si="8"/>
        <v>5.7500000000000062</v>
      </c>
      <c r="D139" s="91">
        <f>Table110[[#This Row],[Fecha]]</f>
        <v>45332.749999999673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45332.791666666337</v>
      </c>
      <c r="C140" s="52">
        <f t="shared" si="8"/>
        <v>5.7916666666666732</v>
      </c>
      <c r="D140" s="91">
        <f>Table110[[#This Row],[Fecha]]</f>
        <v>45332.791666666337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45332.833333333001</v>
      </c>
      <c r="C141" s="52">
        <f t="shared" si="8"/>
        <v>5.8333333333333401</v>
      </c>
      <c r="D141" s="91">
        <f>Table110[[#This Row],[Fecha]]</f>
        <v>45332.833333333001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45332.874999999665</v>
      </c>
      <c r="C142" s="52">
        <f t="shared" si="8"/>
        <v>5.8750000000000071</v>
      </c>
      <c r="D142" s="91">
        <f>Table110[[#This Row],[Fecha]]</f>
        <v>45332.874999999665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45332.91666666633</v>
      </c>
      <c r="C143" s="52">
        <f t="shared" si="8"/>
        <v>5.9166666666666741</v>
      </c>
      <c r="D143" s="91">
        <f>Table110[[#This Row],[Fecha]]</f>
        <v>45332.91666666633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45332.958333332994</v>
      </c>
      <c r="C144" s="52">
        <f t="shared" si="8"/>
        <v>5.958333333333341</v>
      </c>
      <c r="D144" s="91">
        <f>Table110[[#This Row],[Fecha]]</f>
        <v>45332.958333332994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45332.999999999658</v>
      </c>
      <c r="C145" s="52">
        <f t="shared" si="8"/>
        <v>6.000000000000008</v>
      </c>
      <c r="D145" s="91">
        <f>Table110[[#This Row],[Fecha]]</f>
        <v>45332.999999999658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45333.041666666322</v>
      </c>
      <c r="C146" s="52">
        <f t="shared" si="8"/>
        <v>6.041666666666675</v>
      </c>
      <c r="D146" s="91">
        <f>Table110[[#This Row],[Fecha]]</f>
        <v>45333.041666666322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45333.083333332987</v>
      </c>
      <c r="C147" s="52">
        <f t="shared" si="8"/>
        <v>6.0833333333333419</v>
      </c>
      <c r="D147" s="91">
        <f>Table110[[#This Row],[Fecha]]</f>
        <v>45333.083333332987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45333.124999999651</v>
      </c>
      <c r="C148" s="52">
        <f t="shared" si="8"/>
        <v>6.1250000000000089</v>
      </c>
      <c r="D148" s="91">
        <f>Table110[[#This Row],[Fecha]]</f>
        <v>45333.124999999651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45333.166666666315</v>
      </c>
      <c r="C149" s="52">
        <f t="shared" si="8"/>
        <v>6.1666666666666758</v>
      </c>
      <c r="D149" s="91">
        <f>Table110[[#This Row],[Fecha]]</f>
        <v>45333.166666666315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45333.208333332979</v>
      </c>
      <c r="C150" s="52">
        <f t="shared" si="8"/>
        <v>6.2083333333333428</v>
      </c>
      <c r="D150" s="91">
        <f>Table110[[#This Row],[Fecha]]</f>
        <v>45333.208333332979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45333.249999999643</v>
      </c>
      <c r="C151" s="52">
        <f t="shared" si="8"/>
        <v>6.2500000000000098</v>
      </c>
      <c r="D151" s="91">
        <f>Table110[[#This Row],[Fecha]]</f>
        <v>45333.249999999643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45333.291666666308</v>
      </c>
      <c r="C152" s="52">
        <f t="shared" si="8"/>
        <v>6.2916666666666767</v>
      </c>
      <c r="D152" s="91">
        <f>Table110[[#This Row],[Fecha]]</f>
        <v>45333.291666666308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45333.333333332972</v>
      </c>
      <c r="C153" s="52">
        <f t="shared" si="8"/>
        <v>6.3333333333333437</v>
      </c>
      <c r="D153" s="91">
        <f>Table110[[#This Row],[Fecha]]</f>
        <v>45333.333333332972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45333.374999999636</v>
      </c>
      <c r="C154" s="52">
        <f t="shared" si="8"/>
        <v>6.3750000000000107</v>
      </c>
      <c r="D154" s="91">
        <f>Table110[[#This Row],[Fecha]]</f>
        <v>45333.374999999636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45333.4166666663</v>
      </c>
      <c r="C155" s="52">
        <f t="shared" si="8"/>
        <v>6.4166666666666776</v>
      </c>
      <c r="D155" s="91">
        <f>Table110[[#This Row],[Fecha]]</f>
        <v>45333.4166666663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45333.458333332965</v>
      </c>
      <c r="C156" s="52">
        <f t="shared" si="8"/>
        <v>6.4583333333333446</v>
      </c>
      <c r="D156" s="91">
        <f>Table110[[#This Row],[Fecha]]</f>
        <v>45333.458333332965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45333.499999999629</v>
      </c>
      <c r="C157" s="52">
        <f t="shared" si="8"/>
        <v>6.5000000000000115</v>
      </c>
      <c r="D157" s="91">
        <f>Table110[[#This Row],[Fecha]]</f>
        <v>45333.499999999629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45333.541666666293</v>
      </c>
      <c r="C158" s="52">
        <f t="shared" si="8"/>
        <v>6.5416666666666785</v>
      </c>
      <c r="D158" s="91">
        <f>Table110[[#This Row],[Fecha]]</f>
        <v>45333.541666666293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45333.583333332957</v>
      </c>
      <c r="C159" s="52">
        <f t="shared" si="8"/>
        <v>6.5833333333333455</v>
      </c>
      <c r="D159" s="91">
        <f>Table110[[#This Row],[Fecha]]</f>
        <v>45333.583333332957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45333.624999999622</v>
      </c>
      <c r="C160" s="52">
        <f t="shared" si="8"/>
        <v>6.6250000000000124</v>
      </c>
      <c r="D160" s="91">
        <f>Table110[[#This Row],[Fecha]]</f>
        <v>45333.624999999622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45333.666666666286</v>
      </c>
      <c r="C161" s="52">
        <f t="shared" si="8"/>
        <v>6.6666666666666794</v>
      </c>
      <c r="D161" s="91">
        <f>Table110[[#This Row],[Fecha]]</f>
        <v>45333.666666666286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45333.70833333295</v>
      </c>
      <c r="C162" s="52">
        <f t="shared" si="8"/>
        <v>6.7083333333333464</v>
      </c>
      <c r="D162" s="91">
        <f>Table110[[#This Row],[Fecha]]</f>
        <v>45333.70833333295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45333.749999999614</v>
      </c>
      <c r="C163" s="52">
        <f t="shared" si="8"/>
        <v>6.7500000000000133</v>
      </c>
      <c r="D163" s="91">
        <f>Table110[[#This Row],[Fecha]]</f>
        <v>45333.749999999614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45333.791666666279</v>
      </c>
      <c r="C164" s="52">
        <f t="shared" si="8"/>
        <v>6.7916666666666803</v>
      </c>
      <c r="D164" s="91">
        <f>Table110[[#This Row],[Fecha]]</f>
        <v>45333.791666666279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45333.833333332943</v>
      </c>
      <c r="C165" s="52">
        <f t="shared" si="8"/>
        <v>6.8333333333333472</v>
      </c>
      <c r="D165" s="91">
        <f>Table110[[#This Row],[Fecha]]</f>
        <v>45333.833333332943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45333.874999999607</v>
      </c>
      <c r="C166" s="52">
        <f t="shared" si="8"/>
        <v>6.8750000000000142</v>
      </c>
      <c r="D166" s="91">
        <f>Table110[[#This Row],[Fecha]]</f>
        <v>45333.874999999607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45333.916666666271</v>
      </c>
      <c r="C167" s="52">
        <f t="shared" si="8"/>
        <v>6.9166666666666812</v>
      </c>
      <c r="D167" s="91">
        <f>Table110[[#This Row],[Fecha]]</f>
        <v>45333.916666666271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45333.958333332936</v>
      </c>
      <c r="C168" s="52">
        <f t="shared" si="8"/>
        <v>6.9583333333333481</v>
      </c>
      <c r="D168" s="91">
        <f>Table110[[#This Row],[Fecha]]</f>
        <v>45333.958333332936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45333.9999999996</v>
      </c>
      <c r="C169" s="52">
        <f t="shared" si="8"/>
        <v>7.0000000000000151</v>
      </c>
      <c r="D169" s="91">
        <f>Table110[[#This Row],[Fecha]]</f>
        <v>45333.9999999996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45334.041666666264</v>
      </c>
      <c r="C170" s="52">
        <f t="shared" si="8"/>
        <v>7.0416666666666821</v>
      </c>
      <c r="D170" s="91">
        <f>Table110[[#This Row],[Fecha]]</f>
        <v>45334.041666666264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45334.083333332928</v>
      </c>
      <c r="C171" s="52">
        <f t="shared" si="8"/>
        <v>7.083333333333349</v>
      </c>
      <c r="D171" s="91">
        <f>Table110[[#This Row],[Fecha]]</f>
        <v>45334.083333332928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45334.124999999593</v>
      </c>
      <c r="C172" s="52">
        <f t="shared" si="8"/>
        <v>7.125000000000016</v>
      </c>
      <c r="D172" s="91">
        <f>Table110[[#This Row],[Fecha]]</f>
        <v>45334.124999999593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45334.166666666257</v>
      </c>
      <c r="C173" s="52">
        <f t="shared" si="8"/>
        <v>7.1666666666666829</v>
      </c>
      <c r="D173" s="91">
        <f>Table110[[#This Row],[Fecha]]</f>
        <v>45334.166666666257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45334.208333332921</v>
      </c>
      <c r="C174" s="52">
        <f t="shared" si="8"/>
        <v>7.2083333333333499</v>
      </c>
      <c r="D174" s="91">
        <f>Table110[[#This Row],[Fecha]]</f>
        <v>45334.208333332921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45334.249999999585</v>
      </c>
      <c r="C175" s="52">
        <f t="shared" si="8"/>
        <v>7.2500000000000169</v>
      </c>
      <c r="D175" s="91">
        <f>Table110[[#This Row],[Fecha]]</f>
        <v>45334.249999999585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45334.29166666625</v>
      </c>
      <c r="C176" s="52">
        <f t="shared" si="8"/>
        <v>7.2916666666666838</v>
      </c>
      <c r="D176" s="91">
        <f>Table110[[#This Row],[Fecha]]</f>
        <v>45334.29166666625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45334.333333332914</v>
      </c>
      <c r="C177" s="52">
        <f t="shared" si="8"/>
        <v>7.3333333333333508</v>
      </c>
      <c r="D177" s="91">
        <f>Table110[[#This Row],[Fecha]]</f>
        <v>45334.333333332914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45334.374999999578</v>
      </c>
      <c r="C178" s="52">
        <f t="shared" si="8"/>
        <v>7.3750000000000178</v>
      </c>
      <c r="D178" s="91">
        <f>Table110[[#This Row],[Fecha]]</f>
        <v>45334.374999999578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45334.416666666242</v>
      </c>
      <c r="C179" s="52">
        <f t="shared" si="8"/>
        <v>7.4166666666666847</v>
      </c>
      <c r="D179" s="91">
        <f>Table110[[#This Row],[Fecha]]</f>
        <v>45334.416666666242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45334.458333332906</v>
      </c>
      <c r="C180" s="52">
        <f t="shared" si="8"/>
        <v>7.4583333333333517</v>
      </c>
      <c r="D180" s="91">
        <f>Table110[[#This Row],[Fecha]]</f>
        <v>45334.458333332906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45334.499999999571</v>
      </c>
      <c r="C181" s="52">
        <f t="shared" si="8"/>
        <v>7.5000000000000187</v>
      </c>
      <c r="D181" s="91">
        <f>Table110[[#This Row],[Fecha]]</f>
        <v>45334.499999999571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45334.541666666235</v>
      </c>
      <c r="C182" s="52">
        <f t="shared" si="8"/>
        <v>7.5416666666666856</v>
      </c>
      <c r="D182" s="91">
        <f>Table110[[#This Row],[Fecha]]</f>
        <v>45334.541666666235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45334.583333332899</v>
      </c>
      <c r="C183" s="52">
        <f t="shared" si="8"/>
        <v>7.5833333333333526</v>
      </c>
      <c r="D183" s="91">
        <f>Table110[[#This Row],[Fecha]]</f>
        <v>45334.583333332899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45334.624999999563</v>
      </c>
      <c r="C184" s="52">
        <f t="shared" si="8"/>
        <v>7.6250000000000195</v>
      </c>
      <c r="D184" s="91">
        <f>Table110[[#This Row],[Fecha]]</f>
        <v>45334.624999999563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45334.666666666228</v>
      </c>
      <c r="C185" s="52">
        <f t="shared" si="8"/>
        <v>7.6666666666666865</v>
      </c>
      <c r="D185" s="91">
        <f>Table110[[#This Row],[Fecha]]</f>
        <v>45334.666666666228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45334.708333332892</v>
      </c>
      <c r="C186" s="52">
        <f t="shared" si="8"/>
        <v>7.7083333333333535</v>
      </c>
      <c r="D186" s="91">
        <f>Table110[[#This Row],[Fecha]]</f>
        <v>45334.708333332892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45334.749999999556</v>
      </c>
      <c r="C187" s="52">
        <f t="shared" si="8"/>
        <v>7.7500000000000204</v>
      </c>
      <c r="D187" s="91">
        <f>Table110[[#This Row],[Fecha]]</f>
        <v>45334.749999999556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45334.79166666622</v>
      </c>
      <c r="C188" s="52">
        <f t="shared" si="8"/>
        <v>7.7916666666666874</v>
      </c>
      <c r="D188" s="91">
        <f>Table110[[#This Row],[Fecha]]</f>
        <v>45334.79166666622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45334.833333332885</v>
      </c>
      <c r="C189" s="52">
        <f t="shared" si="8"/>
        <v>7.8333333333333544</v>
      </c>
      <c r="D189" s="91">
        <f>Table110[[#This Row],[Fecha]]</f>
        <v>45334.833333332885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45334.874999999549</v>
      </c>
      <c r="C190" s="52">
        <f t="shared" si="8"/>
        <v>7.8750000000000213</v>
      </c>
      <c r="D190" s="91">
        <f>Table110[[#This Row],[Fecha]]</f>
        <v>45334.874999999549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45334.916666666213</v>
      </c>
      <c r="C191" s="52">
        <f t="shared" si="8"/>
        <v>7.9166666666666883</v>
      </c>
      <c r="D191" s="91">
        <f>Table110[[#This Row],[Fecha]]</f>
        <v>45334.916666666213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45334.958333332877</v>
      </c>
      <c r="C192" s="52">
        <f t="shared" si="8"/>
        <v>7.9583333333333552</v>
      </c>
      <c r="D192" s="91">
        <f>Table110[[#This Row],[Fecha]]</f>
        <v>45334.958333332877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45334.999999999542</v>
      </c>
      <c r="C193" s="52">
        <f t="shared" si="8"/>
        <v>8.0000000000000213</v>
      </c>
      <c r="D193" s="91">
        <f>Table110[[#This Row],[Fecha]]</f>
        <v>45334.999999999542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45335.041666666206</v>
      </c>
      <c r="C194" s="52">
        <f t="shared" si="8"/>
        <v>8.0416666666666874</v>
      </c>
      <c r="D194" s="91">
        <f>Table110[[#This Row],[Fecha]]</f>
        <v>45335.041666666206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45335.08333333287</v>
      </c>
      <c r="C195" s="52">
        <f t="shared" si="8"/>
        <v>8.0833333333333535</v>
      </c>
      <c r="D195" s="91">
        <f>Table110[[#This Row],[Fecha]]</f>
        <v>45335.08333333287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45335.124999999534</v>
      </c>
      <c r="C196" s="52">
        <f t="shared" si="8"/>
        <v>8.1250000000000195</v>
      </c>
      <c r="D196" s="91">
        <f>Table110[[#This Row],[Fecha]]</f>
        <v>45335.124999999534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45335.166666666199</v>
      </c>
      <c r="C197" s="52">
        <f t="shared" ref="C197:C228" si="11">C196+TIME(1,0,0)</f>
        <v>8.1666666666666856</v>
      </c>
      <c r="D197" s="91">
        <f>Table110[[#This Row],[Fecha]]</f>
        <v>45335.166666666199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45335.208333332863</v>
      </c>
      <c r="C198" s="52">
        <f t="shared" si="11"/>
        <v>8.2083333333333517</v>
      </c>
      <c r="D198" s="91">
        <f>Table110[[#This Row],[Fecha]]</f>
        <v>45335.208333332863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45335.249999999527</v>
      </c>
      <c r="C199" s="52">
        <f t="shared" si="11"/>
        <v>8.2500000000000178</v>
      </c>
      <c r="D199" s="91">
        <f>Table110[[#This Row],[Fecha]]</f>
        <v>45335.249999999527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45335.291666666191</v>
      </c>
      <c r="C200" s="52">
        <f t="shared" si="11"/>
        <v>8.2916666666666838</v>
      </c>
      <c r="D200" s="91">
        <f>Table110[[#This Row],[Fecha]]</f>
        <v>45335.291666666191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45335.333333332856</v>
      </c>
      <c r="C201" s="52">
        <f t="shared" si="11"/>
        <v>8.3333333333333499</v>
      </c>
      <c r="D201" s="91">
        <f>Table110[[#This Row],[Fecha]]</f>
        <v>45335.333333332856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45335.37499999952</v>
      </c>
      <c r="C202" s="52">
        <f t="shared" si="11"/>
        <v>8.375000000000016</v>
      </c>
      <c r="D202" s="91">
        <f>Table110[[#This Row],[Fecha]]</f>
        <v>45335.37499999952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45335.416666666184</v>
      </c>
      <c r="C203" s="52">
        <f t="shared" si="11"/>
        <v>8.4166666666666821</v>
      </c>
      <c r="D203" s="91">
        <f>Table110[[#This Row],[Fecha]]</f>
        <v>45335.416666666184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45335.458333332848</v>
      </c>
      <c r="C204" s="52">
        <f t="shared" si="11"/>
        <v>8.4583333333333481</v>
      </c>
      <c r="D204" s="91">
        <f>Table110[[#This Row],[Fecha]]</f>
        <v>45335.458333332848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45335.499999999513</v>
      </c>
      <c r="C205" s="52">
        <f t="shared" si="11"/>
        <v>8.5000000000000142</v>
      </c>
      <c r="D205" s="91">
        <f>Table110[[#This Row],[Fecha]]</f>
        <v>45335.499999999513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45335.541666666177</v>
      </c>
      <c r="C206" s="52">
        <f t="shared" si="11"/>
        <v>8.5416666666666803</v>
      </c>
      <c r="D206" s="91">
        <f>Table110[[#This Row],[Fecha]]</f>
        <v>45335.541666666177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45335.583333332841</v>
      </c>
      <c r="C207" s="52">
        <f t="shared" si="11"/>
        <v>8.5833333333333464</v>
      </c>
      <c r="D207" s="91">
        <f>Table110[[#This Row],[Fecha]]</f>
        <v>45335.583333332841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45335.624999999505</v>
      </c>
      <c r="C208" s="52">
        <f t="shared" si="11"/>
        <v>8.6250000000000124</v>
      </c>
      <c r="D208" s="91">
        <f>Table110[[#This Row],[Fecha]]</f>
        <v>45335.624999999505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45335.666666666169</v>
      </c>
      <c r="C209" s="52">
        <f t="shared" si="11"/>
        <v>8.6666666666666785</v>
      </c>
      <c r="D209" s="91">
        <f>Table110[[#This Row],[Fecha]]</f>
        <v>45335.666666666169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45335.708333332834</v>
      </c>
      <c r="C210" s="52">
        <f t="shared" si="11"/>
        <v>8.7083333333333446</v>
      </c>
      <c r="D210" s="91">
        <f>Table110[[#This Row],[Fecha]]</f>
        <v>45335.708333332834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45335.749999999498</v>
      </c>
      <c r="C211" s="52">
        <f t="shared" si="11"/>
        <v>8.7500000000000107</v>
      </c>
      <c r="D211" s="91">
        <f>Table110[[#This Row],[Fecha]]</f>
        <v>45335.749999999498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45335.791666666162</v>
      </c>
      <c r="C212" s="52">
        <f t="shared" si="11"/>
        <v>8.7916666666666767</v>
      </c>
      <c r="D212" s="91">
        <f>Table110[[#This Row],[Fecha]]</f>
        <v>45335.791666666162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45335.833333332826</v>
      </c>
      <c r="C213" s="52">
        <f t="shared" si="11"/>
        <v>8.8333333333333428</v>
      </c>
      <c r="D213" s="91">
        <f>Table110[[#This Row],[Fecha]]</f>
        <v>45335.833333332826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45335.874999999491</v>
      </c>
      <c r="C214" s="52">
        <f t="shared" si="11"/>
        <v>8.8750000000000089</v>
      </c>
      <c r="D214" s="91">
        <f>Table110[[#This Row],[Fecha]]</f>
        <v>45335.874999999491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45335.916666666155</v>
      </c>
      <c r="C215" s="52">
        <f t="shared" si="11"/>
        <v>8.916666666666675</v>
      </c>
      <c r="D215" s="91">
        <f>Table110[[#This Row],[Fecha]]</f>
        <v>45335.916666666155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45335.958333332819</v>
      </c>
      <c r="C216" s="52">
        <f t="shared" si="11"/>
        <v>8.958333333333341</v>
      </c>
      <c r="D216" s="91">
        <f>Table110[[#This Row],[Fecha]]</f>
        <v>45335.958333332819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45335.999999999483</v>
      </c>
      <c r="C217" s="52">
        <f t="shared" si="11"/>
        <v>9.0000000000000071</v>
      </c>
      <c r="D217" s="91">
        <f>Table110[[#This Row],[Fecha]]</f>
        <v>45335.999999999483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45336.041666666148</v>
      </c>
      <c r="C218" s="52">
        <f t="shared" si="11"/>
        <v>9.0416666666666732</v>
      </c>
      <c r="D218" s="91">
        <f>Table110[[#This Row],[Fecha]]</f>
        <v>45336.041666666148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45336.083333332812</v>
      </c>
      <c r="C219" s="52">
        <f t="shared" si="11"/>
        <v>9.0833333333333393</v>
      </c>
      <c r="D219" s="91">
        <f>Table110[[#This Row],[Fecha]]</f>
        <v>45336.083333332812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45336.124999999476</v>
      </c>
      <c r="C220" s="52">
        <f t="shared" si="11"/>
        <v>9.1250000000000053</v>
      </c>
      <c r="D220" s="91">
        <f>Table110[[#This Row],[Fecha]]</f>
        <v>45336.124999999476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45336.16666666614</v>
      </c>
      <c r="C221" s="52">
        <f t="shared" si="11"/>
        <v>9.1666666666666714</v>
      </c>
      <c r="D221" s="91">
        <f>Table110[[#This Row],[Fecha]]</f>
        <v>45336.16666666614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45336.208333332805</v>
      </c>
      <c r="C222" s="52">
        <f t="shared" si="11"/>
        <v>9.2083333333333375</v>
      </c>
      <c r="D222" s="91">
        <f>Table110[[#This Row],[Fecha]]</f>
        <v>45336.208333332805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45336.249999999469</v>
      </c>
      <c r="C223" s="52">
        <f t="shared" si="11"/>
        <v>9.2500000000000036</v>
      </c>
      <c r="D223" s="91">
        <f>Table110[[#This Row],[Fecha]]</f>
        <v>45336.249999999469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45336.291666666133</v>
      </c>
      <c r="C224" s="52">
        <f t="shared" si="11"/>
        <v>9.2916666666666696</v>
      </c>
      <c r="D224" s="91">
        <f>Table110[[#This Row],[Fecha]]</f>
        <v>45336.291666666133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45336.333333332797</v>
      </c>
      <c r="C225" s="52">
        <f t="shared" si="11"/>
        <v>9.3333333333333357</v>
      </c>
      <c r="D225" s="91">
        <f>Table110[[#This Row],[Fecha]]</f>
        <v>45336.333333332797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45336.374999999462</v>
      </c>
      <c r="C226" s="52">
        <f t="shared" si="11"/>
        <v>9.3750000000000018</v>
      </c>
      <c r="D226" s="91">
        <f>Table110[[#This Row],[Fecha]]</f>
        <v>45336.374999999462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45336.416666666126</v>
      </c>
      <c r="C227" s="52">
        <f t="shared" si="11"/>
        <v>9.4166666666666679</v>
      </c>
      <c r="D227" s="91">
        <f>Table110[[#This Row],[Fecha]]</f>
        <v>45336.416666666126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45336.45833333279</v>
      </c>
      <c r="C228" s="52">
        <f t="shared" si="11"/>
        <v>9.4583333333333339</v>
      </c>
      <c r="D228" s="91">
        <f>Table110[[#This Row],[Fecha]]</f>
        <v>45336.45833333279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05 Feb - 14 Feb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45327.083333333336</v>
      </c>
      <c r="C3" s="52">
        <f>Table110[[#This Row],[Hora]]</f>
        <v>8.3333333333333329E-2</v>
      </c>
      <c r="D3" s="91">
        <f>Table14[[#This Row],[Fecha]]</f>
        <v>45327.083333333336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45327.125</v>
      </c>
      <c r="C4" s="52">
        <f>Table110[[#This Row],[Hora]]</f>
        <v>0.125</v>
      </c>
      <c r="D4" s="91">
        <f>Table14[[#This Row],[Fecha]]</f>
        <v>45327.125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45327.166666666664</v>
      </c>
      <c r="C5" s="52">
        <f>Table110[[#This Row],[Hora]]</f>
        <v>0.16666666666666666</v>
      </c>
      <c r="D5" s="91">
        <f>Table14[[#This Row],[Fecha]]</f>
        <v>45327.166666666664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45327.208333333328</v>
      </c>
      <c r="C6" s="52">
        <f>Table110[[#This Row],[Hora]]</f>
        <v>0.20833333333333331</v>
      </c>
      <c r="D6" s="91">
        <f>Table14[[#This Row],[Fecha]]</f>
        <v>45327.208333333328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45327.249999999993</v>
      </c>
      <c r="C7" s="52">
        <f>Table110[[#This Row],[Hora]]</f>
        <v>0.24999999999999997</v>
      </c>
      <c r="D7" s="91">
        <f>Table14[[#This Row],[Fecha]]</f>
        <v>45327.249999999993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45327.291666666657</v>
      </c>
      <c r="C8" s="52">
        <f>Table110[[#This Row],[Hora]]</f>
        <v>0.29166666666666663</v>
      </c>
      <c r="D8" s="91">
        <f>Table14[[#This Row],[Fecha]]</f>
        <v>45327.291666666657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45327.333333333321</v>
      </c>
      <c r="C9" s="52">
        <f>Table110[[#This Row],[Hora]]</f>
        <v>0.33333333333333331</v>
      </c>
      <c r="D9" s="91">
        <f>Table14[[#This Row],[Fecha]]</f>
        <v>45327.333333333321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45327.374999999985</v>
      </c>
      <c r="C10" s="52">
        <f>Table110[[#This Row],[Hora]]</f>
        <v>0.375</v>
      </c>
      <c r="D10" s="91">
        <f>Table14[[#This Row],[Fecha]]</f>
        <v>45327.374999999985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45327.41666666665</v>
      </c>
      <c r="C11" s="52">
        <f>Table110[[#This Row],[Hora]]</f>
        <v>0.41666666666666669</v>
      </c>
      <c r="D11" s="91">
        <f>Table14[[#This Row],[Fecha]]</f>
        <v>45327.41666666665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45327.458333333314</v>
      </c>
      <c r="C12" s="52">
        <f>Table110[[#This Row],[Hora]]</f>
        <v>0.45833333333333337</v>
      </c>
      <c r="D12" s="91">
        <f>Table14[[#This Row],[Fecha]]</f>
        <v>45327.458333333314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45327.499999999978</v>
      </c>
      <c r="C13" s="52">
        <f>Table110[[#This Row],[Hora]]</f>
        <v>0.5</v>
      </c>
      <c r="D13" s="91">
        <f>Table14[[#This Row],[Fecha]]</f>
        <v>45327.499999999978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45327.541666666642</v>
      </c>
      <c r="C14" s="52">
        <f>Table110[[#This Row],[Hora]]</f>
        <v>0.54166666666666663</v>
      </c>
      <c r="D14" s="91">
        <f>Table14[[#This Row],[Fecha]]</f>
        <v>45327.541666666642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45327.583333333307</v>
      </c>
      <c r="C15" s="52">
        <f>Table110[[#This Row],[Hora]]</f>
        <v>0.58333333333333326</v>
      </c>
      <c r="D15" s="91">
        <f>Table14[[#This Row],[Fecha]]</f>
        <v>45327.583333333307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45327.624999999971</v>
      </c>
      <c r="C16" s="52">
        <f>Table110[[#This Row],[Hora]]</f>
        <v>0.62499999999999989</v>
      </c>
      <c r="D16" s="91">
        <f>Table14[[#This Row],[Fecha]]</f>
        <v>45327.624999999971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45327.666666666635</v>
      </c>
      <c r="C17" s="52">
        <f>Table110[[#This Row],[Hora]]</f>
        <v>0.66666666666666652</v>
      </c>
      <c r="D17" s="91">
        <f>Table14[[#This Row],[Fecha]]</f>
        <v>45327.666666666635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45327.708333333299</v>
      </c>
      <c r="C18" s="52">
        <f>Table110[[#This Row],[Hora]]</f>
        <v>0.70833333333333315</v>
      </c>
      <c r="D18" s="91">
        <f>Table14[[#This Row],[Fecha]]</f>
        <v>45327.708333333299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45327.749999999964</v>
      </c>
      <c r="C19" s="52">
        <f>Table110[[#This Row],[Hora]]</f>
        <v>0.74999999999999978</v>
      </c>
      <c r="D19" s="91">
        <f>Table14[[#This Row],[Fecha]]</f>
        <v>45327.749999999964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45327.791666666628</v>
      </c>
      <c r="C20" s="52">
        <f>Table110[[#This Row],[Hora]]</f>
        <v>0.79166666666666641</v>
      </c>
      <c r="D20" s="91">
        <f>Table14[[#This Row],[Fecha]]</f>
        <v>45327.791666666628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45327.833333333292</v>
      </c>
      <c r="C21" s="52">
        <f>Table110[[#This Row],[Hora]]</f>
        <v>0.83333333333333304</v>
      </c>
      <c r="D21" s="91">
        <f>Table14[[#This Row],[Fecha]]</f>
        <v>45327.833333333292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45327.874999999956</v>
      </c>
      <c r="C22" s="52">
        <f>Table110[[#This Row],[Hora]]</f>
        <v>0.87499999999999967</v>
      </c>
      <c r="D22" s="91">
        <f>Table14[[#This Row],[Fecha]]</f>
        <v>45327.874999999956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45327.916666666621</v>
      </c>
      <c r="C23" s="52">
        <f>Table110[[#This Row],[Hora]]</f>
        <v>0.9166666666666663</v>
      </c>
      <c r="D23" s="91">
        <f>Table14[[#This Row],[Fecha]]</f>
        <v>45327.916666666621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45327.958333333285</v>
      </c>
      <c r="C24" s="52">
        <f>Table110[[#This Row],[Hora]]</f>
        <v>0.95833333333333293</v>
      </c>
      <c r="D24" s="91">
        <f>Table14[[#This Row],[Fecha]]</f>
        <v>45327.958333333285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45327.999999999949</v>
      </c>
      <c r="C25" s="52">
        <f>Table110[[#This Row],[Hora]]</f>
        <v>0.99999999999999956</v>
      </c>
      <c r="D25" s="91">
        <f>Table14[[#This Row],[Fecha]]</f>
        <v>45327.999999999949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45328.041666666613</v>
      </c>
      <c r="C26" s="52">
        <f>Table110[[#This Row],[Hora]]</f>
        <v>1.0416666666666663</v>
      </c>
      <c r="D26" s="91">
        <f>Table14[[#This Row],[Fecha]]</f>
        <v>45328.041666666613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45328.083333333278</v>
      </c>
      <c r="C27" s="52">
        <f>Table110[[#This Row],[Hora]]</f>
        <v>1.083333333333333</v>
      </c>
      <c r="D27" s="91">
        <f>Table14[[#This Row],[Fecha]]</f>
        <v>45328.083333333278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45328.124999999942</v>
      </c>
      <c r="C28" s="52">
        <f>Table110[[#This Row],[Hora]]</f>
        <v>1.1249999999999998</v>
      </c>
      <c r="D28" s="91">
        <f>Table14[[#This Row],[Fecha]]</f>
        <v>45328.124999999942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45328.166666666606</v>
      </c>
      <c r="C29" s="52">
        <f>Table110[[#This Row],[Hora]]</f>
        <v>1.1666666666666665</v>
      </c>
      <c r="D29" s="91">
        <f>Table14[[#This Row],[Fecha]]</f>
        <v>45328.166666666606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45328.20833333327</v>
      </c>
      <c r="C30" s="52">
        <f>Table110[[#This Row],[Hora]]</f>
        <v>1.2083333333333333</v>
      </c>
      <c r="D30" s="91">
        <f>Table14[[#This Row],[Fecha]]</f>
        <v>45328.20833333327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45328.249999999935</v>
      </c>
      <c r="C31" s="52">
        <f>Table110[[#This Row],[Hora]]</f>
        <v>1.25</v>
      </c>
      <c r="D31" s="91">
        <f>Table14[[#This Row],[Fecha]]</f>
        <v>45328.249999999935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45328.291666666599</v>
      </c>
      <c r="C32" s="52">
        <f>Table110[[#This Row],[Hora]]</f>
        <v>1.2916666666666667</v>
      </c>
      <c r="D32" s="91">
        <f>Table14[[#This Row],[Fecha]]</f>
        <v>45328.291666666599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45328.333333333263</v>
      </c>
      <c r="C33" s="52">
        <f>Table110[[#This Row],[Hora]]</f>
        <v>1.3333333333333335</v>
      </c>
      <c r="D33" s="91">
        <f>Table14[[#This Row],[Fecha]]</f>
        <v>45328.333333333263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45328.374999999927</v>
      </c>
      <c r="C34" s="52">
        <f>Table110[[#This Row],[Hora]]</f>
        <v>1.3750000000000002</v>
      </c>
      <c r="D34" s="91">
        <f>Table14[[#This Row],[Fecha]]</f>
        <v>45328.374999999927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45328.416666666591</v>
      </c>
      <c r="C35" s="52">
        <f>Table110[[#This Row],[Hora]]</f>
        <v>1.416666666666667</v>
      </c>
      <c r="D35" s="91">
        <f>Table14[[#This Row],[Fecha]]</f>
        <v>45328.416666666591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45328.458333333256</v>
      </c>
      <c r="C36" s="52">
        <f>Table110[[#This Row],[Hora]]</f>
        <v>1.4583333333333337</v>
      </c>
      <c r="D36" s="91">
        <f>Table14[[#This Row],[Fecha]]</f>
        <v>45328.458333333256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45328.49999999992</v>
      </c>
      <c r="C37" s="52">
        <f>Table110[[#This Row],[Hora]]</f>
        <v>1.5000000000000004</v>
      </c>
      <c r="D37" s="91">
        <f>Table14[[#This Row],[Fecha]]</f>
        <v>45328.49999999992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45328.541666666584</v>
      </c>
      <c r="C38" s="52">
        <f>Table110[[#This Row],[Hora]]</f>
        <v>1.5416666666666672</v>
      </c>
      <c r="D38" s="91">
        <f>Table14[[#This Row],[Fecha]]</f>
        <v>45328.541666666584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45328.583333333248</v>
      </c>
      <c r="C39" s="52">
        <f>Table110[[#This Row],[Hora]]</f>
        <v>1.5833333333333339</v>
      </c>
      <c r="D39" s="91">
        <f>Table14[[#This Row],[Fecha]]</f>
        <v>45328.583333333248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45328.624999999913</v>
      </c>
      <c r="C40" s="52">
        <f>Table110[[#This Row],[Hora]]</f>
        <v>1.6250000000000007</v>
      </c>
      <c r="D40" s="91">
        <f>Table14[[#This Row],[Fecha]]</f>
        <v>45328.624999999913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45328.666666666577</v>
      </c>
      <c r="C41" s="52">
        <f>Table110[[#This Row],[Hora]]</f>
        <v>1.6666666666666674</v>
      </c>
      <c r="D41" s="91">
        <f>Table14[[#This Row],[Fecha]]</f>
        <v>45328.666666666577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45328.708333333241</v>
      </c>
      <c r="C42" s="52">
        <f>Table110[[#This Row],[Hora]]</f>
        <v>1.7083333333333341</v>
      </c>
      <c r="D42" s="91">
        <f>Table14[[#This Row],[Fecha]]</f>
        <v>45328.708333333241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45328.749999999905</v>
      </c>
      <c r="C43" s="52">
        <f>Table110[[#This Row],[Hora]]</f>
        <v>1.7500000000000009</v>
      </c>
      <c r="D43" s="91">
        <f>Table14[[#This Row],[Fecha]]</f>
        <v>45328.749999999905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45328.79166666657</v>
      </c>
      <c r="C44" s="52">
        <f>Table110[[#This Row],[Hora]]</f>
        <v>1.7916666666666676</v>
      </c>
      <c r="D44" s="91">
        <f>Table14[[#This Row],[Fecha]]</f>
        <v>45328.79166666657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45328.833333333234</v>
      </c>
      <c r="C45" s="52">
        <f>Table110[[#This Row],[Hora]]</f>
        <v>1.8333333333333344</v>
      </c>
      <c r="D45" s="91">
        <f>Table14[[#This Row],[Fecha]]</f>
        <v>45328.833333333234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45328.874999999898</v>
      </c>
      <c r="C46" s="52">
        <f>Table110[[#This Row],[Hora]]</f>
        <v>1.8750000000000011</v>
      </c>
      <c r="D46" s="91">
        <f>Table14[[#This Row],[Fecha]]</f>
        <v>45328.874999999898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45328.916666666562</v>
      </c>
      <c r="C47" s="52">
        <f>Table110[[#This Row],[Hora]]</f>
        <v>1.9166666666666679</v>
      </c>
      <c r="D47" s="91">
        <f>Table14[[#This Row],[Fecha]]</f>
        <v>45328.916666666562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45328.958333333227</v>
      </c>
      <c r="C48" s="52">
        <f>Table110[[#This Row],[Hora]]</f>
        <v>1.9583333333333346</v>
      </c>
      <c r="D48" s="91">
        <f>Table14[[#This Row],[Fecha]]</f>
        <v>45328.958333333227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45328.999999999891</v>
      </c>
      <c r="C49" s="52">
        <f>Table110[[#This Row],[Hora]]</f>
        <v>2.0000000000000013</v>
      </c>
      <c r="D49" s="91">
        <f>Table14[[#This Row],[Fecha]]</f>
        <v>45328.999999999891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45329.041666666555</v>
      </c>
      <c r="C50" s="52">
        <f>Table110[[#This Row],[Hora]]</f>
        <v>2.0416666666666679</v>
      </c>
      <c r="D50" s="91">
        <f>Table14[[#This Row],[Fecha]]</f>
        <v>45329.041666666555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45329.083333333219</v>
      </c>
      <c r="C51" s="52">
        <f>Table110[[#This Row],[Hora]]</f>
        <v>2.0833333333333344</v>
      </c>
      <c r="D51" s="91">
        <f>Table14[[#This Row],[Fecha]]</f>
        <v>45329.083333333219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45329.124999999884</v>
      </c>
      <c r="C52" s="52">
        <f>Table110[[#This Row],[Hora]]</f>
        <v>2.1250000000000009</v>
      </c>
      <c r="D52" s="91">
        <f>Table14[[#This Row],[Fecha]]</f>
        <v>45329.124999999884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45329.166666666548</v>
      </c>
      <c r="C53" s="52">
        <f>Table110[[#This Row],[Hora]]</f>
        <v>2.1666666666666674</v>
      </c>
      <c r="D53" s="91">
        <f>Table14[[#This Row],[Fecha]]</f>
        <v>45329.166666666548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45329.208333333212</v>
      </c>
      <c r="C54" s="52">
        <f>Table110[[#This Row],[Hora]]</f>
        <v>2.2083333333333339</v>
      </c>
      <c r="D54" s="91">
        <f>Table14[[#This Row],[Fecha]]</f>
        <v>45329.208333333212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45329.249999999876</v>
      </c>
      <c r="C55" s="52">
        <f>Table110[[#This Row],[Hora]]</f>
        <v>2.2500000000000004</v>
      </c>
      <c r="D55" s="91">
        <f>Table14[[#This Row],[Fecha]]</f>
        <v>45329.249999999876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45329.291666666541</v>
      </c>
      <c r="C56" s="52">
        <f>Table110[[#This Row],[Hora]]</f>
        <v>2.291666666666667</v>
      </c>
      <c r="D56" s="91">
        <f>Table14[[#This Row],[Fecha]]</f>
        <v>45329.291666666541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45329.333333333205</v>
      </c>
      <c r="C57" s="52">
        <f>Table110[[#This Row],[Hora]]</f>
        <v>2.3333333333333335</v>
      </c>
      <c r="D57" s="91">
        <f>Table14[[#This Row],[Fecha]]</f>
        <v>45329.333333333205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45329.374999999869</v>
      </c>
      <c r="C58" s="52">
        <f>Table110[[#This Row],[Hora]]</f>
        <v>2.375</v>
      </c>
      <c r="D58" s="91">
        <f>Table14[[#This Row],[Fecha]]</f>
        <v>45329.374999999869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45329.416666666533</v>
      </c>
      <c r="C59" s="52">
        <f>Table110[[#This Row],[Hora]]</f>
        <v>2.4166666666666665</v>
      </c>
      <c r="D59" s="91">
        <f>Table14[[#This Row],[Fecha]]</f>
        <v>45329.416666666533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45329.458333333198</v>
      </c>
      <c r="C60" s="52">
        <f>Table110[[#This Row],[Hora]]</f>
        <v>2.458333333333333</v>
      </c>
      <c r="D60" s="91">
        <f>Table14[[#This Row],[Fecha]]</f>
        <v>45329.458333333198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45329.499999999862</v>
      </c>
      <c r="C61" s="52">
        <f>Table110[[#This Row],[Hora]]</f>
        <v>2.4999999999999996</v>
      </c>
      <c r="D61" s="91">
        <f>Table14[[#This Row],[Fecha]]</f>
        <v>45329.499999999862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45329.541666666526</v>
      </c>
      <c r="C62" s="52">
        <f>Table110[[#This Row],[Hora]]</f>
        <v>2.5416666666666661</v>
      </c>
      <c r="D62" s="91">
        <f>Table14[[#This Row],[Fecha]]</f>
        <v>45329.541666666526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45329.58333333319</v>
      </c>
      <c r="C63" s="52">
        <f>Table110[[#This Row],[Hora]]</f>
        <v>2.5833333333333326</v>
      </c>
      <c r="D63" s="91">
        <f>Table14[[#This Row],[Fecha]]</f>
        <v>45329.58333333319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45329.624999999854</v>
      </c>
      <c r="C64" s="52">
        <f>Table110[[#This Row],[Hora]]</f>
        <v>2.6249999999999991</v>
      </c>
      <c r="D64" s="91">
        <f>Table14[[#This Row],[Fecha]]</f>
        <v>45329.624999999854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45329.666666666519</v>
      </c>
      <c r="C65" s="52">
        <f>Table110[[#This Row],[Hora]]</f>
        <v>2.6666666666666656</v>
      </c>
      <c r="D65" s="91">
        <f>Table14[[#This Row],[Fecha]]</f>
        <v>45329.666666666519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45329.708333333183</v>
      </c>
      <c r="C66" s="52">
        <f>Table110[[#This Row],[Hora]]</f>
        <v>2.7083333333333321</v>
      </c>
      <c r="D66" s="91">
        <f>Table14[[#This Row],[Fecha]]</f>
        <v>45329.708333333183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45329.749999999847</v>
      </c>
      <c r="C67" s="52">
        <f>Table110[[#This Row],[Hora]]</f>
        <v>2.7499999999999987</v>
      </c>
      <c r="D67" s="91">
        <f>Table14[[#This Row],[Fecha]]</f>
        <v>45329.749999999847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45329.791666666511</v>
      </c>
      <c r="C68" s="52">
        <f>Table110[[#This Row],[Hora]]</f>
        <v>2.7916666666666652</v>
      </c>
      <c r="D68" s="91">
        <f>Table14[[#This Row],[Fecha]]</f>
        <v>45329.791666666511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45329.833333333176</v>
      </c>
      <c r="C69" s="52">
        <f>Table110[[#This Row],[Hora]]</f>
        <v>2.8333333333333317</v>
      </c>
      <c r="D69" s="91">
        <f>Table14[[#This Row],[Fecha]]</f>
        <v>45329.833333333176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45329.87499999984</v>
      </c>
      <c r="C70" s="52">
        <f>Table110[[#This Row],[Hora]]</f>
        <v>2.8749999999999982</v>
      </c>
      <c r="D70" s="91">
        <f>Table14[[#This Row],[Fecha]]</f>
        <v>45329.87499999984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45329.916666666504</v>
      </c>
      <c r="C71" s="52">
        <f>Table110[[#This Row],[Hora]]</f>
        <v>2.9166666666666647</v>
      </c>
      <c r="D71" s="91">
        <f>Table14[[#This Row],[Fecha]]</f>
        <v>45329.916666666504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45329.958333333168</v>
      </c>
      <c r="C72" s="52">
        <f>Table110[[#This Row],[Hora]]</f>
        <v>2.9583333333333313</v>
      </c>
      <c r="D72" s="91">
        <f>Table14[[#This Row],[Fecha]]</f>
        <v>45329.958333333168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45329.999999999833</v>
      </c>
      <c r="C73" s="52">
        <f>Table110[[#This Row],[Hora]]</f>
        <v>2.9999999999999978</v>
      </c>
      <c r="D73" s="91">
        <f>Table14[[#This Row],[Fecha]]</f>
        <v>45329.999999999833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45330.041666666497</v>
      </c>
      <c r="C74" s="52">
        <f>Table110[[#This Row],[Hora]]</f>
        <v>3.0416666666666643</v>
      </c>
      <c r="D74" s="91">
        <f>Table14[[#This Row],[Fecha]]</f>
        <v>45330.041666666497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45330.083333333161</v>
      </c>
      <c r="C75" s="52">
        <f>Table110[[#This Row],[Hora]]</f>
        <v>3.0833333333333308</v>
      </c>
      <c r="D75" s="91">
        <f>Table14[[#This Row],[Fecha]]</f>
        <v>45330.083333333161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45330.124999999825</v>
      </c>
      <c r="C76" s="52">
        <f>Table110[[#This Row],[Hora]]</f>
        <v>3.1249999999999973</v>
      </c>
      <c r="D76" s="91">
        <f>Table14[[#This Row],[Fecha]]</f>
        <v>45330.124999999825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45330.16666666649</v>
      </c>
      <c r="C77" s="52">
        <f>Table110[[#This Row],[Hora]]</f>
        <v>3.1666666666666639</v>
      </c>
      <c r="D77" s="91">
        <f>Table14[[#This Row],[Fecha]]</f>
        <v>45330.16666666649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45330.208333333154</v>
      </c>
      <c r="C78" s="52">
        <f>Table110[[#This Row],[Hora]]</f>
        <v>3.2083333333333304</v>
      </c>
      <c r="D78" s="91">
        <f>Table14[[#This Row],[Fecha]]</f>
        <v>45330.208333333154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45330.249999999818</v>
      </c>
      <c r="C79" s="52">
        <f>Table110[[#This Row],[Hora]]</f>
        <v>3.2499999999999969</v>
      </c>
      <c r="D79" s="91">
        <f>Table14[[#This Row],[Fecha]]</f>
        <v>45330.249999999818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45330.291666666482</v>
      </c>
      <c r="C80" s="52">
        <f>Table110[[#This Row],[Hora]]</f>
        <v>3.2916666666666634</v>
      </c>
      <c r="D80" s="91">
        <f>Table14[[#This Row],[Fecha]]</f>
        <v>45330.291666666482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45330.333333333147</v>
      </c>
      <c r="C81" s="52">
        <f>Table110[[#This Row],[Hora]]</f>
        <v>3.3333333333333299</v>
      </c>
      <c r="D81" s="91">
        <f>Table14[[#This Row],[Fecha]]</f>
        <v>45330.333333333147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45330.374999999811</v>
      </c>
      <c r="C82" s="52">
        <f>Table110[[#This Row],[Hora]]</f>
        <v>3.3749999999999964</v>
      </c>
      <c r="D82" s="91">
        <f>Table14[[#This Row],[Fecha]]</f>
        <v>45330.374999999811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45330.416666666475</v>
      </c>
      <c r="C83" s="52">
        <f>Table110[[#This Row],[Hora]]</f>
        <v>3.416666666666663</v>
      </c>
      <c r="D83" s="91">
        <f>Table14[[#This Row],[Fecha]]</f>
        <v>45330.416666666475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45330.458333333139</v>
      </c>
      <c r="C84" s="52">
        <f>Table110[[#This Row],[Hora]]</f>
        <v>3.4583333333333295</v>
      </c>
      <c r="D84" s="91">
        <f>Table14[[#This Row],[Fecha]]</f>
        <v>45330.458333333139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45330.499999999804</v>
      </c>
      <c r="C85" s="52">
        <f>Table110[[#This Row],[Hora]]</f>
        <v>3.499999999999996</v>
      </c>
      <c r="D85" s="91">
        <f>Table14[[#This Row],[Fecha]]</f>
        <v>45330.499999999804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45330.541666666468</v>
      </c>
      <c r="C86" s="52">
        <f>Table110[[#This Row],[Hora]]</f>
        <v>3.5416666666666625</v>
      </c>
      <c r="D86" s="91">
        <f>Table14[[#This Row],[Fecha]]</f>
        <v>45330.541666666468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45330.583333333132</v>
      </c>
      <c r="C87" s="52">
        <f>Table110[[#This Row],[Hora]]</f>
        <v>3.583333333333329</v>
      </c>
      <c r="D87" s="91">
        <f>Table14[[#This Row],[Fecha]]</f>
        <v>45330.583333333132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45330.624999999796</v>
      </c>
      <c r="C88" s="52">
        <f>Table110[[#This Row],[Hora]]</f>
        <v>3.6249999999999956</v>
      </c>
      <c r="D88" s="91">
        <f>Table14[[#This Row],[Fecha]]</f>
        <v>45330.624999999796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45330.666666666461</v>
      </c>
      <c r="C89" s="52">
        <f>Table110[[#This Row],[Hora]]</f>
        <v>3.6666666666666621</v>
      </c>
      <c r="D89" s="91">
        <f>Table14[[#This Row],[Fecha]]</f>
        <v>45330.666666666461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45330.708333333125</v>
      </c>
      <c r="C90" s="52">
        <f>Table110[[#This Row],[Hora]]</f>
        <v>3.7083333333333286</v>
      </c>
      <c r="D90" s="91">
        <f>Table14[[#This Row],[Fecha]]</f>
        <v>45330.708333333125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45330.749999999789</v>
      </c>
      <c r="C91" s="52">
        <f>Table110[[#This Row],[Hora]]</f>
        <v>3.7499999999999951</v>
      </c>
      <c r="D91" s="91">
        <f>Table14[[#This Row],[Fecha]]</f>
        <v>45330.749999999789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45330.791666666453</v>
      </c>
      <c r="C92" s="52">
        <f>Table110[[#This Row],[Hora]]</f>
        <v>3.7916666666666616</v>
      </c>
      <c r="D92" s="91">
        <f>Table14[[#This Row],[Fecha]]</f>
        <v>45330.791666666453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45330.833333333117</v>
      </c>
      <c r="C93" s="52">
        <f>Table110[[#This Row],[Hora]]</f>
        <v>3.8333333333333282</v>
      </c>
      <c r="D93" s="91">
        <f>Table14[[#This Row],[Fecha]]</f>
        <v>45330.833333333117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45330.874999999782</v>
      </c>
      <c r="C94" s="52">
        <f>Table110[[#This Row],[Hora]]</f>
        <v>3.8749999999999947</v>
      </c>
      <c r="D94" s="91">
        <f>Table14[[#This Row],[Fecha]]</f>
        <v>45330.874999999782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45330.916666666446</v>
      </c>
      <c r="C95" s="52">
        <f>Table110[[#This Row],[Hora]]</f>
        <v>3.9166666666666612</v>
      </c>
      <c r="D95" s="91">
        <f>Table14[[#This Row],[Fecha]]</f>
        <v>45330.916666666446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45330.95833333311</v>
      </c>
      <c r="C96" s="52">
        <f>Table110[[#This Row],[Hora]]</f>
        <v>3.9583333333333277</v>
      </c>
      <c r="D96" s="91">
        <f>Table14[[#This Row],[Fecha]]</f>
        <v>45330.95833333311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45330.999999999774</v>
      </c>
      <c r="C97" s="52">
        <f>Table110[[#This Row],[Hora]]</f>
        <v>3.9999999999999942</v>
      </c>
      <c r="D97" s="91">
        <f>Table14[[#This Row],[Fecha]]</f>
        <v>45330.999999999774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45331.041666666439</v>
      </c>
      <c r="C98" s="52">
        <f>Table110[[#This Row],[Hora]]</f>
        <v>4.0416666666666607</v>
      </c>
      <c r="D98" s="91">
        <f>Table14[[#This Row],[Fecha]]</f>
        <v>45331.041666666439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45331.083333333103</v>
      </c>
      <c r="C99" s="52">
        <f>Table110[[#This Row],[Hora]]</f>
        <v>4.0833333333333277</v>
      </c>
      <c r="D99" s="91">
        <f>Table14[[#This Row],[Fecha]]</f>
        <v>45331.083333333103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45331.124999999767</v>
      </c>
      <c r="C100" s="52">
        <f>Table110[[#This Row],[Hora]]</f>
        <v>4.1249999999999947</v>
      </c>
      <c r="D100" s="91">
        <f>Table14[[#This Row],[Fecha]]</f>
        <v>45331.124999999767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45331.166666666431</v>
      </c>
      <c r="C101" s="52">
        <f>Table110[[#This Row],[Hora]]</f>
        <v>4.1666666666666616</v>
      </c>
      <c r="D101" s="91">
        <f>Table14[[#This Row],[Fecha]]</f>
        <v>45331.166666666431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45331.208333333096</v>
      </c>
      <c r="C102" s="52">
        <f>Table110[[#This Row],[Hora]]</f>
        <v>4.2083333333333286</v>
      </c>
      <c r="D102" s="91">
        <f>Table14[[#This Row],[Fecha]]</f>
        <v>45331.208333333096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45331.24999999976</v>
      </c>
      <c r="C103" s="52">
        <f>Table110[[#This Row],[Hora]]</f>
        <v>4.2499999999999956</v>
      </c>
      <c r="D103" s="91">
        <f>Table14[[#This Row],[Fecha]]</f>
        <v>45331.24999999976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45331.291666666424</v>
      </c>
      <c r="C104" s="52">
        <f>Table110[[#This Row],[Hora]]</f>
        <v>4.2916666666666625</v>
      </c>
      <c r="D104" s="91">
        <f>Table14[[#This Row],[Fecha]]</f>
        <v>45331.291666666424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45331.333333333088</v>
      </c>
      <c r="C105" s="52">
        <f>Table110[[#This Row],[Hora]]</f>
        <v>4.3333333333333295</v>
      </c>
      <c r="D105" s="91">
        <f>Table14[[#This Row],[Fecha]]</f>
        <v>45331.333333333088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45331.374999999753</v>
      </c>
      <c r="C106" s="52">
        <f>Table110[[#This Row],[Hora]]</f>
        <v>4.3749999999999964</v>
      </c>
      <c r="D106" s="91">
        <f>Table14[[#This Row],[Fecha]]</f>
        <v>45331.374999999753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45331.416666666417</v>
      </c>
      <c r="C107" s="52">
        <f>Table110[[#This Row],[Hora]]</f>
        <v>4.4166666666666634</v>
      </c>
      <c r="D107" s="91">
        <f>Table14[[#This Row],[Fecha]]</f>
        <v>45331.416666666417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45331.458333333081</v>
      </c>
      <c r="C108" s="52">
        <f>Table110[[#This Row],[Hora]]</f>
        <v>4.4583333333333304</v>
      </c>
      <c r="D108" s="91">
        <f>Table14[[#This Row],[Fecha]]</f>
        <v>45331.458333333081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45331.499999999745</v>
      </c>
      <c r="C109" s="52">
        <f>Table110[[#This Row],[Hora]]</f>
        <v>4.4999999999999973</v>
      </c>
      <c r="D109" s="91">
        <f>Table14[[#This Row],[Fecha]]</f>
        <v>45331.499999999745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45331.54166666641</v>
      </c>
      <c r="C110" s="52">
        <f>Table110[[#This Row],[Hora]]</f>
        <v>4.5416666666666643</v>
      </c>
      <c r="D110" s="91">
        <f>Table14[[#This Row],[Fecha]]</f>
        <v>45331.54166666641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45331.583333333074</v>
      </c>
      <c r="C111" s="52">
        <f>Table110[[#This Row],[Hora]]</f>
        <v>4.5833333333333313</v>
      </c>
      <c r="D111" s="91">
        <f>Table14[[#This Row],[Fecha]]</f>
        <v>45331.583333333074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45331.624999999738</v>
      </c>
      <c r="C112" s="52">
        <f>Table110[[#This Row],[Hora]]</f>
        <v>4.6249999999999982</v>
      </c>
      <c r="D112" s="91">
        <f>Table14[[#This Row],[Fecha]]</f>
        <v>45331.624999999738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45331.666666666402</v>
      </c>
      <c r="C113" s="52">
        <f>Table110[[#This Row],[Hora]]</f>
        <v>4.6666666666666652</v>
      </c>
      <c r="D113" s="91">
        <f>Table14[[#This Row],[Fecha]]</f>
        <v>45331.666666666402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45331.708333333067</v>
      </c>
      <c r="C114" s="52">
        <f>Table110[[#This Row],[Hora]]</f>
        <v>4.7083333333333321</v>
      </c>
      <c r="D114" s="91">
        <f>Table14[[#This Row],[Fecha]]</f>
        <v>45331.708333333067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45331.749999999731</v>
      </c>
      <c r="C115" s="52">
        <f>Table110[[#This Row],[Hora]]</f>
        <v>4.7499999999999991</v>
      </c>
      <c r="D115" s="91">
        <f>Table14[[#This Row],[Fecha]]</f>
        <v>45331.749999999731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45331.791666666395</v>
      </c>
      <c r="C116" s="52">
        <f>Table110[[#This Row],[Hora]]</f>
        <v>4.7916666666666661</v>
      </c>
      <c r="D116" s="91">
        <f>Table14[[#This Row],[Fecha]]</f>
        <v>45331.791666666395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45331.833333333059</v>
      </c>
      <c r="C117" s="52">
        <f>Table110[[#This Row],[Hora]]</f>
        <v>4.833333333333333</v>
      </c>
      <c r="D117" s="91">
        <f>Table14[[#This Row],[Fecha]]</f>
        <v>45331.833333333059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45331.874999999724</v>
      </c>
      <c r="C118" s="52">
        <f>Table110[[#This Row],[Hora]]</f>
        <v>4.875</v>
      </c>
      <c r="D118" s="91">
        <f>Table14[[#This Row],[Fecha]]</f>
        <v>45331.874999999724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45331.916666666388</v>
      </c>
      <c r="C119" s="52">
        <f>Table110[[#This Row],[Hora]]</f>
        <v>4.916666666666667</v>
      </c>
      <c r="D119" s="91">
        <f>Table14[[#This Row],[Fecha]]</f>
        <v>45331.916666666388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45331.958333333052</v>
      </c>
      <c r="C120" s="52">
        <f>Table110[[#This Row],[Hora]]</f>
        <v>4.9583333333333339</v>
      </c>
      <c r="D120" s="91">
        <f>Table14[[#This Row],[Fecha]]</f>
        <v>45331.958333333052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45331.999999999716</v>
      </c>
      <c r="C121" s="52">
        <f>Table110[[#This Row],[Hora]]</f>
        <v>5.0000000000000009</v>
      </c>
      <c r="D121" s="91">
        <f>Table14[[#This Row],[Fecha]]</f>
        <v>45331.999999999716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45332.04166666638</v>
      </c>
      <c r="C122" s="52">
        <f>Table110[[#This Row],[Hora]]</f>
        <v>5.0416666666666679</v>
      </c>
      <c r="D122" s="91">
        <f>Table14[[#This Row],[Fecha]]</f>
        <v>45332.04166666638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45332.083333333045</v>
      </c>
      <c r="C123" s="52">
        <f>Table110[[#This Row],[Hora]]</f>
        <v>5.0833333333333348</v>
      </c>
      <c r="D123" s="91">
        <f>Table14[[#This Row],[Fecha]]</f>
        <v>45332.083333333045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45332.124999999709</v>
      </c>
      <c r="C124" s="52">
        <f>Table110[[#This Row],[Hora]]</f>
        <v>5.1250000000000018</v>
      </c>
      <c r="D124" s="91">
        <f>Table14[[#This Row],[Fecha]]</f>
        <v>45332.124999999709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45332.166666666373</v>
      </c>
      <c r="C125" s="52">
        <f>Table110[[#This Row],[Hora]]</f>
        <v>5.1666666666666687</v>
      </c>
      <c r="D125" s="91">
        <f>Table14[[#This Row],[Fecha]]</f>
        <v>45332.166666666373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45332.208333333037</v>
      </c>
      <c r="C126" s="52">
        <f>Table110[[#This Row],[Hora]]</f>
        <v>5.2083333333333357</v>
      </c>
      <c r="D126" s="91">
        <f>Table14[[#This Row],[Fecha]]</f>
        <v>45332.208333333037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45332.249999999702</v>
      </c>
      <c r="C127" s="52">
        <f>Table110[[#This Row],[Hora]]</f>
        <v>5.2500000000000027</v>
      </c>
      <c r="D127" s="91">
        <f>Table14[[#This Row],[Fecha]]</f>
        <v>45332.249999999702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45332.291666666366</v>
      </c>
      <c r="C128" s="52">
        <f>Table110[[#This Row],[Hora]]</f>
        <v>5.2916666666666696</v>
      </c>
      <c r="D128" s="91">
        <f>Table14[[#This Row],[Fecha]]</f>
        <v>45332.291666666366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45332.33333333303</v>
      </c>
      <c r="C129" s="52">
        <f>Table110[[#This Row],[Hora]]</f>
        <v>5.3333333333333366</v>
      </c>
      <c r="D129" s="91">
        <f>Table14[[#This Row],[Fecha]]</f>
        <v>45332.33333333303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45332.374999999694</v>
      </c>
      <c r="C130" s="52">
        <f>Table110[[#This Row],[Hora]]</f>
        <v>5.3750000000000036</v>
      </c>
      <c r="D130" s="91">
        <f>Table14[[#This Row],[Fecha]]</f>
        <v>45332.374999999694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45332.416666666359</v>
      </c>
      <c r="C131" s="52">
        <f>Table110[[#This Row],[Hora]]</f>
        <v>5.4166666666666705</v>
      </c>
      <c r="D131" s="91">
        <f>Table14[[#This Row],[Fecha]]</f>
        <v>45332.416666666359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45332.458333333023</v>
      </c>
      <c r="C132" s="52">
        <f>Table110[[#This Row],[Hora]]</f>
        <v>5.4583333333333375</v>
      </c>
      <c r="D132" s="91">
        <f>Table14[[#This Row],[Fecha]]</f>
        <v>45332.458333333023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45332.499999999687</v>
      </c>
      <c r="C133" s="52">
        <f>Table110[[#This Row],[Hora]]</f>
        <v>5.5000000000000044</v>
      </c>
      <c r="D133" s="91">
        <f>Table14[[#This Row],[Fecha]]</f>
        <v>45332.499999999687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45332.541666666351</v>
      </c>
      <c r="C134" s="52">
        <f>Table110[[#This Row],[Hora]]</f>
        <v>5.5416666666666714</v>
      </c>
      <c r="D134" s="91">
        <f>Table14[[#This Row],[Fecha]]</f>
        <v>45332.541666666351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45332.583333333016</v>
      </c>
      <c r="C135" s="52">
        <f>Table110[[#This Row],[Hora]]</f>
        <v>5.5833333333333384</v>
      </c>
      <c r="D135" s="91">
        <f>Table14[[#This Row],[Fecha]]</f>
        <v>45332.583333333016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45332.62499999968</v>
      </c>
      <c r="C136" s="52">
        <f>Table110[[#This Row],[Hora]]</f>
        <v>5.6250000000000053</v>
      </c>
      <c r="D136" s="91">
        <f>Table14[[#This Row],[Fecha]]</f>
        <v>45332.62499999968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45332.666666666344</v>
      </c>
      <c r="C137" s="52">
        <f>Table110[[#This Row],[Hora]]</f>
        <v>5.6666666666666723</v>
      </c>
      <c r="D137" s="91">
        <f>Table14[[#This Row],[Fecha]]</f>
        <v>45332.666666666344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45332.708333333008</v>
      </c>
      <c r="C138" s="52">
        <f>Table110[[#This Row],[Hora]]</f>
        <v>5.7083333333333393</v>
      </c>
      <c r="D138" s="91">
        <f>Table14[[#This Row],[Fecha]]</f>
        <v>45332.708333333008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45332.749999999673</v>
      </c>
      <c r="C139" s="52">
        <f>Table110[[#This Row],[Hora]]</f>
        <v>5.7500000000000062</v>
      </c>
      <c r="D139" s="91">
        <f>Table14[[#This Row],[Fecha]]</f>
        <v>45332.749999999673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45332.791666666337</v>
      </c>
      <c r="C140" s="52">
        <f>Table110[[#This Row],[Hora]]</f>
        <v>5.7916666666666732</v>
      </c>
      <c r="D140" s="91">
        <f>Table14[[#This Row],[Fecha]]</f>
        <v>45332.791666666337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45332.833333333001</v>
      </c>
      <c r="C141" s="52">
        <f>Table110[[#This Row],[Hora]]</f>
        <v>5.8333333333333401</v>
      </c>
      <c r="D141" s="91">
        <f>Table14[[#This Row],[Fecha]]</f>
        <v>45332.833333333001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45332.874999999665</v>
      </c>
      <c r="C142" s="52">
        <f>Table110[[#This Row],[Hora]]</f>
        <v>5.8750000000000071</v>
      </c>
      <c r="D142" s="91">
        <f>Table14[[#This Row],[Fecha]]</f>
        <v>45332.874999999665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45332.91666666633</v>
      </c>
      <c r="C143" s="52">
        <f>Table110[[#This Row],[Hora]]</f>
        <v>5.9166666666666741</v>
      </c>
      <c r="D143" s="91">
        <f>Table14[[#This Row],[Fecha]]</f>
        <v>45332.91666666633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45332.958333332994</v>
      </c>
      <c r="C144" s="52">
        <f>Table110[[#This Row],[Hora]]</f>
        <v>5.958333333333341</v>
      </c>
      <c r="D144" s="91">
        <f>Table14[[#This Row],[Fecha]]</f>
        <v>45332.958333332994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45332.999999999658</v>
      </c>
      <c r="C145" s="52">
        <f>Table110[[#This Row],[Hora]]</f>
        <v>6.000000000000008</v>
      </c>
      <c r="D145" s="91">
        <f>Table14[[#This Row],[Fecha]]</f>
        <v>45332.999999999658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45333.041666666322</v>
      </c>
      <c r="C146" s="52">
        <f>Table110[[#This Row],[Hora]]</f>
        <v>6.041666666666675</v>
      </c>
      <c r="D146" s="91">
        <f>Table14[[#This Row],[Fecha]]</f>
        <v>45333.041666666322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45333.083333332987</v>
      </c>
      <c r="C147" s="52">
        <f>Table110[[#This Row],[Hora]]</f>
        <v>6.0833333333333419</v>
      </c>
      <c r="D147" s="91">
        <f>Table14[[#This Row],[Fecha]]</f>
        <v>45333.083333332987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45333.124999999651</v>
      </c>
      <c r="C148" s="52">
        <f>Table110[[#This Row],[Hora]]</f>
        <v>6.1250000000000089</v>
      </c>
      <c r="D148" s="91">
        <f>Table14[[#This Row],[Fecha]]</f>
        <v>45333.124999999651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45333.166666666315</v>
      </c>
      <c r="C149" s="52">
        <f>Table110[[#This Row],[Hora]]</f>
        <v>6.1666666666666758</v>
      </c>
      <c r="D149" s="91">
        <f>Table14[[#This Row],[Fecha]]</f>
        <v>45333.166666666315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45333.208333332979</v>
      </c>
      <c r="C150" s="52">
        <f>Table110[[#This Row],[Hora]]</f>
        <v>6.2083333333333428</v>
      </c>
      <c r="D150" s="91">
        <f>Table14[[#This Row],[Fecha]]</f>
        <v>45333.208333332979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45333.249999999643</v>
      </c>
      <c r="C151" s="52">
        <f>Table110[[#This Row],[Hora]]</f>
        <v>6.2500000000000098</v>
      </c>
      <c r="D151" s="91">
        <f>Table14[[#This Row],[Fecha]]</f>
        <v>45333.249999999643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45333.291666666308</v>
      </c>
      <c r="C152" s="52">
        <f>Table110[[#This Row],[Hora]]</f>
        <v>6.2916666666666767</v>
      </c>
      <c r="D152" s="91">
        <f>Table14[[#This Row],[Fecha]]</f>
        <v>45333.291666666308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45333.333333332972</v>
      </c>
      <c r="C153" s="52">
        <f>Table110[[#This Row],[Hora]]</f>
        <v>6.3333333333333437</v>
      </c>
      <c r="D153" s="91">
        <f>Table14[[#This Row],[Fecha]]</f>
        <v>45333.333333332972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45333.374999999636</v>
      </c>
      <c r="C154" s="52">
        <f>Table110[[#This Row],[Hora]]</f>
        <v>6.3750000000000107</v>
      </c>
      <c r="D154" s="91">
        <f>Table14[[#This Row],[Fecha]]</f>
        <v>45333.374999999636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45333.4166666663</v>
      </c>
      <c r="C155" s="52">
        <f>Table110[[#This Row],[Hora]]</f>
        <v>6.4166666666666776</v>
      </c>
      <c r="D155" s="91">
        <f>Table14[[#This Row],[Fecha]]</f>
        <v>45333.4166666663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45333.458333332965</v>
      </c>
      <c r="C156" s="52">
        <f>Table110[[#This Row],[Hora]]</f>
        <v>6.4583333333333446</v>
      </c>
      <c r="D156" s="91">
        <f>Table14[[#This Row],[Fecha]]</f>
        <v>45333.458333332965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45333.499999999629</v>
      </c>
      <c r="C157" s="52">
        <f>Table110[[#This Row],[Hora]]</f>
        <v>6.5000000000000115</v>
      </c>
      <c r="D157" s="91">
        <f>Table14[[#This Row],[Fecha]]</f>
        <v>45333.499999999629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45333.541666666293</v>
      </c>
      <c r="C158" s="52">
        <f>Table110[[#This Row],[Hora]]</f>
        <v>6.5416666666666785</v>
      </c>
      <c r="D158" s="91">
        <f>Table14[[#This Row],[Fecha]]</f>
        <v>45333.541666666293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45333.583333332957</v>
      </c>
      <c r="C159" s="52">
        <f>Table110[[#This Row],[Hora]]</f>
        <v>6.5833333333333455</v>
      </c>
      <c r="D159" s="91">
        <f>Table14[[#This Row],[Fecha]]</f>
        <v>45333.583333332957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45333.624999999622</v>
      </c>
      <c r="C160" s="52">
        <f>Table110[[#This Row],[Hora]]</f>
        <v>6.6250000000000124</v>
      </c>
      <c r="D160" s="91">
        <f>Table14[[#This Row],[Fecha]]</f>
        <v>45333.624999999622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45333.666666666286</v>
      </c>
      <c r="C161" s="52">
        <f>Table110[[#This Row],[Hora]]</f>
        <v>6.6666666666666794</v>
      </c>
      <c r="D161" s="91">
        <f>Table14[[#This Row],[Fecha]]</f>
        <v>45333.666666666286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45333.70833333295</v>
      </c>
      <c r="C162" s="52">
        <f>Table110[[#This Row],[Hora]]</f>
        <v>6.7083333333333464</v>
      </c>
      <c r="D162" s="91">
        <f>Table14[[#This Row],[Fecha]]</f>
        <v>45333.70833333295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45333.749999999614</v>
      </c>
      <c r="C163" s="52">
        <f>Table110[[#This Row],[Hora]]</f>
        <v>6.7500000000000133</v>
      </c>
      <c r="D163" s="91">
        <f>Table14[[#This Row],[Fecha]]</f>
        <v>45333.749999999614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45333.791666666279</v>
      </c>
      <c r="C164" s="52">
        <f>Table110[[#This Row],[Hora]]</f>
        <v>6.7916666666666803</v>
      </c>
      <c r="D164" s="91">
        <f>Table14[[#This Row],[Fecha]]</f>
        <v>45333.791666666279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45333.833333332943</v>
      </c>
      <c r="C165" s="52">
        <f>Table110[[#This Row],[Hora]]</f>
        <v>6.8333333333333472</v>
      </c>
      <c r="D165" s="91">
        <f>Table14[[#This Row],[Fecha]]</f>
        <v>45333.833333332943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45333.874999999607</v>
      </c>
      <c r="C166" s="52">
        <f>Table110[[#This Row],[Hora]]</f>
        <v>6.8750000000000142</v>
      </c>
      <c r="D166" s="91">
        <f>Table14[[#This Row],[Fecha]]</f>
        <v>45333.874999999607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45333.916666666271</v>
      </c>
      <c r="C167" s="52">
        <f>Table110[[#This Row],[Hora]]</f>
        <v>6.9166666666666812</v>
      </c>
      <c r="D167" s="91">
        <f>Table14[[#This Row],[Fecha]]</f>
        <v>45333.916666666271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45333.958333332936</v>
      </c>
      <c r="C168" s="52">
        <f>Table110[[#This Row],[Hora]]</f>
        <v>6.9583333333333481</v>
      </c>
      <c r="D168" s="91">
        <f>Table14[[#This Row],[Fecha]]</f>
        <v>45333.958333332936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45333.9999999996</v>
      </c>
      <c r="C169" s="52">
        <f>Table110[[#This Row],[Hora]]</f>
        <v>7.0000000000000151</v>
      </c>
      <c r="D169" s="91">
        <f>Table14[[#This Row],[Fecha]]</f>
        <v>45333.9999999996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45334.041666666264</v>
      </c>
      <c r="C170" s="52">
        <f>Table110[[#This Row],[Hora]]</f>
        <v>7.0416666666666821</v>
      </c>
      <c r="D170" s="91">
        <f>Table14[[#This Row],[Fecha]]</f>
        <v>45334.041666666264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45334.083333332928</v>
      </c>
      <c r="C171" s="52">
        <f>Table110[[#This Row],[Hora]]</f>
        <v>7.083333333333349</v>
      </c>
      <c r="D171" s="91">
        <f>Table14[[#This Row],[Fecha]]</f>
        <v>45334.083333332928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45334.124999999593</v>
      </c>
      <c r="C172" s="52">
        <f>Table110[[#This Row],[Hora]]</f>
        <v>7.125000000000016</v>
      </c>
      <c r="D172" s="91">
        <f>Table14[[#This Row],[Fecha]]</f>
        <v>45334.124999999593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45334.166666666257</v>
      </c>
      <c r="C173" s="52">
        <f>Table110[[#This Row],[Hora]]</f>
        <v>7.1666666666666829</v>
      </c>
      <c r="D173" s="91">
        <f>Table14[[#This Row],[Fecha]]</f>
        <v>45334.166666666257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45334.208333332921</v>
      </c>
      <c r="C174" s="52">
        <f>Table110[[#This Row],[Hora]]</f>
        <v>7.2083333333333499</v>
      </c>
      <c r="D174" s="91">
        <f>Table14[[#This Row],[Fecha]]</f>
        <v>45334.208333332921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45334.249999999585</v>
      </c>
      <c r="C175" s="52">
        <f>Table110[[#This Row],[Hora]]</f>
        <v>7.2500000000000169</v>
      </c>
      <c r="D175" s="91">
        <f>Table14[[#This Row],[Fecha]]</f>
        <v>45334.249999999585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45334.29166666625</v>
      </c>
      <c r="C176" s="52">
        <f>Table110[[#This Row],[Hora]]</f>
        <v>7.2916666666666838</v>
      </c>
      <c r="D176" s="91">
        <f>Table14[[#This Row],[Fecha]]</f>
        <v>45334.29166666625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45334.333333332914</v>
      </c>
      <c r="C177" s="52">
        <f>Table110[[#This Row],[Hora]]</f>
        <v>7.3333333333333508</v>
      </c>
      <c r="D177" s="91">
        <f>Table14[[#This Row],[Fecha]]</f>
        <v>45334.333333332914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45334.374999999578</v>
      </c>
      <c r="C178" s="52">
        <f>Table110[[#This Row],[Hora]]</f>
        <v>7.3750000000000178</v>
      </c>
      <c r="D178" s="91">
        <f>Table14[[#This Row],[Fecha]]</f>
        <v>45334.374999999578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45334.416666666242</v>
      </c>
      <c r="C179" s="52">
        <f>Table110[[#This Row],[Hora]]</f>
        <v>7.4166666666666847</v>
      </c>
      <c r="D179" s="91">
        <f>Table14[[#This Row],[Fecha]]</f>
        <v>45334.416666666242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45334.458333332906</v>
      </c>
      <c r="C180" s="52">
        <f>Table110[[#This Row],[Hora]]</f>
        <v>7.4583333333333517</v>
      </c>
      <c r="D180" s="91">
        <f>Table14[[#This Row],[Fecha]]</f>
        <v>45334.458333332906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45334.499999999571</v>
      </c>
      <c r="C181" s="52">
        <f>Table110[[#This Row],[Hora]]</f>
        <v>7.5000000000000187</v>
      </c>
      <c r="D181" s="91">
        <f>Table14[[#This Row],[Fecha]]</f>
        <v>45334.499999999571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45334.541666666235</v>
      </c>
      <c r="C182" s="52">
        <f>Table110[[#This Row],[Hora]]</f>
        <v>7.5416666666666856</v>
      </c>
      <c r="D182" s="91">
        <f>Table14[[#This Row],[Fecha]]</f>
        <v>45334.541666666235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45334.583333332899</v>
      </c>
      <c r="C183" s="52">
        <f>Table110[[#This Row],[Hora]]</f>
        <v>7.5833333333333526</v>
      </c>
      <c r="D183" s="91">
        <f>Table14[[#This Row],[Fecha]]</f>
        <v>45334.583333332899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45334.624999999563</v>
      </c>
      <c r="C184" s="52">
        <f>Table110[[#This Row],[Hora]]</f>
        <v>7.6250000000000195</v>
      </c>
      <c r="D184" s="91">
        <f>Table14[[#This Row],[Fecha]]</f>
        <v>45334.624999999563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45334.666666666228</v>
      </c>
      <c r="C185" s="52">
        <f>Table110[[#This Row],[Hora]]</f>
        <v>7.6666666666666865</v>
      </c>
      <c r="D185" s="91">
        <f>Table14[[#This Row],[Fecha]]</f>
        <v>45334.666666666228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45334.708333332892</v>
      </c>
      <c r="C186" s="52">
        <f>Table110[[#This Row],[Hora]]</f>
        <v>7.7083333333333535</v>
      </c>
      <c r="D186" s="91">
        <f>Table14[[#This Row],[Fecha]]</f>
        <v>45334.708333332892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45334.749999999556</v>
      </c>
      <c r="C187" s="52">
        <f>Table110[[#This Row],[Hora]]</f>
        <v>7.7500000000000204</v>
      </c>
      <c r="D187" s="91">
        <f>Table14[[#This Row],[Fecha]]</f>
        <v>45334.749999999556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45334.79166666622</v>
      </c>
      <c r="C188" s="52">
        <f>Table110[[#This Row],[Hora]]</f>
        <v>7.7916666666666874</v>
      </c>
      <c r="D188" s="91">
        <f>Table14[[#This Row],[Fecha]]</f>
        <v>45334.79166666622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45334.833333332885</v>
      </c>
      <c r="C189" s="52">
        <f>Table110[[#This Row],[Hora]]</f>
        <v>7.8333333333333544</v>
      </c>
      <c r="D189" s="91">
        <f>Table14[[#This Row],[Fecha]]</f>
        <v>45334.833333332885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45334.874999999549</v>
      </c>
      <c r="C190" s="52">
        <f>Table110[[#This Row],[Hora]]</f>
        <v>7.8750000000000213</v>
      </c>
      <c r="D190" s="91">
        <f>Table14[[#This Row],[Fecha]]</f>
        <v>45334.874999999549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45334.916666666213</v>
      </c>
      <c r="C191" s="52">
        <f>Table110[[#This Row],[Hora]]</f>
        <v>7.9166666666666883</v>
      </c>
      <c r="D191" s="91">
        <f>Table14[[#This Row],[Fecha]]</f>
        <v>45334.916666666213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45334.958333332877</v>
      </c>
      <c r="C192" s="52">
        <f>Table110[[#This Row],[Hora]]</f>
        <v>7.9583333333333552</v>
      </c>
      <c r="D192" s="91">
        <f>Table14[[#This Row],[Fecha]]</f>
        <v>45334.958333332877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45334.999999999542</v>
      </c>
      <c r="C193" s="52">
        <f>Table110[[#This Row],[Hora]]</f>
        <v>8.0000000000000213</v>
      </c>
      <c r="D193" s="91">
        <f>Table14[[#This Row],[Fecha]]</f>
        <v>45334.999999999542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45335.041666666206</v>
      </c>
      <c r="C194" s="52">
        <f>Table110[[#This Row],[Hora]]</f>
        <v>8.0416666666666874</v>
      </c>
      <c r="D194" s="91">
        <f>Table14[[#This Row],[Fecha]]</f>
        <v>45335.041666666206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45335.08333333287</v>
      </c>
      <c r="C195" s="52">
        <f>Table110[[#This Row],[Hora]]</f>
        <v>8.0833333333333535</v>
      </c>
      <c r="D195" s="91">
        <f>Table14[[#This Row],[Fecha]]</f>
        <v>45335.08333333287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45335.124999999534</v>
      </c>
      <c r="C196" s="52">
        <f>Table110[[#This Row],[Hora]]</f>
        <v>8.1250000000000195</v>
      </c>
      <c r="D196" s="91">
        <f>Table14[[#This Row],[Fecha]]</f>
        <v>45335.124999999534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45335.166666666199</v>
      </c>
      <c r="C197" s="52">
        <f>Table110[[#This Row],[Hora]]</f>
        <v>8.1666666666666856</v>
      </c>
      <c r="D197" s="91">
        <f>Table14[[#This Row],[Fecha]]</f>
        <v>45335.166666666199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45335.208333332863</v>
      </c>
      <c r="C198" s="52">
        <f>Table110[[#This Row],[Hora]]</f>
        <v>8.2083333333333517</v>
      </c>
      <c r="D198" s="91">
        <f>Table14[[#This Row],[Fecha]]</f>
        <v>45335.208333332863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45335.249999999527</v>
      </c>
      <c r="C199" s="52">
        <f>Table110[[#This Row],[Hora]]</f>
        <v>8.2500000000000178</v>
      </c>
      <c r="D199" s="91">
        <f>Table14[[#This Row],[Fecha]]</f>
        <v>45335.249999999527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45335.291666666191</v>
      </c>
      <c r="C200" s="52">
        <f>Table110[[#This Row],[Hora]]</f>
        <v>8.2916666666666838</v>
      </c>
      <c r="D200" s="91">
        <f>Table14[[#This Row],[Fecha]]</f>
        <v>45335.291666666191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45335.333333332856</v>
      </c>
      <c r="C201" s="52">
        <f>Table110[[#This Row],[Hora]]</f>
        <v>8.3333333333333499</v>
      </c>
      <c r="D201" s="91">
        <f>Table14[[#This Row],[Fecha]]</f>
        <v>45335.333333332856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45335.37499999952</v>
      </c>
      <c r="C202" s="52">
        <f>Table110[[#This Row],[Hora]]</f>
        <v>8.375000000000016</v>
      </c>
      <c r="D202" s="91">
        <f>Table14[[#This Row],[Fecha]]</f>
        <v>45335.37499999952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45335.416666666184</v>
      </c>
      <c r="C203" s="52">
        <f>Table110[[#This Row],[Hora]]</f>
        <v>8.4166666666666821</v>
      </c>
      <c r="D203" s="91">
        <f>Table14[[#This Row],[Fecha]]</f>
        <v>45335.416666666184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45335.458333332848</v>
      </c>
      <c r="C204" s="52">
        <f>Table110[[#This Row],[Hora]]</f>
        <v>8.4583333333333481</v>
      </c>
      <c r="D204" s="91">
        <f>Table14[[#This Row],[Fecha]]</f>
        <v>45335.458333332848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45335.499999999513</v>
      </c>
      <c r="C205" s="52">
        <f>Table110[[#This Row],[Hora]]</f>
        <v>8.5000000000000142</v>
      </c>
      <c r="D205" s="91">
        <f>Table14[[#This Row],[Fecha]]</f>
        <v>45335.499999999513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45335.541666666177</v>
      </c>
      <c r="C206" s="52">
        <f>Table110[[#This Row],[Hora]]</f>
        <v>8.5416666666666803</v>
      </c>
      <c r="D206" s="91">
        <f>Table14[[#This Row],[Fecha]]</f>
        <v>45335.541666666177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45335.583333332841</v>
      </c>
      <c r="C207" s="52">
        <f>Table110[[#This Row],[Hora]]</f>
        <v>8.5833333333333464</v>
      </c>
      <c r="D207" s="91">
        <f>Table14[[#This Row],[Fecha]]</f>
        <v>45335.583333332841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45335.624999999505</v>
      </c>
      <c r="C208" s="52">
        <f>Table110[[#This Row],[Hora]]</f>
        <v>8.6250000000000124</v>
      </c>
      <c r="D208" s="91">
        <f>Table14[[#This Row],[Fecha]]</f>
        <v>45335.624999999505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45335.666666666169</v>
      </c>
      <c r="C209" s="52">
        <f>Table110[[#This Row],[Hora]]</f>
        <v>8.6666666666666785</v>
      </c>
      <c r="D209" s="91">
        <f>Table14[[#This Row],[Fecha]]</f>
        <v>45335.666666666169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45335.708333332834</v>
      </c>
      <c r="C210" s="52">
        <f>Table110[[#This Row],[Hora]]</f>
        <v>8.7083333333333446</v>
      </c>
      <c r="D210" s="91">
        <f>Table14[[#This Row],[Fecha]]</f>
        <v>45335.708333332834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45335.749999999498</v>
      </c>
      <c r="C211" s="52">
        <f>Table110[[#This Row],[Hora]]</f>
        <v>8.7500000000000107</v>
      </c>
      <c r="D211" s="91">
        <f>Table14[[#This Row],[Fecha]]</f>
        <v>45335.749999999498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45335.791666666162</v>
      </c>
      <c r="C212" s="52">
        <f>Table110[[#This Row],[Hora]]</f>
        <v>8.7916666666666767</v>
      </c>
      <c r="D212" s="91">
        <f>Table14[[#This Row],[Fecha]]</f>
        <v>45335.791666666162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45335.833333332826</v>
      </c>
      <c r="C213" s="52">
        <f>Table110[[#This Row],[Hora]]</f>
        <v>8.8333333333333428</v>
      </c>
      <c r="D213" s="91">
        <f>Table14[[#This Row],[Fecha]]</f>
        <v>45335.833333332826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45335.874999999491</v>
      </c>
      <c r="C214" s="52">
        <f>Table110[[#This Row],[Hora]]</f>
        <v>8.8750000000000089</v>
      </c>
      <c r="D214" s="91">
        <f>Table14[[#This Row],[Fecha]]</f>
        <v>45335.874999999491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45335.916666666155</v>
      </c>
      <c r="C215" s="52">
        <f>Table110[[#This Row],[Hora]]</f>
        <v>8.916666666666675</v>
      </c>
      <c r="D215" s="91">
        <f>Table14[[#This Row],[Fecha]]</f>
        <v>45335.916666666155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45335.958333332819</v>
      </c>
      <c r="C216" s="52">
        <f>Table110[[#This Row],[Hora]]</f>
        <v>8.958333333333341</v>
      </c>
      <c r="D216" s="91">
        <f>Table14[[#This Row],[Fecha]]</f>
        <v>45335.958333332819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45335.999999999483</v>
      </c>
      <c r="C217" s="52">
        <f>Table110[[#This Row],[Hora]]</f>
        <v>9.0000000000000071</v>
      </c>
      <c r="D217" s="91">
        <f>Table14[[#This Row],[Fecha]]</f>
        <v>45335.999999999483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45336.041666666148</v>
      </c>
      <c r="C218" s="52">
        <f>Table110[[#This Row],[Hora]]</f>
        <v>9.0416666666666732</v>
      </c>
      <c r="D218" s="91">
        <f>Table14[[#This Row],[Fecha]]</f>
        <v>45336.041666666148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45336.083333332812</v>
      </c>
      <c r="C219" s="52">
        <f>Table110[[#This Row],[Hora]]</f>
        <v>9.0833333333333393</v>
      </c>
      <c r="D219" s="91">
        <f>Table14[[#This Row],[Fecha]]</f>
        <v>45336.083333332812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45336.124999999476</v>
      </c>
      <c r="C220" s="52">
        <f>Table110[[#This Row],[Hora]]</f>
        <v>9.1250000000000053</v>
      </c>
      <c r="D220" s="91">
        <f>Table14[[#This Row],[Fecha]]</f>
        <v>45336.124999999476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45336.16666666614</v>
      </c>
      <c r="C221" s="52">
        <f>Table110[[#This Row],[Hora]]</f>
        <v>9.1666666666666714</v>
      </c>
      <c r="D221" s="91">
        <f>Table14[[#This Row],[Fecha]]</f>
        <v>45336.16666666614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45336.208333332805</v>
      </c>
      <c r="C222" s="52">
        <f>Table110[[#This Row],[Hora]]</f>
        <v>9.2083333333333375</v>
      </c>
      <c r="D222" s="91">
        <f>Table14[[#This Row],[Fecha]]</f>
        <v>45336.208333332805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45336.249999999469</v>
      </c>
      <c r="C223" s="52">
        <f>Table110[[#This Row],[Hora]]</f>
        <v>9.2500000000000036</v>
      </c>
      <c r="D223" s="91">
        <f>Table14[[#This Row],[Fecha]]</f>
        <v>45336.249999999469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45336.291666666133</v>
      </c>
      <c r="C224" s="52">
        <f>Table110[[#This Row],[Hora]]</f>
        <v>9.2916666666666696</v>
      </c>
      <c r="D224" s="91">
        <f>Table14[[#This Row],[Fecha]]</f>
        <v>45336.291666666133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45336.333333332797</v>
      </c>
      <c r="C225" s="52">
        <f>Table110[[#This Row],[Hora]]</f>
        <v>9.3333333333333357</v>
      </c>
      <c r="D225" s="91">
        <f>Table14[[#This Row],[Fecha]]</f>
        <v>45336.333333332797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45336.374999999462</v>
      </c>
      <c r="C226" s="52">
        <f>Table110[[#This Row],[Hora]]</f>
        <v>9.3750000000000018</v>
      </c>
      <c r="D226" s="91">
        <f>Table14[[#This Row],[Fecha]]</f>
        <v>45336.374999999462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45336.416666666126</v>
      </c>
      <c r="C227" s="52">
        <f>Table110[[#This Row],[Hora]]</f>
        <v>9.4166666666666679</v>
      </c>
      <c r="D227" s="91">
        <f>Table14[[#This Row],[Fecha]]</f>
        <v>45336.416666666126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45336.45833333279</v>
      </c>
      <c r="C228" s="52">
        <f>Table110[[#This Row],[Hora]]</f>
        <v>9.4583333333333339</v>
      </c>
      <c r="D228" s="91">
        <f>Table14[[#This Row],[Fecha]]</f>
        <v>45336.45833333279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2024-02-06T05:16:36Z</dcterms:modified>
</cp:coreProperties>
</file>