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01\"/>
    </mc:Choice>
  </mc:AlternateContent>
  <xr:revisionPtr revIDLastSave="0" documentId="13_ncr:1_{85453BA0-1A49-44BB-8D39-19F8E4C7723C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<sst xmlns="http://schemas.openxmlformats.org/spreadsheetml/2006/main" count="697" uniqueCount="211">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</sst>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0" fontId="2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45414.083333333336</c:v>
                </c:pt>
                <c:pt idx="1">
                  <c:v>45414.125</c:v>
                </c:pt>
                <c:pt idx="2">
                  <c:v>45414.166666666664</c:v>
                </c:pt>
                <c:pt idx="3">
                  <c:v>45414.208333333328</c:v>
                </c:pt>
                <c:pt idx="4">
                  <c:v>45414.249999999993</c:v>
                </c:pt>
                <c:pt idx="5">
                  <c:v>45414.291666666657</c:v>
                </c:pt>
                <c:pt idx="6">
                  <c:v>45414.333333333321</c:v>
                </c:pt>
                <c:pt idx="7">
                  <c:v>45414.374999999985</c:v>
                </c:pt>
                <c:pt idx="8">
                  <c:v>45414.41666666665</c:v>
                </c:pt>
                <c:pt idx="9">
                  <c:v>45414.458333333314</c:v>
                </c:pt>
                <c:pt idx="10">
                  <c:v>45414.499999999978</c:v>
                </c:pt>
                <c:pt idx="11">
                  <c:v>45414.541666666642</c:v>
                </c:pt>
                <c:pt idx="12">
                  <c:v>45414.583333333307</c:v>
                </c:pt>
                <c:pt idx="13">
                  <c:v>45414.624999999971</c:v>
                </c:pt>
                <c:pt idx="14">
                  <c:v>45414.666666666635</c:v>
                </c:pt>
                <c:pt idx="15">
                  <c:v>45414.708333333299</c:v>
                </c:pt>
                <c:pt idx="16">
                  <c:v>45414.749999999964</c:v>
                </c:pt>
                <c:pt idx="17">
                  <c:v>45414.791666666628</c:v>
                </c:pt>
                <c:pt idx="18">
                  <c:v>45414.833333333292</c:v>
                </c:pt>
                <c:pt idx="19">
                  <c:v>45414.874999999956</c:v>
                </c:pt>
                <c:pt idx="20">
                  <c:v>45414.916666666621</c:v>
                </c:pt>
                <c:pt idx="21">
                  <c:v>45414.958333333285</c:v>
                </c:pt>
                <c:pt idx="22">
                  <c:v>45414.999999999949</c:v>
                </c:pt>
                <c:pt idx="23">
                  <c:v>45415.041666666613</c:v>
                </c:pt>
                <c:pt idx="24">
                  <c:v>45415.083333333278</c:v>
                </c:pt>
                <c:pt idx="25">
                  <c:v>45415.124999999942</c:v>
                </c:pt>
                <c:pt idx="26">
                  <c:v>45415.166666666606</c:v>
                </c:pt>
                <c:pt idx="27">
                  <c:v>45415.20833333327</c:v>
                </c:pt>
                <c:pt idx="28">
                  <c:v>45415.249999999935</c:v>
                </c:pt>
                <c:pt idx="29">
                  <c:v>45415.291666666599</c:v>
                </c:pt>
                <c:pt idx="30">
                  <c:v>45415.333333333263</c:v>
                </c:pt>
                <c:pt idx="31">
                  <c:v>45415.374999999927</c:v>
                </c:pt>
                <c:pt idx="32">
                  <c:v>45415.416666666591</c:v>
                </c:pt>
                <c:pt idx="33">
                  <c:v>45415.458333333256</c:v>
                </c:pt>
                <c:pt idx="34">
                  <c:v>45415.49999999992</c:v>
                </c:pt>
                <c:pt idx="35">
                  <c:v>45415.541666666584</c:v>
                </c:pt>
                <c:pt idx="36">
                  <c:v>45415.583333333248</c:v>
                </c:pt>
                <c:pt idx="37">
                  <c:v>45415.624999999913</c:v>
                </c:pt>
                <c:pt idx="38">
                  <c:v>45415.666666666577</c:v>
                </c:pt>
                <c:pt idx="39">
                  <c:v>45415.708333333241</c:v>
                </c:pt>
                <c:pt idx="40">
                  <c:v>45415.749999999905</c:v>
                </c:pt>
                <c:pt idx="41">
                  <c:v>45415.79166666657</c:v>
                </c:pt>
                <c:pt idx="42">
                  <c:v>45415.833333333234</c:v>
                </c:pt>
                <c:pt idx="43">
                  <c:v>45415.874999999898</c:v>
                </c:pt>
                <c:pt idx="44">
                  <c:v>45415.916666666562</c:v>
                </c:pt>
                <c:pt idx="45">
                  <c:v>45415.958333333227</c:v>
                </c:pt>
                <c:pt idx="46">
                  <c:v>45415.999999999891</c:v>
                </c:pt>
                <c:pt idx="47">
                  <c:v>45416.041666666555</c:v>
                </c:pt>
                <c:pt idx="48">
                  <c:v>45416.083333333219</c:v>
                </c:pt>
                <c:pt idx="49">
                  <c:v>45416.124999999884</c:v>
                </c:pt>
                <c:pt idx="50">
                  <c:v>45416.166666666548</c:v>
                </c:pt>
                <c:pt idx="51">
                  <c:v>45416.208333333212</c:v>
                </c:pt>
                <c:pt idx="52">
                  <c:v>45416.249999999876</c:v>
                </c:pt>
                <c:pt idx="53">
                  <c:v>45416.291666666541</c:v>
                </c:pt>
                <c:pt idx="54">
                  <c:v>45416.333333333205</c:v>
                </c:pt>
                <c:pt idx="55">
                  <c:v>45416.374999999869</c:v>
                </c:pt>
                <c:pt idx="56">
                  <c:v>45416.416666666533</c:v>
                </c:pt>
                <c:pt idx="57">
                  <c:v>45416.458333333198</c:v>
                </c:pt>
                <c:pt idx="58">
                  <c:v>45416.499999999862</c:v>
                </c:pt>
                <c:pt idx="59">
                  <c:v>45416.541666666526</c:v>
                </c:pt>
                <c:pt idx="60">
                  <c:v>45416.58333333319</c:v>
                </c:pt>
                <c:pt idx="61">
                  <c:v>45416.624999999854</c:v>
                </c:pt>
                <c:pt idx="62">
                  <c:v>45416.666666666519</c:v>
                </c:pt>
                <c:pt idx="63">
                  <c:v>45416.708333333183</c:v>
                </c:pt>
                <c:pt idx="64">
                  <c:v>45416.749999999847</c:v>
                </c:pt>
                <c:pt idx="65">
                  <c:v>45416.791666666511</c:v>
                </c:pt>
                <c:pt idx="66">
                  <c:v>45416.833333333176</c:v>
                </c:pt>
                <c:pt idx="67">
                  <c:v>45416.87499999984</c:v>
                </c:pt>
                <c:pt idx="68">
                  <c:v>45416.916666666504</c:v>
                </c:pt>
                <c:pt idx="69">
                  <c:v>45416.958333333168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170.666</c:v>
                </c:pt>
                <c:pt idx="1">
                  <c:v>129.05200000000002</c:v>
                </c:pt>
                <c:pt idx="2">
                  <c:v>106.34100000000001</c:v>
                </c:pt>
                <c:pt idx="3">
                  <c:v>92.83</c:v>
                </c:pt>
                <c:pt idx="4">
                  <c:v>73.049000000000007</c:v>
                </c:pt>
                <c:pt idx="5">
                  <c:v>78.74199999999999</c:v>
                </c:pt>
                <c:pt idx="6">
                  <c:v>89.02</c:v>
                </c:pt>
                <c:pt idx="7">
                  <c:v>110.651</c:v>
                </c:pt>
                <c:pt idx="8">
                  <c:v>138.636</c:v>
                </c:pt>
                <c:pt idx="9">
                  <c:v>170.666</c:v>
                </c:pt>
                <c:pt idx="10">
                  <c:v>180.798</c:v>
                </c:pt>
                <c:pt idx="11">
                  <c:v>180.83199999999999</c:v>
                </c:pt>
                <c:pt idx="12">
                  <c:v>189.952</c:v>
                </c:pt>
                <c:pt idx="13">
                  <c:v>192.95500000000001</c:v>
                </c:pt>
                <c:pt idx="14">
                  <c:v>202.76299999999998</c:v>
                </c:pt>
                <c:pt idx="15">
                  <c:v>203.30300000000003</c:v>
                </c:pt>
                <c:pt idx="16">
                  <c:v>204.15699999999998</c:v>
                </c:pt>
                <c:pt idx="17">
                  <c:v>204.49099999999999</c:v>
                </c:pt>
                <c:pt idx="18">
                  <c:v>200.197</c:v>
                </c:pt>
                <c:pt idx="19">
                  <c:v>199.13</c:v>
                </c:pt>
                <c:pt idx="20">
                  <c:v>191.48700000000002</c:v>
                </c:pt>
                <c:pt idx="21">
                  <c:v>178.07799999999997</c:v>
                </c:pt>
                <c:pt idx="22">
                  <c:v>147.32300000000001</c:v>
                </c:pt>
                <c:pt idx="23">
                  <c:v>110.651</c:v>
                </c:pt>
                <c:pt idx="24">
                  <c:v>110.651</c:v>
                </c:pt>
                <c:pt idx="25">
                  <c:v>124.36200000000001</c:v>
                </c:pt>
                <c:pt idx="26">
                  <c:v>124.36200000000001</c:v>
                </c:pt>
                <c:pt idx="27">
                  <c:v>110.651</c:v>
                </c:pt>
                <c:pt idx="28">
                  <c:v>106.34100000000001</c:v>
                </c:pt>
                <c:pt idx="29">
                  <c:v>106.34100000000001</c:v>
                </c:pt>
                <c:pt idx="30">
                  <c:v>124.36200000000001</c:v>
                </c:pt>
                <c:pt idx="31">
                  <c:v>138.636</c:v>
                </c:pt>
                <c:pt idx="32">
                  <c:v>155.43100000000001</c:v>
                </c:pt>
                <c:pt idx="33">
                  <c:v>180.96799999999999</c:v>
                </c:pt>
                <c:pt idx="34">
                  <c:v>189.90799999999999</c:v>
                </c:pt>
                <c:pt idx="35">
                  <c:v>202.19200000000001</c:v>
                </c:pt>
                <c:pt idx="36">
                  <c:v>202.44800000000001</c:v>
                </c:pt>
                <c:pt idx="37">
                  <c:v>206.44800000000001</c:v>
                </c:pt>
                <c:pt idx="38">
                  <c:v>209.71099999999998</c:v>
                </c:pt>
                <c:pt idx="39">
                  <c:v>210.14300000000003</c:v>
                </c:pt>
                <c:pt idx="40">
                  <c:v>210.791</c:v>
                </c:pt>
                <c:pt idx="41">
                  <c:v>211.43900000000002</c:v>
                </c:pt>
                <c:pt idx="42">
                  <c:v>204.80500000000001</c:v>
                </c:pt>
                <c:pt idx="43">
                  <c:v>191.41199999999998</c:v>
                </c:pt>
                <c:pt idx="44">
                  <c:v>159.73500000000001</c:v>
                </c:pt>
                <c:pt idx="45">
                  <c:v>129.05200000000002</c:v>
                </c:pt>
                <c:pt idx="46">
                  <c:v>118.092</c:v>
                </c:pt>
                <c:pt idx="47">
                  <c:v>79.186999999999998</c:v>
                </c:pt>
                <c:pt idx="48">
                  <c:v>79.186999999999998</c:v>
                </c:pt>
                <c:pt idx="49">
                  <c:v>79.186999999999998</c:v>
                </c:pt>
                <c:pt idx="50">
                  <c:v>64.665000000000006</c:v>
                </c:pt>
                <c:pt idx="51">
                  <c:v>63.076999999999998</c:v>
                </c:pt>
                <c:pt idx="52">
                  <c:v>63.076999999999998</c:v>
                </c:pt>
                <c:pt idx="53">
                  <c:v>53.153999999999996</c:v>
                </c:pt>
                <c:pt idx="54">
                  <c:v>63.076999999999998</c:v>
                </c:pt>
                <c:pt idx="55">
                  <c:v>63.076999999999998</c:v>
                </c:pt>
                <c:pt idx="56">
                  <c:v>79.186999999999998</c:v>
                </c:pt>
                <c:pt idx="57">
                  <c:v>101.629</c:v>
                </c:pt>
                <c:pt idx="58">
                  <c:v>143.17100000000002</c:v>
                </c:pt>
                <c:pt idx="59">
                  <c:v>188.511</c:v>
                </c:pt>
                <c:pt idx="60">
                  <c:v>203.38</c:v>
                </c:pt>
                <c:pt idx="61">
                  <c:v>217.79000000000002</c:v>
                </c:pt>
                <c:pt idx="62">
                  <c:v>228.66799999999998</c:v>
                </c:pt>
                <c:pt idx="63">
                  <c:v>223.74800000000002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188.511</c:v>
                </c:pt>
                <c:pt idx="67">
                  <c:v>160.476</c:v>
                </c:pt>
                <c:pt idx="68">
                  <c:v>122.94799999999999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45414.083333333336</c:v>
                </c:pt>
                <c:pt idx="1">
                  <c:v>45414.125</c:v>
                </c:pt>
                <c:pt idx="2">
                  <c:v>45414.166666666664</c:v>
                </c:pt>
                <c:pt idx="3">
                  <c:v>45414.208333333328</c:v>
                </c:pt>
                <c:pt idx="4">
                  <c:v>45414.249999999993</c:v>
                </c:pt>
                <c:pt idx="5">
                  <c:v>45414.291666666657</c:v>
                </c:pt>
                <c:pt idx="6">
                  <c:v>45414.333333333321</c:v>
                </c:pt>
                <c:pt idx="7">
                  <c:v>45414.374999999985</c:v>
                </c:pt>
                <c:pt idx="8">
                  <c:v>45414.41666666665</c:v>
                </c:pt>
                <c:pt idx="9">
                  <c:v>45414.458333333314</c:v>
                </c:pt>
                <c:pt idx="10">
                  <c:v>45414.499999999978</c:v>
                </c:pt>
                <c:pt idx="11">
                  <c:v>45414.541666666642</c:v>
                </c:pt>
                <c:pt idx="12">
                  <c:v>45414.583333333307</c:v>
                </c:pt>
                <c:pt idx="13">
                  <c:v>45414.624999999971</c:v>
                </c:pt>
                <c:pt idx="14">
                  <c:v>45414.666666666635</c:v>
                </c:pt>
                <c:pt idx="15">
                  <c:v>45414.708333333299</c:v>
                </c:pt>
                <c:pt idx="16">
                  <c:v>45414.749999999964</c:v>
                </c:pt>
                <c:pt idx="17">
                  <c:v>45414.791666666628</c:v>
                </c:pt>
                <c:pt idx="18">
                  <c:v>45414.833333333292</c:v>
                </c:pt>
                <c:pt idx="19">
                  <c:v>45414.874999999956</c:v>
                </c:pt>
                <c:pt idx="20">
                  <c:v>45414.916666666621</c:v>
                </c:pt>
                <c:pt idx="21">
                  <c:v>45414.958333333285</c:v>
                </c:pt>
                <c:pt idx="22">
                  <c:v>45414.999999999949</c:v>
                </c:pt>
                <c:pt idx="23">
                  <c:v>45415.041666666613</c:v>
                </c:pt>
                <c:pt idx="24">
                  <c:v>45415.083333333278</c:v>
                </c:pt>
                <c:pt idx="25">
                  <c:v>45415.124999999942</c:v>
                </c:pt>
                <c:pt idx="26">
                  <c:v>45415.166666666606</c:v>
                </c:pt>
                <c:pt idx="27">
                  <c:v>45415.20833333327</c:v>
                </c:pt>
                <c:pt idx="28">
                  <c:v>45415.249999999935</c:v>
                </c:pt>
                <c:pt idx="29">
                  <c:v>45415.291666666599</c:v>
                </c:pt>
                <c:pt idx="30">
                  <c:v>45415.333333333263</c:v>
                </c:pt>
                <c:pt idx="31">
                  <c:v>45415.374999999927</c:v>
                </c:pt>
                <c:pt idx="32">
                  <c:v>45415.416666666591</c:v>
                </c:pt>
                <c:pt idx="33">
                  <c:v>45415.458333333256</c:v>
                </c:pt>
                <c:pt idx="34">
                  <c:v>45415.49999999992</c:v>
                </c:pt>
                <c:pt idx="35">
                  <c:v>45415.541666666584</c:v>
                </c:pt>
                <c:pt idx="36">
                  <c:v>45415.583333333248</c:v>
                </c:pt>
                <c:pt idx="37">
                  <c:v>45415.624999999913</c:v>
                </c:pt>
                <c:pt idx="38">
                  <c:v>45415.666666666577</c:v>
                </c:pt>
                <c:pt idx="39">
                  <c:v>45415.708333333241</c:v>
                </c:pt>
                <c:pt idx="40">
                  <c:v>45415.749999999905</c:v>
                </c:pt>
                <c:pt idx="41">
                  <c:v>45415.79166666657</c:v>
                </c:pt>
                <c:pt idx="42">
                  <c:v>45415.833333333234</c:v>
                </c:pt>
                <c:pt idx="43">
                  <c:v>45415.874999999898</c:v>
                </c:pt>
                <c:pt idx="44">
                  <c:v>45415.916666666562</c:v>
                </c:pt>
                <c:pt idx="45">
                  <c:v>45415.958333333227</c:v>
                </c:pt>
                <c:pt idx="46">
                  <c:v>45415.999999999891</c:v>
                </c:pt>
                <c:pt idx="47">
                  <c:v>45416.041666666555</c:v>
                </c:pt>
                <c:pt idx="48">
                  <c:v>45416.083333333219</c:v>
                </c:pt>
                <c:pt idx="49">
                  <c:v>45416.124999999884</c:v>
                </c:pt>
                <c:pt idx="50">
                  <c:v>45416.166666666548</c:v>
                </c:pt>
                <c:pt idx="51">
                  <c:v>45416.208333333212</c:v>
                </c:pt>
                <c:pt idx="52">
                  <c:v>45416.249999999876</c:v>
                </c:pt>
                <c:pt idx="53">
                  <c:v>45416.291666666541</c:v>
                </c:pt>
                <c:pt idx="54">
                  <c:v>45416.333333333205</c:v>
                </c:pt>
                <c:pt idx="55">
                  <c:v>45416.374999999869</c:v>
                </c:pt>
                <c:pt idx="56">
                  <c:v>45416.416666666533</c:v>
                </c:pt>
                <c:pt idx="57">
                  <c:v>45416.458333333198</c:v>
                </c:pt>
                <c:pt idx="58">
                  <c:v>45416.499999999862</c:v>
                </c:pt>
                <c:pt idx="59">
                  <c:v>45416.541666666526</c:v>
                </c:pt>
                <c:pt idx="60">
                  <c:v>45416.58333333319</c:v>
                </c:pt>
                <c:pt idx="61">
                  <c:v>45416.624999999854</c:v>
                </c:pt>
                <c:pt idx="62">
                  <c:v>45416.666666666519</c:v>
                </c:pt>
                <c:pt idx="63">
                  <c:v>45416.708333333183</c:v>
                </c:pt>
                <c:pt idx="64">
                  <c:v>45416.749999999847</c:v>
                </c:pt>
                <c:pt idx="65">
                  <c:v>45416.791666666511</c:v>
                </c:pt>
                <c:pt idx="66">
                  <c:v>45416.833333333176</c:v>
                </c:pt>
                <c:pt idx="67">
                  <c:v>45416.87499999984</c:v>
                </c:pt>
                <c:pt idx="68">
                  <c:v>45416.916666666504</c:v>
                </c:pt>
                <c:pt idx="69">
                  <c:v>45416.958333333168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10.7</c:v>
                </c:pt>
                <c:pt idx="1">
                  <c:v>9.4</c:v>
                </c:pt>
                <c:pt idx="2">
                  <c:v>8.6999999999999993</c:v>
                </c:pt>
                <c:pt idx="3">
                  <c:v>8.3000000000000007</c:v>
                </c:pt>
                <c:pt idx="4">
                  <c:v>7.6</c:v>
                </c:pt>
                <c:pt idx="5">
                  <c:v>7.8</c:v>
                </c:pt>
                <c:pt idx="6">
                  <c:v>8.1999999999999993</c:v>
                </c:pt>
                <c:pt idx="7">
                  <c:v>8.9</c:v>
                </c:pt>
                <c:pt idx="8">
                  <c:v>9.6999999999999993</c:v>
                </c:pt>
                <c:pt idx="9">
                  <c:v>10.6</c:v>
                </c:pt>
                <c:pt idx="10">
                  <c:v>11.4</c:v>
                </c:pt>
                <c:pt idx="11">
                  <c:v>11.5</c:v>
                </c:pt>
                <c:pt idx="12">
                  <c:v>12.1</c:v>
                </c:pt>
                <c:pt idx="13">
                  <c:v>12.4</c:v>
                </c:pt>
                <c:pt idx="14">
                  <c:v>13.6</c:v>
                </c:pt>
                <c:pt idx="15">
                  <c:v>13.7</c:v>
                </c:pt>
                <c:pt idx="16">
                  <c:v>13.4</c:v>
                </c:pt>
                <c:pt idx="17">
                  <c:v>13.7</c:v>
                </c:pt>
                <c:pt idx="18">
                  <c:v>13.1</c:v>
                </c:pt>
                <c:pt idx="19">
                  <c:v>12.6</c:v>
                </c:pt>
                <c:pt idx="20">
                  <c:v>12.1</c:v>
                </c:pt>
                <c:pt idx="21">
                  <c:v>11.1</c:v>
                </c:pt>
                <c:pt idx="22">
                  <c:v>10</c:v>
                </c:pt>
                <c:pt idx="23">
                  <c:v>9</c:v>
                </c:pt>
                <c:pt idx="24">
                  <c:v>9</c:v>
                </c:pt>
                <c:pt idx="25">
                  <c:v>9.1</c:v>
                </c:pt>
                <c:pt idx="26">
                  <c:v>9.1</c:v>
                </c:pt>
                <c:pt idx="27">
                  <c:v>8.9</c:v>
                </c:pt>
                <c:pt idx="28">
                  <c:v>8.6999999999999993</c:v>
                </c:pt>
                <c:pt idx="29">
                  <c:v>8.6</c:v>
                </c:pt>
                <c:pt idx="30">
                  <c:v>9.1</c:v>
                </c:pt>
                <c:pt idx="31">
                  <c:v>9.6</c:v>
                </c:pt>
                <c:pt idx="32">
                  <c:v>10.1</c:v>
                </c:pt>
                <c:pt idx="33">
                  <c:v>11.2</c:v>
                </c:pt>
                <c:pt idx="34">
                  <c:v>12.3</c:v>
                </c:pt>
                <c:pt idx="35">
                  <c:v>13.4</c:v>
                </c:pt>
                <c:pt idx="36">
                  <c:v>13.8</c:v>
                </c:pt>
                <c:pt idx="37">
                  <c:v>14.2</c:v>
                </c:pt>
                <c:pt idx="38">
                  <c:v>14.6</c:v>
                </c:pt>
                <c:pt idx="39">
                  <c:v>14.6</c:v>
                </c:pt>
                <c:pt idx="40">
                  <c:v>14.6</c:v>
                </c:pt>
                <c:pt idx="41">
                  <c:v>14.6</c:v>
                </c:pt>
                <c:pt idx="42">
                  <c:v>13.2</c:v>
                </c:pt>
                <c:pt idx="43">
                  <c:v>11.8</c:v>
                </c:pt>
                <c:pt idx="44">
                  <c:v>10.4</c:v>
                </c:pt>
                <c:pt idx="45">
                  <c:v>9.4</c:v>
                </c:pt>
                <c:pt idx="46">
                  <c:v>8.5</c:v>
                </c:pt>
                <c:pt idx="47">
                  <c:v>7.5</c:v>
                </c:pt>
                <c:pt idx="48">
                  <c:v>7.3</c:v>
                </c:pt>
                <c:pt idx="49">
                  <c:v>7.2</c:v>
                </c:pt>
                <c:pt idx="50">
                  <c:v>7</c:v>
                </c:pt>
                <c:pt idx="51">
                  <c:v>6.8</c:v>
                </c:pt>
                <c:pt idx="52">
                  <c:v>6.7</c:v>
                </c:pt>
                <c:pt idx="53">
                  <c:v>6.5</c:v>
                </c:pt>
                <c:pt idx="54">
                  <c:v>6.7</c:v>
                </c:pt>
                <c:pt idx="55">
                  <c:v>6.9</c:v>
                </c:pt>
                <c:pt idx="56">
                  <c:v>7.1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10.4</c:v>
                </c:pt>
                <c:pt idx="61">
                  <c:v>10.8</c:v>
                </c:pt>
                <c:pt idx="62">
                  <c:v>11.2</c:v>
                </c:pt>
                <c:pt idx="63">
                  <c:v>11.1</c:v>
                </c:pt>
                <c:pt idx="64">
                  <c:v>10.9</c:v>
                </c:pt>
                <c:pt idx="65">
                  <c:v>10.8</c:v>
                </c:pt>
                <c:pt idx="66">
                  <c:v>10</c:v>
                </c:pt>
                <c:pt idx="67">
                  <c:v>9.1999999999999993</c:v>
                </c:pt>
                <c:pt idx="68">
                  <c:v>8.4</c:v>
                </c:pt>
                <c:pt idx="69">
                  <c:v>7.3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01 May - 10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45413.083333333336</c:v>
                </c:pt>
                <c:pt idx="1">
                  <c:v>45413.125</c:v>
                </c:pt>
                <c:pt idx="2">
                  <c:v>45413.166666666664</c:v>
                </c:pt>
                <c:pt idx="3">
                  <c:v>45413.208333333328</c:v>
                </c:pt>
                <c:pt idx="4">
                  <c:v>45413.249999999993</c:v>
                </c:pt>
                <c:pt idx="5">
                  <c:v>45413.291666666657</c:v>
                </c:pt>
                <c:pt idx="6">
                  <c:v>45413.333333333321</c:v>
                </c:pt>
                <c:pt idx="7">
                  <c:v>45413.374999999985</c:v>
                </c:pt>
                <c:pt idx="8">
                  <c:v>45413.41666666665</c:v>
                </c:pt>
                <c:pt idx="9">
                  <c:v>45413.458333333314</c:v>
                </c:pt>
                <c:pt idx="10">
                  <c:v>45413.499999999978</c:v>
                </c:pt>
                <c:pt idx="11">
                  <c:v>45413.541666666642</c:v>
                </c:pt>
                <c:pt idx="12">
                  <c:v>45413.583333333307</c:v>
                </c:pt>
                <c:pt idx="13">
                  <c:v>45413.624999999971</c:v>
                </c:pt>
                <c:pt idx="14">
                  <c:v>45413.666666666635</c:v>
                </c:pt>
                <c:pt idx="15">
                  <c:v>45413.708333333299</c:v>
                </c:pt>
                <c:pt idx="16">
                  <c:v>45413.749999999964</c:v>
                </c:pt>
                <c:pt idx="17">
                  <c:v>45413.791666666628</c:v>
                </c:pt>
                <c:pt idx="18">
                  <c:v>45413.833333333292</c:v>
                </c:pt>
                <c:pt idx="19">
                  <c:v>45413.874999999956</c:v>
                </c:pt>
                <c:pt idx="20">
                  <c:v>45413.916666666621</c:v>
                </c:pt>
                <c:pt idx="21">
                  <c:v>45413.958333333285</c:v>
                </c:pt>
                <c:pt idx="22">
                  <c:v>45413.999999999949</c:v>
                </c:pt>
                <c:pt idx="23">
                  <c:v>45414.041666666613</c:v>
                </c:pt>
                <c:pt idx="24">
                  <c:v>45414.083333333278</c:v>
                </c:pt>
                <c:pt idx="25">
                  <c:v>45414.124999999942</c:v>
                </c:pt>
                <c:pt idx="26">
                  <c:v>45414.166666666606</c:v>
                </c:pt>
                <c:pt idx="27">
                  <c:v>45414.20833333327</c:v>
                </c:pt>
                <c:pt idx="28">
                  <c:v>45414.249999999935</c:v>
                </c:pt>
                <c:pt idx="29">
                  <c:v>45414.291666666599</c:v>
                </c:pt>
                <c:pt idx="30">
                  <c:v>45414.333333333263</c:v>
                </c:pt>
                <c:pt idx="31">
                  <c:v>45414.374999999927</c:v>
                </c:pt>
                <c:pt idx="32">
                  <c:v>45414.416666666591</c:v>
                </c:pt>
                <c:pt idx="33">
                  <c:v>45414.458333333256</c:v>
                </c:pt>
                <c:pt idx="34">
                  <c:v>45414.49999999992</c:v>
                </c:pt>
                <c:pt idx="35">
                  <c:v>45414.541666666584</c:v>
                </c:pt>
                <c:pt idx="36">
                  <c:v>45414.583333333248</c:v>
                </c:pt>
                <c:pt idx="37">
                  <c:v>45414.624999999913</c:v>
                </c:pt>
                <c:pt idx="38">
                  <c:v>45414.666666666577</c:v>
                </c:pt>
                <c:pt idx="39">
                  <c:v>45414.708333333241</c:v>
                </c:pt>
                <c:pt idx="40">
                  <c:v>45414.749999999905</c:v>
                </c:pt>
                <c:pt idx="41">
                  <c:v>45414.79166666657</c:v>
                </c:pt>
                <c:pt idx="42">
                  <c:v>45414.833333333234</c:v>
                </c:pt>
                <c:pt idx="43">
                  <c:v>45414.874999999898</c:v>
                </c:pt>
                <c:pt idx="44">
                  <c:v>45414.916666666562</c:v>
                </c:pt>
                <c:pt idx="45">
                  <c:v>45414.958333333227</c:v>
                </c:pt>
                <c:pt idx="46">
                  <c:v>45414.999999999891</c:v>
                </c:pt>
                <c:pt idx="47">
                  <c:v>45415.041666666555</c:v>
                </c:pt>
                <c:pt idx="48">
                  <c:v>45415.083333333219</c:v>
                </c:pt>
                <c:pt idx="49">
                  <c:v>45415.124999999884</c:v>
                </c:pt>
                <c:pt idx="50">
                  <c:v>45415.166666666548</c:v>
                </c:pt>
                <c:pt idx="51">
                  <c:v>45415.208333333212</c:v>
                </c:pt>
                <c:pt idx="52">
                  <c:v>45415.249999999876</c:v>
                </c:pt>
                <c:pt idx="53">
                  <c:v>45415.291666666541</c:v>
                </c:pt>
                <c:pt idx="54">
                  <c:v>45415.333333333205</c:v>
                </c:pt>
                <c:pt idx="55">
                  <c:v>45415.374999999869</c:v>
                </c:pt>
                <c:pt idx="56">
                  <c:v>45415.416666666533</c:v>
                </c:pt>
                <c:pt idx="57">
                  <c:v>45415.458333333198</c:v>
                </c:pt>
                <c:pt idx="58">
                  <c:v>45415.499999999862</c:v>
                </c:pt>
                <c:pt idx="59">
                  <c:v>45415.541666666526</c:v>
                </c:pt>
                <c:pt idx="60">
                  <c:v>45415.58333333319</c:v>
                </c:pt>
                <c:pt idx="61">
                  <c:v>45415.624999999854</c:v>
                </c:pt>
                <c:pt idx="62">
                  <c:v>45415.666666666519</c:v>
                </c:pt>
                <c:pt idx="63">
                  <c:v>45415.708333333183</c:v>
                </c:pt>
                <c:pt idx="64">
                  <c:v>45415.749999999847</c:v>
                </c:pt>
                <c:pt idx="65">
                  <c:v>45415.791666666511</c:v>
                </c:pt>
                <c:pt idx="66">
                  <c:v>45415.833333333176</c:v>
                </c:pt>
                <c:pt idx="67">
                  <c:v>45415.87499999984</c:v>
                </c:pt>
                <c:pt idx="68">
                  <c:v>45415.916666666504</c:v>
                </c:pt>
                <c:pt idx="69">
                  <c:v>45415.958333333168</c:v>
                </c:pt>
                <c:pt idx="70">
                  <c:v>45415.999999999833</c:v>
                </c:pt>
                <c:pt idx="71">
                  <c:v>45416.041666666497</c:v>
                </c:pt>
                <c:pt idx="72">
                  <c:v>45416.083333333161</c:v>
                </c:pt>
                <c:pt idx="73">
                  <c:v>45416.124999999825</c:v>
                </c:pt>
                <c:pt idx="74">
                  <c:v>45416.16666666649</c:v>
                </c:pt>
                <c:pt idx="75">
                  <c:v>45416.208333333154</c:v>
                </c:pt>
                <c:pt idx="76">
                  <c:v>45416.249999999818</c:v>
                </c:pt>
                <c:pt idx="77">
                  <c:v>45416.291666666482</c:v>
                </c:pt>
                <c:pt idx="78">
                  <c:v>45416.333333333147</c:v>
                </c:pt>
                <c:pt idx="79">
                  <c:v>45416.374999999811</c:v>
                </c:pt>
                <c:pt idx="80">
                  <c:v>45416.416666666475</c:v>
                </c:pt>
                <c:pt idx="81">
                  <c:v>45416.458333333139</c:v>
                </c:pt>
                <c:pt idx="82">
                  <c:v>45416.499999999804</c:v>
                </c:pt>
                <c:pt idx="83">
                  <c:v>45416.541666666468</c:v>
                </c:pt>
                <c:pt idx="84">
                  <c:v>45416.583333333132</c:v>
                </c:pt>
                <c:pt idx="85">
                  <c:v>45416.624999999796</c:v>
                </c:pt>
                <c:pt idx="86">
                  <c:v>45416.666666666461</c:v>
                </c:pt>
                <c:pt idx="87">
                  <c:v>45416.708333333125</c:v>
                </c:pt>
                <c:pt idx="88">
                  <c:v>45416.749999999789</c:v>
                </c:pt>
                <c:pt idx="89">
                  <c:v>45416.791666666453</c:v>
                </c:pt>
                <c:pt idx="90">
                  <c:v>45416.833333333117</c:v>
                </c:pt>
                <c:pt idx="91">
                  <c:v>45416.874999999782</c:v>
                </c:pt>
                <c:pt idx="92">
                  <c:v>45416.916666666446</c:v>
                </c:pt>
                <c:pt idx="93">
                  <c:v>45416.95833333311</c:v>
                </c:pt>
                <c:pt idx="94">
                  <c:v>45416.999999999774</c:v>
                </c:pt>
                <c:pt idx="95">
                  <c:v>45417.041666666439</c:v>
                </c:pt>
                <c:pt idx="96">
                  <c:v>45417.083333333103</c:v>
                </c:pt>
                <c:pt idx="97">
                  <c:v>45417.124999999767</c:v>
                </c:pt>
                <c:pt idx="98">
                  <c:v>45417.166666666431</c:v>
                </c:pt>
                <c:pt idx="99">
                  <c:v>45417.208333333096</c:v>
                </c:pt>
                <c:pt idx="100">
                  <c:v>45417.24999999976</c:v>
                </c:pt>
                <c:pt idx="101">
                  <c:v>45417.291666666424</c:v>
                </c:pt>
                <c:pt idx="102">
                  <c:v>45417.333333333088</c:v>
                </c:pt>
                <c:pt idx="103">
                  <c:v>45417.374999999753</c:v>
                </c:pt>
                <c:pt idx="104">
                  <c:v>45417.416666666417</c:v>
                </c:pt>
                <c:pt idx="105">
                  <c:v>45417.458333333081</c:v>
                </c:pt>
                <c:pt idx="106">
                  <c:v>45417.499999999745</c:v>
                </c:pt>
                <c:pt idx="107">
                  <c:v>45417.54166666641</c:v>
                </c:pt>
                <c:pt idx="108">
                  <c:v>45417.583333333074</c:v>
                </c:pt>
                <c:pt idx="109">
                  <c:v>45417.624999999738</c:v>
                </c:pt>
                <c:pt idx="110">
                  <c:v>45417.666666666402</c:v>
                </c:pt>
                <c:pt idx="111">
                  <c:v>45417.708333333067</c:v>
                </c:pt>
                <c:pt idx="112">
                  <c:v>45417.749999999731</c:v>
                </c:pt>
                <c:pt idx="113">
                  <c:v>45417.791666666395</c:v>
                </c:pt>
                <c:pt idx="114">
                  <c:v>45417.833333333059</c:v>
                </c:pt>
                <c:pt idx="115">
                  <c:v>45417.874999999724</c:v>
                </c:pt>
                <c:pt idx="116">
                  <c:v>45417.916666666388</c:v>
                </c:pt>
                <c:pt idx="117">
                  <c:v>45417.958333333052</c:v>
                </c:pt>
                <c:pt idx="118">
                  <c:v>45417.999999999716</c:v>
                </c:pt>
                <c:pt idx="119">
                  <c:v>45418.04166666638</c:v>
                </c:pt>
                <c:pt idx="120">
                  <c:v>45418.083333333045</c:v>
                </c:pt>
                <c:pt idx="121">
                  <c:v>45418.124999999709</c:v>
                </c:pt>
                <c:pt idx="122">
                  <c:v>45418.166666666373</c:v>
                </c:pt>
                <c:pt idx="123">
                  <c:v>45418.208333333037</c:v>
                </c:pt>
                <c:pt idx="124">
                  <c:v>45418.249999999702</c:v>
                </c:pt>
                <c:pt idx="125">
                  <c:v>45418.291666666366</c:v>
                </c:pt>
                <c:pt idx="126">
                  <c:v>45418.33333333303</c:v>
                </c:pt>
                <c:pt idx="127">
                  <c:v>45418.374999999694</c:v>
                </c:pt>
                <c:pt idx="128">
                  <c:v>45418.416666666359</c:v>
                </c:pt>
                <c:pt idx="129">
                  <c:v>45418.458333333023</c:v>
                </c:pt>
                <c:pt idx="130">
                  <c:v>45418.499999999687</c:v>
                </c:pt>
                <c:pt idx="131">
                  <c:v>45418.541666666351</c:v>
                </c:pt>
                <c:pt idx="132">
                  <c:v>45418.583333333016</c:v>
                </c:pt>
                <c:pt idx="133">
                  <c:v>45418.62499999968</c:v>
                </c:pt>
                <c:pt idx="134">
                  <c:v>45418.666666666344</c:v>
                </c:pt>
                <c:pt idx="135">
                  <c:v>45418.708333333008</c:v>
                </c:pt>
                <c:pt idx="136">
                  <c:v>45418.749999999673</c:v>
                </c:pt>
                <c:pt idx="137">
                  <c:v>45418.791666666337</c:v>
                </c:pt>
                <c:pt idx="138">
                  <c:v>45418.833333333001</c:v>
                </c:pt>
                <c:pt idx="139">
                  <c:v>45418.874999999665</c:v>
                </c:pt>
                <c:pt idx="140">
                  <c:v>45418.91666666633</c:v>
                </c:pt>
                <c:pt idx="141">
                  <c:v>45418.958333332994</c:v>
                </c:pt>
                <c:pt idx="142">
                  <c:v>45418.999999999658</c:v>
                </c:pt>
                <c:pt idx="143">
                  <c:v>45419.041666666322</c:v>
                </c:pt>
                <c:pt idx="144">
                  <c:v>45419.083333332987</c:v>
                </c:pt>
                <c:pt idx="145">
                  <c:v>45419.124999999651</c:v>
                </c:pt>
                <c:pt idx="146">
                  <c:v>45419.166666666315</c:v>
                </c:pt>
                <c:pt idx="147">
                  <c:v>45419.208333332979</c:v>
                </c:pt>
                <c:pt idx="148">
                  <c:v>45419.249999999643</c:v>
                </c:pt>
                <c:pt idx="149">
                  <c:v>45419.291666666308</c:v>
                </c:pt>
                <c:pt idx="150">
                  <c:v>45419.333333332972</c:v>
                </c:pt>
                <c:pt idx="151">
                  <c:v>45419.374999999636</c:v>
                </c:pt>
                <c:pt idx="152">
                  <c:v>45419.4166666663</c:v>
                </c:pt>
                <c:pt idx="153">
                  <c:v>45419.458333332965</c:v>
                </c:pt>
                <c:pt idx="154">
                  <c:v>45419.499999999629</c:v>
                </c:pt>
                <c:pt idx="155">
                  <c:v>45419.541666666293</c:v>
                </c:pt>
                <c:pt idx="156">
                  <c:v>45419.583333332957</c:v>
                </c:pt>
                <c:pt idx="157">
                  <c:v>45419.624999999622</c:v>
                </c:pt>
                <c:pt idx="158">
                  <c:v>45419.666666666286</c:v>
                </c:pt>
                <c:pt idx="159">
                  <c:v>45419.70833333295</c:v>
                </c:pt>
                <c:pt idx="160">
                  <c:v>45419.749999999614</c:v>
                </c:pt>
                <c:pt idx="161">
                  <c:v>45419.791666666279</c:v>
                </c:pt>
                <c:pt idx="162">
                  <c:v>45419.833333332943</c:v>
                </c:pt>
                <c:pt idx="163">
                  <c:v>45419.874999999607</c:v>
                </c:pt>
                <c:pt idx="164">
                  <c:v>45419.916666666271</c:v>
                </c:pt>
                <c:pt idx="165">
                  <c:v>45419.958333332936</c:v>
                </c:pt>
                <c:pt idx="166">
                  <c:v>45419.9999999996</c:v>
                </c:pt>
                <c:pt idx="167">
                  <c:v>45420.041666666264</c:v>
                </c:pt>
                <c:pt idx="168">
                  <c:v>45420.083333332928</c:v>
                </c:pt>
                <c:pt idx="169">
                  <c:v>45420.124999999593</c:v>
                </c:pt>
                <c:pt idx="170">
                  <c:v>45420.166666666257</c:v>
                </c:pt>
                <c:pt idx="171">
                  <c:v>45420.208333332921</c:v>
                </c:pt>
                <c:pt idx="172">
                  <c:v>45420.249999999585</c:v>
                </c:pt>
                <c:pt idx="173">
                  <c:v>45420.29166666625</c:v>
                </c:pt>
                <c:pt idx="174">
                  <c:v>45420.333333332914</c:v>
                </c:pt>
                <c:pt idx="175">
                  <c:v>45420.374999999578</c:v>
                </c:pt>
                <c:pt idx="176">
                  <c:v>45420.416666666242</c:v>
                </c:pt>
                <c:pt idx="177">
                  <c:v>45420.458333332906</c:v>
                </c:pt>
                <c:pt idx="178">
                  <c:v>45420.499999999571</c:v>
                </c:pt>
                <c:pt idx="179">
                  <c:v>45420.541666666235</c:v>
                </c:pt>
                <c:pt idx="180">
                  <c:v>45420.583333332899</c:v>
                </c:pt>
                <c:pt idx="181">
                  <c:v>45420.624999999563</c:v>
                </c:pt>
                <c:pt idx="182">
                  <c:v>45420.666666666228</c:v>
                </c:pt>
                <c:pt idx="183">
                  <c:v>45420.708333332892</c:v>
                </c:pt>
                <c:pt idx="184">
                  <c:v>45420.749999999556</c:v>
                </c:pt>
                <c:pt idx="185">
                  <c:v>45420.79166666622</c:v>
                </c:pt>
                <c:pt idx="186">
                  <c:v>45420.833333332885</c:v>
                </c:pt>
                <c:pt idx="187">
                  <c:v>45420.874999999549</c:v>
                </c:pt>
                <c:pt idx="188">
                  <c:v>45420.916666666213</c:v>
                </c:pt>
                <c:pt idx="189">
                  <c:v>45420.958333332877</c:v>
                </c:pt>
                <c:pt idx="190">
                  <c:v>45420.999999999542</c:v>
                </c:pt>
                <c:pt idx="191">
                  <c:v>45421.041666666206</c:v>
                </c:pt>
                <c:pt idx="192">
                  <c:v>45421.08333333287</c:v>
                </c:pt>
                <c:pt idx="193">
                  <c:v>45421.124999999534</c:v>
                </c:pt>
                <c:pt idx="194">
                  <c:v>45421.166666666199</c:v>
                </c:pt>
                <c:pt idx="195">
                  <c:v>45421.208333332863</c:v>
                </c:pt>
                <c:pt idx="196">
                  <c:v>45421.249999999527</c:v>
                </c:pt>
                <c:pt idx="197">
                  <c:v>45421.291666666191</c:v>
                </c:pt>
                <c:pt idx="198">
                  <c:v>45421.333333332856</c:v>
                </c:pt>
                <c:pt idx="199">
                  <c:v>45421.37499999952</c:v>
                </c:pt>
                <c:pt idx="200">
                  <c:v>45421.416666666184</c:v>
                </c:pt>
                <c:pt idx="201">
                  <c:v>45421.458333332848</c:v>
                </c:pt>
                <c:pt idx="202">
                  <c:v>45421.499999999513</c:v>
                </c:pt>
                <c:pt idx="203">
                  <c:v>45421.541666666177</c:v>
                </c:pt>
                <c:pt idx="204">
                  <c:v>45421.583333332841</c:v>
                </c:pt>
                <c:pt idx="205">
                  <c:v>45421.624999999505</c:v>
                </c:pt>
                <c:pt idx="206">
                  <c:v>45421.666666666169</c:v>
                </c:pt>
                <c:pt idx="207">
                  <c:v>45421.708333332834</c:v>
                </c:pt>
                <c:pt idx="208">
                  <c:v>45421.749999999498</c:v>
                </c:pt>
                <c:pt idx="209">
                  <c:v>45421.791666666162</c:v>
                </c:pt>
                <c:pt idx="210">
                  <c:v>45421.833333332826</c:v>
                </c:pt>
                <c:pt idx="211">
                  <c:v>45421.874999999491</c:v>
                </c:pt>
                <c:pt idx="212">
                  <c:v>45421.916666666155</c:v>
                </c:pt>
                <c:pt idx="213">
                  <c:v>45421.958333332819</c:v>
                </c:pt>
                <c:pt idx="214">
                  <c:v>45421.999999999483</c:v>
                </c:pt>
                <c:pt idx="215">
                  <c:v>45422.041666666148</c:v>
                </c:pt>
                <c:pt idx="216">
                  <c:v>45422.083333332812</c:v>
                </c:pt>
                <c:pt idx="217">
                  <c:v>45422.124999999476</c:v>
                </c:pt>
                <c:pt idx="218">
                  <c:v>45422.16666666614</c:v>
                </c:pt>
                <c:pt idx="219">
                  <c:v>45422.208333332805</c:v>
                </c:pt>
                <c:pt idx="220">
                  <c:v>45422.249999999469</c:v>
                </c:pt>
                <c:pt idx="221">
                  <c:v>45422.291666666133</c:v>
                </c:pt>
                <c:pt idx="222">
                  <c:v>45422.333333332797</c:v>
                </c:pt>
                <c:pt idx="223">
                  <c:v>45422.374999999462</c:v>
                </c:pt>
                <c:pt idx="224">
                  <c:v>45422.416666666126</c:v>
                </c:pt>
                <c:pt idx="225">
                  <c:v>45422.45833333279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45413.083333333336</c:v>
                </c:pt>
                <c:pt idx="1">
                  <c:v>45413.125</c:v>
                </c:pt>
                <c:pt idx="2">
                  <c:v>45413.166666666664</c:v>
                </c:pt>
                <c:pt idx="3">
                  <c:v>45413.208333333328</c:v>
                </c:pt>
                <c:pt idx="4">
                  <c:v>45413.249999999993</c:v>
                </c:pt>
                <c:pt idx="5">
                  <c:v>45413.291666666657</c:v>
                </c:pt>
                <c:pt idx="6">
                  <c:v>45413.333333333321</c:v>
                </c:pt>
                <c:pt idx="7">
                  <c:v>45413.374999999985</c:v>
                </c:pt>
                <c:pt idx="8">
                  <c:v>45413.41666666665</c:v>
                </c:pt>
                <c:pt idx="9">
                  <c:v>45413.458333333314</c:v>
                </c:pt>
                <c:pt idx="10">
                  <c:v>45413.499999999978</c:v>
                </c:pt>
                <c:pt idx="11">
                  <c:v>45413.541666666642</c:v>
                </c:pt>
                <c:pt idx="12">
                  <c:v>45413.583333333307</c:v>
                </c:pt>
                <c:pt idx="13">
                  <c:v>45413.624999999971</c:v>
                </c:pt>
                <c:pt idx="14">
                  <c:v>45413.666666666635</c:v>
                </c:pt>
                <c:pt idx="15">
                  <c:v>45413.708333333299</c:v>
                </c:pt>
                <c:pt idx="16">
                  <c:v>45413.749999999964</c:v>
                </c:pt>
                <c:pt idx="17">
                  <c:v>45413.791666666628</c:v>
                </c:pt>
                <c:pt idx="18">
                  <c:v>45413.833333333292</c:v>
                </c:pt>
                <c:pt idx="19">
                  <c:v>45413.874999999956</c:v>
                </c:pt>
                <c:pt idx="20">
                  <c:v>45413.916666666621</c:v>
                </c:pt>
                <c:pt idx="21">
                  <c:v>45413.958333333285</c:v>
                </c:pt>
                <c:pt idx="22">
                  <c:v>45413.999999999949</c:v>
                </c:pt>
                <c:pt idx="23">
                  <c:v>45414.041666666613</c:v>
                </c:pt>
                <c:pt idx="24">
                  <c:v>45414.083333333278</c:v>
                </c:pt>
                <c:pt idx="25">
                  <c:v>45414.124999999942</c:v>
                </c:pt>
                <c:pt idx="26">
                  <c:v>45414.166666666606</c:v>
                </c:pt>
                <c:pt idx="27">
                  <c:v>45414.20833333327</c:v>
                </c:pt>
                <c:pt idx="28">
                  <c:v>45414.249999999935</c:v>
                </c:pt>
                <c:pt idx="29">
                  <c:v>45414.291666666599</c:v>
                </c:pt>
                <c:pt idx="30">
                  <c:v>45414.333333333263</c:v>
                </c:pt>
                <c:pt idx="31">
                  <c:v>45414.374999999927</c:v>
                </c:pt>
                <c:pt idx="32">
                  <c:v>45414.416666666591</c:v>
                </c:pt>
                <c:pt idx="33">
                  <c:v>45414.458333333256</c:v>
                </c:pt>
                <c:pt idx="34">
                  <c:v>45414.49999999992</c:v>
                </c:pt>
                <c:pt idx="35">
                  <c:v>45414.541666666584</c:v>
                </c:pt>
                <c:pt idx="36">
                  <c:v>45414.583333333248</c:v>
                </c:pt>
                <c:pt idx="37">
                  <c:v>45414.624999999913</c:v>
                </c:pt>
                <c:pt idx="38">
                  <c:v>45414.666666666577</c:v>
                </c:pt>
                <c:pt idx="39">
                  <c:v>45414.708333333241</c:v>
                </c:pt>
                <c:pt idx="40">
                  <c:v>45414.749999999905</c:v>
                </c:pt>
                <c:pt idx="41">
                  <c:v>45414.79166666657</c:v>
                </c:pt>
                <c:pt idx="42">
                  <c:v>45414.833333333234</c:v>
                </c:pt>
                <c:pt idx="43">
                  <c:v>45414.874999999898</c:v>
                </c:pt>
                <c:pt idx="44">
                  <c:v>45414.916666666562</c:v>
                </c:pt>
                <c:pt idx="45">
                  <c:v>45414.958333333227</c:v>
                </c:pt>
                <c:pt idx="46">
                  <c:v>45414.999999999891</c:v>
                </c:pt>
                <c:pt idx="47">
                  <c:v>45415.041666666555</c:v>
                </c:pt>
                <c:pt idx="48">
                  <c:v>45415.083333333219</c:v>
                </c:pt>
                <c:pt idx="49">
                  <c:v>45415.124999999884</c:v>
                </c:pt>
                <c:pt idx="50">
                  <c:v>45415.166666666548</c:v>
                </c:pt>
                <c:pt idx="51">
                  <c:v>45415.208333333212</c:v>
                </c:pt>
                <c:pt idx="52">
                  <c:v>45415.249999999876</c:v>
                </c:pt>
                <c:pt idx="53">
                  <c:v>45415.291666666541</c:v>
                </c:pt>
                <c:pt idx="54">
                  <c:v>45415.333333333205</c:v>
                </c:pt>
                <c:pt idx="55">
                  <c:v>45415.374999999869</c:v>
                </c:pt>
                <c:pt idx="56">
                  <c:v>45415.416666666533</c:v>
                </c:pt>
                <c:pt idx="57">
                  <c:v>45415.458333333198</c:v>
                </c:pt>
                <c:pt idx="58">
                  <c:v>45415.499999999862</c:v>
                </c:pt>
                <c:pt idx="59">
                  <c:v>45415.541666666526</c:v>
                </c:pt>
                <c:pt idx="60">
                  <c:v>45415.58333333319</c:v>
                </c:pt>
                <c:pt idx="61">
                  <c:v>45415.624999999854</c:v>
                </c:pt>
                <c:pt idx="62">
                  <c:v>45415.666666666519</c:v>
                </c:pt>
                <c:pt idx="63">
                  <c:v>45415.708333333183</c:v>
                </c:pt>
                <c:pt idx="64">
                  <c:v>45415.749999999847</c:v>
                </c:pt>
                <c:pt idx="65">
                  <c:v>45415.791666666511</c:v>
                </c:pt>
                <c:pt idx="66">
                  <c:v>45415.833333333176</c:v>
                </c:pt>
                <c:pt idx="67">
                  <c:v>45415.87499999984</c:v>
                </c:pt>
                <c:pt idx="68">
                  <c:v>45415.916666666504</c:v>
                </c:pt>
                <c:pt idx="69">
                  <c:v>45415.958333333168</c:v>
                </c:pt>
                <c:pt idx="70">
                  <c:v>45415.999999999833</c:v>
                </c:pt>
                <c:pt idx="71">
                  <c:v>45416.041666666497</c:v>
                </c:pt>
                <c:pt idx="72">
                  <c:v>45416.083333333161</c:v>
                </c:pt>
                <c:pt idx="73">
                  <c:v>45416.124999999825</c:v>
                </c:pt>
                <c:pt idx="74">
                  <c:v>45416.16666666649</c:v>
                </c:pt>
                <c:pt idx="75">
                  <c:v>45416.208333333154</c:v>
                </c:pt>
                <c:pt idx="76">
                  <c:v>45416.249999999818</c:v>
                </c:pt>
                <c:pt idx="77">
                  <c:v>45416.291666666482</c:v>
                </c:pt>
                <c:pt idx="78">
                  <c:v>45416.333333333147</c:v>
                </c:pt>
                <c:pt idx="79">
                  <c:v>45416.374999999811</c:v>
                </c:pt>
                <c:pt idx="80">
                  <c:v>45416.416666666475</c:v>
                </c:pt>
                <c:pt idx="81">
                  <c:v>45416.458333333139</c:v>
                </c:pt>
                <c:pt idx="82">
                  <c:v>45416.499999999804</c:v>
                </c:pt>
                <c:pt idx="83">
                  <c:v>45416.541666666468</c:v>
                </c:pt>
                <c:pt idx="84">
                  <c:v>45416.583333333132</c:v>
                </c:pt>
                <c:pt idx="85">
                  <c:v>45416.624999999796</c:v>
                </c:pt>
                <c:pt idx="86">
                  <c:v>45416.666666666461</c:v>
                </c:pt>
                <c:pt idx="87">
                  <c:v>45416.708333333125</c:v>
                </c:pt>
                <c:pt idx="88">
                  <c:v>45416.749999999789</c:v>
                </c:pt>
                <c:pt idx="89">
                  <c:v>45416.791666666453</c:v>
                </c:pt>
                <c:pt idx="90">
                  <c:v>45416.833333333117</c:v>
                </c:pt>
                <c:pt idx="91">
                  <c:v>45416.874999999782</c:v>
                </c:pt>
                <c:pt idx="92">
                  <c:v>45416.916666666446</c:v>
                </c:pt>
                <c:pt idx="93">
                  <c:v>45416.95833333311</c:v>
                </c:pt>
                <c:pt idx="94">
                  <c:v>45416.999999999774</c:v>
                </c:pt>
                <c:pt idx="95">
                  <c:v>45417.041666666439</c:v>
                </c:pt>
                <c:pt idx="96">
                  <c:v>45417.083333333103</c:v>
                </c:pt>
                <c:pt idx="97">
                  <c:v>45417.124999999767</c:v>
                </c:pt>
                <c:pt idx="98">
                  <c:v>45417.166666666431</c:v>
                </c:pt>
                <c:pt idx="99">
                  <c:v>45417.208333333096</c:v>
                </c:pt>
                <c:pt idx="100">
                  <c:v>45417.24999999976</c:v>
                </c:pt>
                <c:pt idx="101">
                  <c:v>45417.291666666424</c:v>
                </c:pt>
                <c:pt idx="102">
                  <c:v>45417.333333333088</c:v>
                </c:pt>
                <c:pt idx="103">
                  <c:v>45417.374999999753</c:v>
                </c:pt>
                <c:pt idx="104">
                  <c:v>45417.416666666417</c:v>
                </c:pt>
                <c:pt idx="105">
                  <c:v>45417.458333333081</c:v>
                </c:pt>
                <c:pt idx="106">
                  <c:v>45417.499999999745</c:v>
                </c:pt>
                <c:pt idx="107">
                  <c:v>45417.54166666641</c:v>
                </c:pt>
                <c:pt idx="108">
                  <c:v>45417.583333333074</c:v>
                </c:pt>
                <c:pt idx="109">
                  <c:v>45417.624999999738</c:v>
                </c:pt>
                <c:pt idx="110">
                  <c:v>45417.666666666402</c:v>
                </c:pt>
                <c:pt idx="111">
                  <c:v>45417.708333333067</c:v>
                </c:pt>
                <c:pt idx="112">
                  <c:v>45417.749999999731</c:v>
                </c:pt>
                <c:pt idx="113">
                  <c:v>45417.791666666395</c:v>
                </c:pt>
                <c:pt idx="114">
                  <c:v>45417.833333333059</c:v>
                </c:pt>
                <c:pt idx="115">
                  <c:v>45417.874999999724</c:v>
                </c:pt>
                <c:pt idx="116">
                  <c:v>45417.916666666388</c:v>
                </c:pt>
                <c:pt idx="117">
                  <c:v>45417.958333333052</c:v>
                </c:pt>
                <c:pt idx="118">
                  <c:v>45417.999999999716</c:v>
                </c:pt>
                <c:pt idx="119">
                  <c:v>45418.04166666638</c:v>
                </c:pt>
                <c:pt idx="120">
                  <c:v>45418.083333333045</c:v>
                </c:pt>
                <c:pt idx="121">
                  <c:v>45418.124999999709</c:v>
                </c:pt>
                <c:pt idx="122">
                  <c:v>45418.166666666373</c:v>
                </c:pt>
                <c:pt idx="123">
                  <c:v>45418.208333333037</c:v>
                </c:pt>
                <c:pt idx="124">
                  <c:v>45418.249999999702</c:v>
                </c:pt>
                <c:pt idx="125">
                  <c:v>45418.291666666366</c:v>
                </c:pt>
                <c:pt idx="126">
                  <c:v>45418.33333333303</c:v>
                </c:pt>
                <c:pt idx="127">
                  <c:v>45418.374999999694</c:v>
                </c:pt>
                <c:pt idx="128">
                  <c:v>45418.416666666359</c:v>
                </c:pt>
                <c:pt idx="129">
                  <c:v>45418.458333333023</c:v>
                </c:pt>
                <c:pt idx="130">
                  <c:v>45418.499999999687</c:v>
                </c:pt>
                <c:pt idx="131">
                  <c:v>45418.541666666351</c:v>
                </c:pt>
                <c:pt idx="132">
                  <c:v>45418.583333333016</c:v>
                </c:pt>
                <c:pt idx="133">
                  <c:v>45418.62499999968</c:v>
                </c:pt>
                <c:pt idx="134">
                  <c:v>45418.666666666344</c:v>
                </c:pt>
                <c:pt idx="135">
                  <c:v>45418.708333333008</c:v>
                </c:pt>
                <c:pt idx="136">
                  <c:v>45418.749999999673</c:v>
                </c:pt>
                <c:pt idx="137">
                  <c:v>45418.791666666337</c:v>
                </c:pt>
                <c:pt idx="138">
                  <c:v>45418.833333333001</c:v>
                </c:pt>
                <c:pt idx="139">
                  <c:v>45418.874999999665</c:v>
                </c:pt>
                <c:pt idx="140">
                  <c:v>45418.91666666633</c:v>
                </c:pt>
                <c:pt idx="141">
                  <c:v>45418.958333332994</c:v>
                </c:pt>
                <c:pt idx="142">
                  <c:v>45418.999999999658</c:v>
                </c:pt>
                <c:pt idx="143">
                  <c:v>45419.041666666322</c:v>
                </c:pt>
                <c:pt idx="144">
                  <c:v>45419.083333332987</c:v>
                </c:pt>
                <c:pt idx="145">
                  <c:v>45419.124999999651</c:v>
                </c:pt>
                <c:pt idx="146">
                  <c:v>45419.166666666315</c:v>
                </c:pt>
                <c:pt idx="147">
                  <c:v>45419.208333332979</c:v>
                </c:pt>
                <c:pt idx="148">
                  <c:v>45419.249999999643</c:v>
                </c:pt>
                <c:pt idx="149">
                  <c:v>45419.291666666308</c:v>
                </c:pt>
                <c:pt idx="150">
                  <c:v>45419.333333332972</c:v>
                </c:pt>
                <c:pt idx="151">
                  <c:v>45419.374999999636</c:v>
                </c:pt>
                <c:pt idx="152">
                  <c:v>45419.4166666663</c:v>
                </c:pt>
                <c:pt idx="153">
                  <c:v>45419.458333332965</c:v>
                </c:pt>
                <c:pt idx="154">
                  <c:v>45419.499999999629</c:v>
                </c:pt>
                <c:pt idx="155">
                  <c:v>45419.541666666293</c:v>
                </c:pt>
                <c:pt idx="156">
                  <c:v>45419.583333332957</c:v>
                </c:pt>
                <c:pt idx="157">
                  <c:v>45419.624999999622</c:v>
                </c:pt>
                <c:pt idx="158">
                  <c:v>45419.666666666286</c:v>
                </c:pt>
                <c:pt idx="159">
                  <c:v>45419.70833333295</c:v>
                </c:pt>
                <c:pt idx="160">
                  <c:v>45419.749999999614</c:v>
                </c:pt>
                <c:pt idx="161">
                  <c:v>45419.791666666279</c:v>
                </c:pt>
                <c:pt idx="162">
                  <c:v>45419.833333332943</c:v>
                </c:pt>
                <c:pt idx="163">
                  <c:v>45419.874999999607</c:v>
                </c:pt>
                <c:pt idx="164">
                  <c:v>45419.916666666271</c:v>
                </c:pt>
                <c:pt idx="165">
                  <c:v>45419.958333332936</c:v>
                </c:pt>
                <c:pt idx="166">
                  <c:v>45419.9999999996</c:v>
                </c:pt>
                <c:pt idx="167">
                  <c:v>45420.041666666264</c:v>
                </c:pt>
                <c:pt idx="168">
                  <c:v>45420.083333332928</c:v>
                </c:pt>
                <c:pt idx="169">
                  <c:v>45420.124999999593</c:v>
                </c:pt>
                <c:pt idx="170">
                  <c:v>45420.166666666257</c:v>
                </c:pt>
                <c:pt idx="171">
                  <c:v>45420.208333332921</c:v>
                </c:pt>
                <c:pt idx="172">
                  <c:v>45420.249999999585</c:v>
                </c:pt>
                <c:pt idx="173">
                  <c:v>45420.29166666625</c:v>
                </c:pt>
                <c:pt idx="174">
                  <c:v>45420.333333332914</c:v>
                </c:pt>
                <c:pt idx="175">
                  <c:v>45420.374999999578</c:v>
                </c:pt>
                <c:pt idx="176">
                  <c:v>45420.416666666242</c:v>
                </c:pt>
                <c:pt idx="177">
                  <c:v>45420.458333332906</c:v>
                </c:pt>
                <c:pt idx="178">
                  <c:v>45420.499999999571</c:v>
                </c:pt>
                <c:pt idx="179">
                  <c:v>45420.541666666235</c:v>
                </c:pt>
                <c:pt idx="180">
                  <c:v>45420.583333332899</c:v>
                </c:pt>
                <c:pt idx="181">
                  <c:v>45420.624999999563</c:v>
                </c:pt>
                <c:pt idx="182">
                  <c:v>45420.666666666228</c:v>
                </c:pt>
                <c:pt idx="183">
                  <c:v>45420.708333332892</c:v>
                </c:pt>
                <c:pt idx="184">
                  <c:v>45420.749999999556</c:v>
                </c:pt>
                <c:pt idx="185">
                  <c:v>45420.79166666622</c:v>
                </c:pt>
                <c:pt idx="186">
                  <c:v>45420.833333332885</c:v>
                </c:pt>
                <c:pt idx="187">
                  <c:v>45420.874999999549</c:v>
                </c:pt>
                <c:pt idx="188">
                  <c:v>45420.916666666213</c:v>
                </c:pt>
                <c:pt idx="189">
                  <c:v>45420.958333332877</c:v>
                </c:pt>
                <c:pt idx="190">
                  <c:v>45420.999999999542</c:v>
                </c:pt>
                <c:pt idx="191">
                  <c:v>45421.041666666206</c:v>
                </c:pt>
                <c:pt idx="192">
                  <c:v>45421.08333333287</c:v>
                </c:pt>
                <c:pt idx="193">
                  <c:v>45421.124999999534</c:v>
                </c:pt>
                <c:pt idx="194">
                  <c:v>45421.166666666199</c:v>
                </c:pt>
                <c:pt idx="195">
                  <c:v>45421.208333332863</c:v>
                </c:pt>
                <c:pt idx="196">
                  <c:v>45421.249999999527</c:v>
                </c:pt>
                <c:pt idx="197">
                  <c:v>45421.291666666191</c:v>
                </c:pt>
                <c:pt idx="198">
                  <c:v>45421.333333332856</c:v>
                </c:pt>
                <c:pt idx="199">
                  <c:v>45421.37499999952</c:v>
                </c:pt>
                <c:pt idx="200">
                  <c:v>45421.416666666184</c:v>
                </c:pt>
                <c:pt idx="201">
                  <c:v>45421.458333332848</c:v>
                </c:pt>
                <c:pt idx="202">
                  <c:v>45421.499999999513</c:v>
                </c:pt>
                <c:pt idx="203">
                  <c:v>45421.541666666177</c:v>
                </c:pt>
                <c:pt idx="204">
                  <c:v>45421.583333332841</c:v>
                </c:pt>
                <c:pt idx="205">
                  <c:v>45421.624999999505</c:v>
                </c:pt>
                <c:pt idx="206">
                  <c:v>45421.666666666169</c:v>
                </c:pt>
                <c:pt idx="207">
                  <c:v>45421.708333332834</c:v>
                </c:pt>
                <c:pt idx="208">
                  <c:v>45421.749999999498</c:v>
                </c:pt>
                <c:pt idx="209">
                  <c:v>45421.791666666162</c:v>
                </c:pt>
                <c:pt idx="210">
                  <c:v>45421.833333332826</c:v>
                </c:pt>
                <c:pt idx="211">
                  <c:v>45421.874999999491</c:v>
                </c:pt>
                <c:pt idx="212">
                  <c:v>45421.916666666155</c:v>
                </c:pt>
                <c:pt idx="213">
                  <c:v>45421.958333332819</c:v>
                </c:pt>
                <c:pt idx="214">
                  <c:v>45421.999999999483</c:v>
                </c:pt>
                <c:pt idx="215">
                  <c:v>45422.041666666148</c:v>
                </c:pt>
                <c:pt idx="216">
                  <c:v>45422.083333332812</c:v>
                </c:pt>
                <c:pt idx="217">
                  <c:v>45422.124999999476</c:v>
                </c:pt>
                <c:pt idx="218">
                  <c:v>45422.16666666614</c:v>
                </c:pt>
                <c:pt idx="219">
                  <c:v>45422.208333332805</c:v>
                </c:pt>
                <c:pt idx="220">
                  <c:v>45422.249999999469</c:v>
                </c:pt>
                <c:pt idx="221">
                  <c:v>45422.291666666133</c:v>
                </c:pt>
                <c:pt idx="222">
                  <c:v>45422.333333332797</c:v>
                </c:pt>
                <c:pt idx="223">
                  <c:v>45422.374999999462</c:v>
                </c:pt>
                <c:pt idx="224">
                  <c:v>45422.416666666126</c:v>
                </c:pt>
                <c:pt idx="225">
                  <c:v>45422.45833333279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R20" sqref="R2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6" t="s">
        <v>184</v>
      </c>
      <c r="K2" s="126"/>
      <c r="L2" s="126"/>
    </row>
    <row r="3" spans="2:16" x14ac:dyDescent="0.25">
      <c r="B3" s="54" t="s">
        <v>207</v>
      </c>
      <c r="C3" s="54"/>
      <c r="E3" s="125">
        <v>45413</v>
      </c>
      <c r="F3" s="125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4">
        <v>8.3333333333333329E-2</v>
      </c>
      <c r="F4" s="124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45414.083333333336</v>
      </c>
      <c r="C9" s="65">
        <f>$E$4</f>
        <v>8.3333333333333329E-2</v>
      </c>
      <c r="D9" s="119">
        <v>8.6</v>
      </c>
      <c r="E9" s="119">
        <v>10.7</v>
      </c>
      <c r="F9" s="120">
        <v>18.100000000000001</v>
      </c>
      <c r="I9" s="64">
        <f>$E$3</f>
        <v>45413</v>
      </c>
      <c r="J9" s="65">
        <v>0</v>
      </c>
      <c r="K9" s="68">
        <v>9.5</v>
      </c>
      <c r="M9" s="113">
        <f>I9+2</f>
        <v>45415</v>
      </c>
      <c r="N9" s="114">
        <v>0</v>
      </c>
      <c r="O9" s="115">
        <f>'CCE PLOM Diario'!L3+'CCE PLOME Diario'!L3</f>
        <v>147.32300000000001</v>
      </c>
    </row>
    <row r="10" spans="2:16" x14ac:dyDescent="0.25">
      <c r="B10" s="64">
        <f>B9+TIME(1,0,0)</f>
        <v>45414.125</v>
      </c>
      <c r="C10" s="65">
        <f>C9+TIME(1,0,0)</f>
        <v>0.125</v>
      </c>
      <c r="D10" s="119">
        <v>7.5</v>
      </c>
      <c r="E10" s="119">
        <v>9.4</v>
      </c>
      <c r="F10" s="120">
        <v>18.2</v>
      </c>
      <c r="I10" s="64">
        <f>I9+TIME(0,30,0)</f>
        <v>45413.020833333336</v>
      </c>
      <c r="J10" s="65">
        <f>J9+TIME(0,30,0)</f>
        <v>2.0833333333333332E-2</v>
      </c>
      <c r="K10" s="68">
        <v>6</v>
      </c>
      <c r="M10" s="64">
        <f>M9+TIME(0,30,0)</f>
        <v>45415.020833333336</v>
      </c>
      <c r="N10" s="65">
        <f>N9+TIME(0,30,0)</f>
        <v>2.0833333333333332E-2</v>
      </c>
      <c r="O10" s="111">
        <f>'CCE PLOM Diario'!L4+'CCE PLOME Diario'!L4</f>
        <v>147.32300000000001</v>
      </c>
    </row>
    <row r="11" spans="2:16" x14ac:dyDescent="0.25">
      <c r="B11" s="64">
        <f t="shared" ref="B11:B74" si="0">B10+TIME(1,0,0)</f>
        <v>45414.166666666664</v>
      </c>
      <c r="C11" s="65">
        <f t="shared" ref="C11:C74" si="1">C10+TIME(1,0,0)</f>
        <v>0.16666666666666666</v>
      </c>
      <c r="D11" s="119">
        <v>6.9</v>
      </c>
      <c r="E11" s="119">
        <v>8.6999999999999993</v>
      </c>
      <c r="F11" s="120">
        <v>18</v>
      </c>
      <c r="I11" s="64">
        <f t="shared" ref="I11:I56" si="2">I10+TIME(0,30,0)</f>
        <v>45413.041666666672</v>
      </c>
      <c r="J11" s="65">
        <f t="shared" ref="J11:J56" si="3">J10+TIME(0,30,0)</f>
        <v>4.1666666666666664E-2</v>
      </c>
      <c r="K11" s="68">
        <v>7.9</v>
      </c>
      <c r="M11" s="64">
        <f t="shared" ref="M11:N26" si="4">M10+TIME(0,30,0)</f>
        <v>45415.041666666672</v>
      </c>
      <c r="N11" s="65">
        <f t="shared" si="4"/>
        <v>4.1666666666666664E-2</v>
      </c>
      <c r="O11" s="111">
        <f>'CCE PLOM Diario'!L5+'CCE PLOME Diario'!L5</f>
        <v>110.651</v>
      </c>
    </row>
    <row r="12" spans="2:16" x14ac:dyDescent="0.25">
      <c r="B12" s="64">
        <f t="shared" si="0"/>
        <v>45414.208333333328</v>
      </c>
      <c r="C12" s="65">
        <f t="shared" si="1"/>
        <v>0.20833333333333331</v>
      </c>
      <c r="D12" s="119">
        <v>6.5</v>
      </c>
      <c r="E12" s="119">
        <v>8.3000000000000007</v>
      </c>
      <c r="F12" s="120">
        <v>18</v>
      </c>
      <c r="I12" s="64">
        <f t="shared" si="2"/>
        <v>45413.062500000007</v>
      </c>
      <c r="J12" s="65">
        <f t="shared" si="3"/>
        <v>6.25E-2</v>
      </c>
      <c r="K12" s="68">
        <v>8.1999999999999993</v>
      </c>
      <c r="M12" s="64">
        <f t="shared" si="4"/>
        <v>45415.062500000007</v>
      </c>
      <c r="N12" s="65">
        <f t="shared" si="4"/>
        <v>6.25E-2</v>
      </c>
      <c r="O12" s="111">
        <f>'CCE PLOM Diario'!L6+'CCE PLOME Diario'!L6</f>
        <v>110.651</v>
      </c>
    </row>
    <row r="13" spans="2:16" x14ac:dyDescent="0.25">
      <c r="B13" s="64">
        <f t="shared" si="0"/>
        <v>45414.249999999993</v>
      </c>
      <c r="C13" s="65">
        <f t="shared" si="1"/>
        <v>0.24999999999999997</v>
      </c>
      <c r="D13" s="119">
        <v>6</v>
      </c>
      <c r="E13" s="119">
        <v>7.6</v>
      </c>
      <c r="F13" s="120">
        <v>18.2</v>
      </c>
      <c r="I13" s="64">
        <f t="shared" si="2"/>
        <v>45413.083333333343</v>
      </c>
      <c r="J13" s="65">
        <f t="shared" si="3"/>
        <v>8.3333333333333329E-2</v>
      </c>
      <c r="K13" s="68">
        <v>7.9</v>
      </c>
      <c r="M13" s="64">
        <f t="shared" si="4"/>
        <v>45415.083333333343</v>
      </c>
      <c r="N13" s="65">
        <f t="shared" si="4"/>
        <v>8.3333333333333329E-2</v>
      </c>
      <c r="O13" s="111">
        <f>'CCE PLOM Diario'!L7+'CCE PLOME Diario'!L7</f>
        <v>110.651</v>
      </c>
    </row>
    <row r="14" spans="2:16" x14ac:dyDescent="0.25">
      <c r="B14" s="64">
        <f t="shared" si="0"/>
        <v>45414.291666666657</v>
      </c>
      <c r="C14" s="65">
        <f t="shared" si="1"/>
        <v>0.29166666666666663</v>
      </c>
      <c r="D14" s="119">
        <v>6.2</v>
      </c>
      <c r="E14" s="119">
        <v>7.8</v>
      </c>
      <c r="F14" s="120">
        <v>18.399999999999999</v>
      </c>
      <c r="I14" s="64">
        <f t="shared" si="2"/>
        <v>45413.104166666679</v>
      </c>
      <c r="J14" s="65">
        <f t="shared" si="3"/>
        <v>0.10416666666666666</v>
      </c>
      <c r="K14" s="68">
        <v>8.6999999999999993</v>
      </c>
      <c r="M14" s="64">
        <f t="shared" si="4"/>
        <v>45415.104166666679</v>
      </c>
      <c r="N14" s="65">
        <f t="shared" si="4"/>
        <v>0.10416666666666666</v>
      </c>
      <c r="O14" s="111">
        <f>'CCE PLOM Diario'!L8+'CCE PLOME Diario'!L8</f>
        <v>110.651</v>
      </c>
    </row>
    <row r="15" spans="2:16" x14ac:dyDescent="0.25">
      <c r="B15" s="64">
        <f t="shared" si="0"/>
        <v>45414.333333333321</v>
      </c>
      <c r="C15" s="65">
        <f t="shared" si="1"/>
        <v>0.33333333333333331</v>
      </c>
      <c r="D15" s="119">
        <v>6.5</v>
      </c>
      <c r="E15" s="119">
        <v>8.1999999999999993</v>
      </c>
      <c r="F15" s="120">
        <v>18.899999999999999</v>
      </c>
      <c r="I15" s="64">
        <f t="shared" si="2"/>
        <v>45413.125000000015</v>
      </c>
      <c r="J15" s="65">
        <f t="shared" si="3"/>
        <v>0.12499999999999999</v>
      </c>
      <c r="K15" s="68">
        <v>6.4</v>
      </c>
      <c r="M15" s="64">
        <f t="shared" si="4"/>
        <v>45415.125000000015</v>
      </c>
      <c r="N15" s="65">
        <f t="shared" si="4"/>
        <v>0.12499999999999999</v>
      </c>
      <c r="O15" s="111">
        <f>'CCE PLOM Diario'!L9+'CCE PLOME Diario'!L9</f>
        <v>124.36200000000001</v>
      </c>
    </row>
    <row r="16" spans="2:16" x14ac:dyDescent="0.25">
      <c r="B16" s="64">
        <f t="shared" si="0"/>
        <v>45414.374999999985</v>
      </c>
      <c r="C16" s="65">
        <f t="shared" si="1"/>
        <v>0.375</v>
      </c>
      <c r="D16" s="119">
        <v>7</v>
      </c>
      <c r="E16" s="119">
        <v>8.9</v>
      </c>
      <c r="F16" s="120">
        <v>19.899999999999999</v>
      </c>
      <c r="I16" s="64">
        <f t="shared" si="2"/>
        <v>45413.14583333335</v>
      </c>
      <c r="J16" s="65">
        <f t="shared" si="3"/>
        <v>0.14583333333333331</v>
      </c>
      <c r="K16" s="68">
        <v>7.3</v>
      </c>
      <c r="M16" s="64">
        <f t="shared" si="4"/>
        <v>45415.14583333335</v>
      </c>
      <c r="N16" s="65">
        <f t="shared" si="4"/>
        <v>0.14583333333333331</v>
      </c>
      <c r="O16" s="111">
        <f>'CCE PLOM Diario'!L10+'CCE PLOME Diario'!L10</f>
        <v>124.36200000000001</v>
      </c>
    </row>
    <row r="17" spans="2:15" x14ac:dyDescent="0.25">
      <c r="B17" s="64">
        <f t="shared" si="0"/>
        <v>45414.41666666665</v>
      </c>
      <c r="C17" s="65">
        <f t="shared" si="1"/>
        <v>0.41666666666666669</v>
      </c>
      <c r="D17" s="119">
        <v>7.7</v>
      </c>
      <c r="E17" s="119">
        <v>9.6999999999999993</v>
      </c>
      <c r="F17" s="120">
        <v>20.7</v>
      </c>
      <c r="I17" s="64">
        <f t="shared" si="2"/>
        <v>45413.166666666686</v>
      </c>
      <c r="J17" s="65">
        <f t="shared" si="3"/>
        <v>0.16666666666666666</v>
      </c>
      <c r="K17" s="68">
        <v>3.8</v>
      </c>
      <c r="M17" s="64">
        <f t="shared" si="4"/>
        <v>45415.166666666686</v>
      </c>
      <c r="N17" s="65">
        <f t="shared" si="4"/>
        <v>0.16666666666666666</v>
      </c>
      <c r="O17" s="111">
        <f>'CCE PLOM Diario'!L11+'CCE PLOME Diario'!L11</f>
        <v>124.36200000000001</v>
      </c>
    </row>
    <row r="18" spans="2:15" x14ac:dyDescent="0.25">
      <c r="B18" s="64">
        <f t="shared" si="0"/>
        <v>45414.458333333314</v>
      </c>
      <c r="C18" s="65">
        <f t="shared" si="1"/>
        <v>0.45833333333333337</v>
      </c>
      <c r="D18" s="119">
        <v>8.5</v>
      </c>
      <c r="E18" s="119">
        <v>10.6</v>
      </c>
      <c r="F18" s="120">
        <v>21</v>
      </c>
      <c r="I18" s="64">
        <f t="shared" si="2"/>
        <v>45413.187500000022</v>
      </c>
      <c r="J18" s="65">
        <f t="shared" si="3"/>
        <v>0.1875</v>
      </c>
      <c r="K18" s="68">
        <v>9.4</v>
      </c>
      <c r="M18" s="64">
        <f t="shared" si="4"/>
        <v>45415.187500000022</v>
      </c>
      <c r="N18" s="65">
        <f t="shared" si="4"/>
        <v>0.1875</v>
      </c>
      <c r="O18" s="111">
        <f>'CCE PLOM Diario'!L12+'CCE PLOME Diario'!L12</f>
        <v>124.36200000000001</v>
      </c>
    </row>
    <row r="19" spans="2:15" x14ac:dyDescent="0.25">
      <c r="B19" s="64">
        <f t="shared" si="0"/>
        <v>45414.499999999978</v>
      </c>
      <c r="C19" s="65">
        <f t="shared" si="1"/>
        <v>0.5</v>
      </c>
      <c r="D19" s="119">
        <v>9.1</v>
      </c>
      <c r="E19" s="119">
        <v>11.4</v>
      </c>
      <c r="F19" s="120">
        <v>21.2</v>
      </c>
      <c r="I19" s="64">
        <f t="shared" si="2"/>
        <v>45413.208333333358</v>
      </c>
      <c r="J19" s="65">
        <f t="shared" si="3"/>
        <v>0.20833333333333334</v>
      </c>
      <c r="K19" s="68">
        <v>8.4</v>
      </c>
      <c r="M19" s="64">
        <f t="shared" si="4"/>
        <v>45415.208333333358</v>
      </c>
      <c r="N19" s="65">
        <f t="shared" si="4"/>
        <v>0.20833333333333334</v>
      </c>
      <c r="O19" s="111">
        <f>'CCE PLOM Diario'!L13+'CCE PLOME Diario'!L13</f>
        <v>110.651</v>
      </c>
    </row>
    <row r="20" spans="2:15" x14ac:dyDescent="0.25">
      <c r="B20" s="64">
        <f t="shared" si="0"/>
        <v>45414.541666666642</v>
      </c>
      <c r="C20" s="65">
        <f t="shared" si="1"/>
        <v>0.54166666666666663</v>
      </c>
      <c r="D20" s="119">
        <v>9.3000000000000007</v>
      </c>
      <c r="E20" s="119">
        <v>11.5</v>
      </c>
      <c r="F20" s="120">
        <v>21.1</v>
      </c>
      <c r="I20" s="64">
        <f t="shared" si="2"/>
        <v>45413.229166666693</v>
      </c>
      <c r="J20" s="65">
        <f t="shared" si="3"/>
        <v>0.22916666666666669</v>
      </c>
      <c r="K20" s="68">
        <v>7</v>
      </c>
      <c r="M20" s="64">
        <f t="shared" si="4"/>
        <v>45415.229166666693</v>
      </c>
      <c r="N20" s="65">
        <f t="shared" si="4"/>
        <v>0.22916666666666669</v>
      </c>
      <c r="O20" s="111">
        <f>'CCE PLOM Diario'!L14+'CCE PLOME Diario'!L14</f>
        <v>110.651</v>
      </c>
    </row>
    <row r="21" spans="2:15" x14ac:dyDescent="0.25">
      <c r="B21" s="64">
        <f t="shared" si="0"/>
        <v>45414.583333333307</v>
      </c>
      <c r="C21" s="65">
        <f t="shared" si="1"/>
        <v>0.58333333333333326</v>
      </c>
      <c r="D21" s="119">
        <v>9.6999999999999993</v>
      </c>
      <c r="E21" s="119">
        <v>12.1</v>
      </c>
      <c r="F21" s="120">
        <v>20.7</v>
      </c>
      <c r="I21" s="64">
        <f t="shared" si="2"/>
        <v>45413.250000000029</v>
      </c>
      <c r="J21" s="65">
        <f t="shared" si="3"/>
        <v>0.25</v>
      </c>
      <c r="K21" s="68">
        <v>7.2</v>
      </c>
      <c r="M21" s="64">
        <f t="shared" si="4"/>
        <v>45415.250000000029</v>
      </c>
      <c r="N21" s="65">
        <f t="shared" si="4"/>
        <v>0.25</v>
      </c>
      <c r="O21" s="111">
        <f>'CCE PLOM Diario'!L15+'CCE PLOME Diario'!L15</f>
        <v>106.34100000000001</v>
      </c>
    </row>
    <row r="22" spans="2:15" x14ac:dyDescent="0.25">
      <c r="B22" s="64">
        <f t="shared" si="0"/>
        <v>45414.624999999971</v>
      </c>
      <c r="C22" s="65">
        <f t="shared" si="1"/>
        <v>0.62499999999999989</v>
      </c>
      <c r="D22" s="119">
        <v>10</v>
      </c>
      <c r="E22" s="119">
        <v>12.4</v>
      </c>
      <c r="F22" s="120">
        <v>20.5</v>
      </c>
      <c r="I22" s="64">
        <f t="shared" si="2"/>
        <v>45413.270833333365</v>
      </c>
      <c r="J22" s="65">
        <f t="shared" si="3"/>
        <v>0.27083333333333331</v>
      </c>
      <c r="K22" s="68">
        <v>7.3</v>
      </c>
      <c r="M22" s="64">
        <f t="shared" si="4"/>
        <v>45415.270833333365</v>
      </c>
      <c r="N22" s="65">
        <f t="shared" si="4"/>
        <v>0.27083333333333331</v>
      </c>
      <c r="O22" s="111">
        <f>'CCE PLOM Diario'!L16+'CCE PLOME Diario'!L16</f>
        <v>106.34100000000001</v>
      </c>
    </row>
    <row r="23" spans="2:15" x14ac:dyDescent="0.25">
      <c r="B23" s="64">
        <f t="shared" si="0"/>
        <v>45414.666666666635</v>
      </c>
      <c r="C23" s="65">
        <f t="shared" si="1"/>
        <v>0.66666666666666652</v>
      </c>
      <c r="D23" s="119">
        <v>10.9</v>
      </c>
      <c r="E23" s="119">
        <v>13.6</v>
      </c>
      <c r="F23" s="120">
        <v>20</v>
      </c>
      <c r="I23" s="64">
        <f t="shared" si="2"/>
        <v>45413.291666666701</v>
      </c>
      <c r="J23" s="65">
        <f t="shared" si="3"/>
        <v>0.29166666666666663</v>
      </c>
      <c r="K23" s="68">
        <v>6</v>
      </c>
      <c r="M23" s="64">
        <f t="shared" si="4"/>
        <v>45415.291666666701</v>
      </c>
      <c r="N23" s="65">
        <f t="shared" si="4"/>
        <v>0.29166666666666663</v>
      </c>
      <c r="O23" s="111">
        <f>'CCE PLOM Diario'!L17+'CCE PLOME Diario'!L17</f>
        <v>106.34100000000001</v>
      </c>
    </row>
    <row r="24" spans="2:15" x14ac:dyDescent="0.25">
      <c r="B24" s="64">
        <f t="shared" si="0"/>
        <v>45414.708333333299</v>
      </c>
      <c r="C24" s="65">
        <f t="shared" si="1"/>
        <v>0.70833333333333315</v>
      </c>
      <c r="D24" s="119">
        <v>11</v>
      </c>
      <c r="E24" s="119">
        <v>13.7</v>
      </c>
      <c r="F24" s="120">
        <v>19.5</v>
      </c>
      <c r="I24" s="64">
        <f t="shared" si="2"/>
        <v>45413.312500000036</v>
      </c>
      <c r="J24" s="65">
        <f t="shared" si="3"/>
        <v>0.31249999999999994</v>
      </c>
      <c r="K24" s="68">
        <v>8.8000000000000007</v>
      </c>
      <c r="M24" s="64">
        <f t="shared" si="4"/>
        <v>45415.312500000036</v>
      </c>
      <c r="N24" s="65">
        <f t="shared" si="4"/>
        <v>0.31249999999999994</v>
      </c>
      <c r="O24" s="111">
        <f>'CCE PLOM Diario'!L18+'CCE PLOME Diario'!L18</f>
        <v>106.34100000000001</v>
      </c>
    </row>
    <row r="25" spans="2:15" x14ac:dyDescent="0.25">
      <c r="B25" s="64">
        <f t="shared" si="0"/>
        <v>45414.749999999964</v>
      </c>
      <c r="C25" s="65">
        <f t="shared" si="1"/>
        <v>0.74999999999999978</v>
      </c>
      <c r="D25" s="119">
        <v>10.8</v>
      </c>
      <c r="E25" s="119">
        <v>13.4</v>
      </c>
      <c r="F25" s="120">
        <v>18.7</v>
      </c>
      <c r="I25" s="64">
        <f t="shared" si="2"/>
        <v>45413.333333333372</v>
      </c>
      <c r="J25" s="65">
        <f t="shared" si="3"/>
        <v>0.33333333333333326</v>
      </c>
      <c r="K25" s="68">
        <v>8.3000000000000007</v>
      </c>
      <c r="M25" s="64">
        <f t="shared" si="4"/>
        <v>45415.333333333372</v>
      </c>
      <c r="N25" s="65">
        <f t="shared" si="4"/>
        <v>0.33333333333333326</v>
      </c>
      <c r="O25" s="111">
        <f>'CCE PLOM Diario'!L19+'CCE PLOME Diario'!L19</f>
        <v>124.36200000000001</v>
      </c>
    </row>
    <row r="26" spans="2:15" x14ac:dyDescent="0.25">
      <c r="B26" s="64">
        <f t="shared" si="0"/>
        <v>45414.791666666628</v>
      </c>
      <c r="C26" s="65">
        <f t="shared" si="1"/>
        <v>0.79166666666666641</v>
      </c>
      <c r="D26" s="119">
        <v>11</v>
      </c>
      <c r="E26" s="119">
        <v>13.7</v>
      </c>
      <c r="F26" s="120">
        <v>18.399999999999999</v>
      </c>
      <c r="I26" s="64">
        <f t="shared" si="2"/>
        <v>45413.354166666708</v>
      </c>
      <c r="J26" s="65">
        <f t="shared" si="3"/>
        <v>0.35416666666666657</v>
      </c>
      <c r="K26" s="68">
        <v>7</v>
      </c>
      <c r="M26" s="64">
        <f t="shared" si="4"/>
        <v>45415.354166666708</v>
      </c>
      <c r="N26" s="65">
        <f t="shared" si="4"/>
        <v>0.35416666666666657</v>
      </c>
      <c r="O26" s="111">
        <f>'CCE PLOM Diario'!L20+'CCE PLOME Diario'!L20</f>
        <v>124.36200000000001</v>
      </c>
    </row>
    <row r="27" spans="2:15" x14ac:dyDescent="0.25">
      <c r="B27" s="64">
        <f t="shared" si="0"/>
        <v>45414.833333333292</v>
      </c>
      <c r="C27" s="65">
        <f t="shared" si="1"/>
        <v>0.83333333333333304</v>
      </c>
      <c r="D27" s="119">
        <v>10.6</v>
      </c>
      <c r="E27" s="119">
        <v>13.1</v>
      </c>
      <c r="F27" s="120">
        <v>18.3</v>
      </c>
      <c r="I27" s="64">
        <f t="shared" si="2"/>
        <v>45413.375000000044</v>
      </c>
      <c r="J27" s="65">
        <f t="shared" si="3"/>
        <v>0.37499999999999989</v>
      </c>
      <c r="K27" s="68">
        <v>7.4</v>
      </c>
      <c r="M27" s="64">
        <f t="shared" ref="M27:N42" si="5">M26+TIME(0,30,0)</f>
        <v>45415.375000000044</v>
      </c>
      <c r="N27" s="65">
        <f t="shared" si="5"/>
        <v>0.37499999999999989</v>
      </c>
      <c r="O27" s="111">
        <f>'CCE PLOM Diario'!L21+'CCE PLOME Diario'!L21</f>
        <v>138.636</v>
      </c>
    </row>
    <row r="28" spans="2:15" x14ac:dyDescent="0.25">
      <c r="B28" s="64">
        <f t="shared" si="0"/>
        <v>45414.874999999956</v>
      </c>
      <c r="C28" s="65">
        <f t="shared" si="1"/>
        <v>0.87499999999999967</v>
      </c>
      <c r="D28" s="119">
        <v>10.199999999999999</v>
      </c>
      <c r="E28" s="119">
        <v>12.6</v>
      </c>
      <c r="F28" s="120">
        <v>18.2</v>
      </c>
      <c r="I28" s="64">
        <f t="shared" si="2"/>
        <v>45413.395833333379</v>
      </c>
      <c r="J28" s="65">
        <f t="shared" si="3"/>
        <v>0.3958333333333332</v>
      </c>
      <c r="K28" s="68">
        <v>10</v>
      </c>
      <c r="M28" s="64">
        <f t="shared" si="5"/>
        <v>45415.395833333379</v>
      </c>
      <c r="N28" s="65">
        <f t="shared" si="5"/>
        <v>0.3958333333333332</v>
      </c>
      <c r="O28" s="111">
        <f>'CCE PLOM Diario'!L22+'CCE PLOME Diario'!L22</f>
        <v>138.636</v>
      </c>
    </row>
    <row r="29" spans="2:15" x14ac:dyDescent="0.25">
      <c r="B29" s="64">
        <f t="shared" si="0"/>
        <v>45414.916666666621</v>
      </c>
      <c r="C29" s="65">
        <f t="shared" si="1"/>
        <v>0.9166666666666663</v>
      </c>
      <c r="D29" s="119">
        <v>9.6999999999999993</v>
      </c>
      <c r="E29" s="119">
        <v>12.1</v>
      </c>
      <c r="F29" s="120">
        <v>18.100000000000001</v>
      </c>
      <c r="I29" s="64">
        <f t="shared" si="2"/>
        <v>45413.416666666715</v>
      </c>
      <c r="J29" s="65">
        <f t="shared" si="3"/>
        <v>0.41666666666666652</v>
      </c>
      <c r="K29" s="68">
        <v>11.3</v>
      </c>
      <c r="M29" s="64">
        <f t="shared" si="5"/>
        <v>45415.416666666715</v>
      </c>
      <c r="N29" s="65">
        <f t="shared" si="5"/>
        <v>0.41666666666666652</v>
      </c>
      <c r="O29" s="111">
        <f>'CCE PLOM Diario'!L23+'CCE PLOME Diario'!L23</f>
        <v>155.43100000000001</v>
      </c>
    </row>
    <row r="30" spans="2:15" x14ac:dyDescent="0.25">
      <c r="B30" s="64">
        <f t="shared" si="0"/>
        <v>45414.958333333285</v>
      </c>
      <c r="C30" s="65">
        <f t="shared" si="1"/>
        <v>0.95833333333333293</v>
      </c>
      <c r="D30" s="119">
        <v>8.9</v>
      </c>
      <c r="E30" s="119">
        <v>11.1</v>
      </c>
      <c r="F30" s="120">
        <v>18.100000000000001</v>
      </c>
      <c r="I30" s="64">
        <f t="shared" si="2"/>
        <v>45413.437500000051</v>
      </c>
      <c r="J30" s="65">
        <f t="shared" si="3"/>
        <v>0.43749999999999983</v>
      </c>
      <c r="K30" s="68">
        <v>11.1</v>
      </c>
      <c r="M30" s="64">
        <f t="shared" si="5"/>
        <v>45415.437500000051</v>
      </c>
      <c r="N30" s="65">
        <f t="shared" si="5"/>
        <v>0.43749999999999983</v>
      </c>
      <c r="O30" s="111">
        <f>'CCE PLOM Diario'!L24+'CCE PLOME Diario'!L24</f>
        <v>155.43100000000001</v>
      </c>
    </row>
    <row r="31" spans="2:15" x14ac:dyDescent="0.25">
      <c r="B31" s="64">
        <f t="shared" si="0"/>
        <v>45414.999999999949</v>
      </c>
      <c r="C31" s="65">
        <f t="shared" si="1"/>
        <v>0.99999999999999956</v>
      </c>
      <c r="D31" s="119">
        <v>8</v>
      </c>
      <c r="E31" s="119">
        <v>10</v>
      </c>
      <c r="F31" s="120">
        <v>18.100000000000001</v>
      </c>
      <c r="I31" s="64">
        <f t="shared" si="2"/>
        <v>45413.458333333387</v>
      </c>
      <c r="J31" s="65">
        <f t="shared" si="3"/>
        <v>0.45833333333333315</v>
      </c>
      <c r="K31" s="68">
        <v>10</v>
      </c>
      <c r="M31" s="64">
        <f t="shared" si="5"/>
        <v>45415.458333333387</v>
      </c>
      <c r="N31" s="65">
        <f t="shared" si="5"/>
        <v>0.45833333333333315</v>
      </c>
      <c r="O31" s="111">
        <f>'CCE PLOM Diario'!L25+'CCE PLOME Diario'!L25</f>
        <v>180.96799999999999</v>
      </c>
    </row>
    <row r="32" spans="2:15" x14ac:dyDescent="0.25">
      <c r="B32" s="64">
        <f t="shared" si="0"/>
        <v>45415.041666666613</v>
      </c>
      <c r="C32" s="65">
        <f t="shared" si="1"/>
        <v>1.0416666666666663</v>
      </c>
      <c r="D32" s="119">
        <v>7.2</v>
      </c>
      <c r="E32" s="119">
        <v>9</v>
      </c>
      <c r="F32" s="120">
        <v>18.100000000000001</v>
      </c>
      <c r="I32" s="64">
        <f t="shared" si="2"/>
        <v>45413.479166666722</v>
      </c>
      <c r="J32" s="65">
        <f t="shared" si="3"/>
        <v>0.47916666666666646</v>
      </c>
      <c r="K32" s="68">
        <v>11.4</v>
      </c>
      <c r="M32" s="64">
        <f t="shared" si="5"/>
        <v>45415.479166666722</v>
      </c>
      <c r="N32" s="65">
        <f t="shared" si="5"/>
        <v>0.47916666666666646</v>
      </c>
      <c r="O32" s="111">
        <f>'CCE PLOM Diario'!L26+'CCE PLOME Diario'!L26</f>
        <v>180.96799999999999</v>
      </c>
    </row>
    <row r="33" spans="2:15" x14ac:dyDescent="0.25">
      <c r="B33" s="64">
        <f t="shared" si="0"/>
        <v>45415.083333333278</v>
      </c>
      <c r="C33" s="65">
        <f t="shared" si="1"/>
        <v>1.083333333333333</v>
      </c>
      <c r="D33" s="119">
        <v>7.2</v>
      </c>
      <c r="E33" s="119">
        <v>9</v>
      </c>
      <c r="F33" s="120">
        <v>18</v>
      </c>
      <c r="I33" s="64">
        <f t="shared" si="2"/>
        <v>45413.500000000058</v>
      </c>
      <c r="J33" s="65">
        <f t="shared" si="3"/>
        <v>0.49999999999999978</v>
      </c>
      <c r="K33" s="68">
        <v>10.199999999999999</v>
      </c>
      <c r="M33" s="64">
        <f t="shared" si="5"/>
        <v>45415.500000000058</v>
      </c>
      <c r="N33" s="65">
        <f t="shared" si="5"/>
        <v>0.49999999999999978</v>
      </c>
      <c r="O33" s="111">
        <f>'CCE PLOM Diario'!L27+'CCE PLOME Diario'!L27</f>
        <v>189.90799999999999</v>
      </c>
    </row>
    <row r="34" spans="2:15" x14ac:dyDescent="0.25">
      <c r="B34" s="64">
        <f t="shared" si="0"/>
        <v>45415.124999999942</v>
      </c>
      <c r="C34" s="65">
        <f t="shared" si="1"/>
        <v>1.1249999999999998</v>
      </c>
      <c r="D34" s="119">
        <v>7.2</v>
      </c>
      <c r="E34" s="119">
        <v>9.1</v>
      </c>
      <c r="F34" s="120">
        <v>17.899999999999999</v>
      </c>
      <c r="I34" s="64">
        <f t="shared" si="2"/>
        <v>45413.520833333394</v>
      </c>
      <c r="J34" s="65">
        <f t="shared" si="3"/>
        <v>0.52083333333333315</v>
      </c>
      <c r="K34" s="68">
        <v>10.9</v>
      </c>
      <c r="M34" s="64">
        <f t="shared" si="5"/>
        <v>45415.520833333394</v>
      </c>
      <c r="N34" s="65">
        <f t="shared" si="5"/>
        <v>0.52083333333333315</v>
      </c>
      <c r="O34" s="111">
        <f>'CCE PLOM Diario'!L28+'CCE PLOME Diario'!L28</f>
        <v>189.90799999999999</v>
      </c>
    </row>
    <row r="35" spans="2:15" x14ac:dyDescent="0.25">
      <c r="B35" s="64">
        <f t="shared" si="0"/>
        <v>45415.166666666606</v>
      </c>
      <c r="C35" s="65">
        <f t="shared" si="1"/>
        <v>1.1666666666666665</v>
      </c>
      <c r="D35" s="119">
        <v>7.2</v>
      </c>
      <c r="E35" s="119">
        <v>9.1</v>
      </c>
      <c r="F35" s="120">
        <v>17.8</v>
      </c>
      <c r="I35" s="64">
        <f t="shared" si="2"/>
        <v>45413.54166666673</v>
      </c>
      <c r="J35" s="65">
        <f t="shared" si="3"/>
        <v>0.54166666666666652</v>
      </c>
      <c r="K35" s="68">
        <v>10.7</v>
      </c>
      <c r="M35" s="64">
        <f t="shared" si="5"/>
        <v>45415.54166666673</v>
      </c>
      <c r="N35" s="65">
        <f t="shared" si="5"/>
        <v>0.54166666666666652</v>
      </c>
      <c r="O35" s="111">
        <f>'CCE PLOM Diario'!L29+'CCE PLOME Diario'!L29</f>
        <v>202.19200000000001</v>
      </c>
    </row>
    <row r="36" spans="2:15" x14ac:dyDescent="0.25">
      <c r="B36" s="64">
        <f t="shared" si="0"/>
        <v>45415.20833333327</v>
      </c>
      <c r="C36" s="65">
        <f t="shared" si="1"/>
        <v>1.2083333333333333</v>
      </c>
      <c r="D36" s="119">
        <v>7.1</v>
      </c>
      <c r="E36" s="119">
        <v>8.9</v>
      </c>
      <c r="F36" s="120">
        <v>17.8</v>
      </c>
      <c r="I36" s="64">
        <f t="shared" si="2"/>
        <v>45413.562500000065</v>
      </c>
      <c r="J36" s="65">
        <f t="shared" si="3"/>
        <v>0.56249999999999989</v>
      </c>
      <c r="K36" s="68">
        <v>11.6</v>
      </c>
      <c r="M36" s="64">
        <f t="shared" si="5"/>
        <v>45415.562500000065</v>
      </c>
      <c r="N36" s="65">
        <f t="shared" si="5"/>
        <v>0.56249999999999989</v>
      </c>
      <c r="O36" s="111">
        <f>'CCE PLOM Diario'!L30+'CCE PLOME Diario'!L30</f>
        <v>202.19200000000001</v>
      </c>
    </row>
    <row r="37" spans="2:15" x14ac:dyDescent="0.25">
      <c r="B37" s="64">
        <f t="shared" si="0"/>
        <v>45415.249999999935</v>
      </c>
      <c r="C37" s="65">
        <f t="shared" si="1"/>
        <v>1.25</v>
      </c>
      <c r="D37" s="119">
        <v>6.9</v>
      </c>
      <c r="E37" s="119">
        <v>8.6999999999999993</v>
      </c>
      <c r="F37" s="120">
        <v>18.100000000000001</v>
      </c>
      <c r="I37" s="64">
        <f t="shared" si="2"/>
        <v>45413.583333333401</v>
      </c>
      <c r="J37" s="65">
        <f t="shared" si="3"/>
        <v>0.58333333333333326</v>
      </c>
      <c r="K37" s="68">
        <v>10</v>
      </c>
      <c r="M37" s="64">
        <f t="shared" si="5"/>
        <v>45415.583333333401</v>
      </c>
      <c r="N37" s="65">
        <f t="shared" si="5"/>
        <v>0.58333333333333326</v>
      </c>
      <c r="O37" s="111">
        <f>'CCE PLOM Diario'!L31+'CCE PLOME Diario'!L31</f>
        <v>202.44800000000001</v>
      </c>
    </row>
    <row r="38" spans="2:15" x14ac:dyDescent="0.25">
      <c r="B38" s="64">
        <f t="shared" si="0"/>
        <v>45415.291666666599</v>
      </c>
      <c r="C38" s="65">
        <f t="shared" si="1"/>
        <v>1.2916666666666667</v>
      </c>
      <c r="D38" s="119">
        <v>6.8</v>
      </c>
      <c r="E38" s="119">
        <v>8.6</v>
      </c>
      <c r="F38" s="120">
        <v>18.3</v>
      </c>
      <c r="I38" s="64">
        <f t="shared" si="2"/>
        <v>45413.604166666737</v>
      </c>
      <c r="J38" s="65">
        <f t="shared" si="3"/>
        <v>0.60416666666666663</v>
      </c>
      <c r="K38" s="68">
        <v>11</v>
      </c>
      <c r="M38" s="64">
        <f t="shared" si="5"/>
        <v>45415.604166666737</v>
      </c>
      <c r="N38" s="65">
        <f t="shared" si="5"/>
        <v>0.60416666666666663</v>
      </c>
      <c r="O38" s="111">
        <f>'CCE PLOM Diario'!L32+'CCE PLOME Diario'!L32</f>
        <v>202.44800000000001</v>
      </c>
    </row>
    <row r="39" spans="2:15" x14ac:dyDescent="0.25">
      <c r="B39" s="64">
        <f t="shared" si="0"/>
        <v>45415.333333333263</v>
      </c>
      <c r="C39" s="65">
        <f t="shared" si="1"/>
        <v>1.3333333333333335</v>
      </c>
      <c r="D39" s="119">
        <v>7.2</v>
      </c>
      <c r="E39" s="119">
        <v>9.1</v>
      </c>
      <c r="F39" s="120">
        <v>19</v>
      </c>
      <c r="I39" s="64">
        <f t="shared" si="2"/>
        <v>45413.625000000073</v>
      </c>
      <c r="J39" s="65">
        <f t="shared" si="3"/>
        <v>0.625</v>
      </c>
      <c r="K39" s="68">
        <v>12.1</v>
      </c>
      <c r="M39" s="64">
        <f t="shared" si="5"/>
        <v>45415.625000000073</v>
      </c>
      <c r="N39" s="65">
        <f t="shared" si="5"/>
        <v>0.625</v>
      </c>
      <c r="O39" s="111">
        <f>'CCE PLOM Diario'!L33+'CCE PLOME Diario'!L33</f>
        <v>206.44800000000001</v>
      </c>
    </row>
    <row r="40" spans="2:15" x14ac:dyDescent="0.25">
      <c r="B40" s="64">
        <f t="shared" si="0"/>
        <v>45415.374999999927</v>
      </c>
      <c r="C40" s="65">
        <f t="shared" si="1"/>
        <v>1.3750000000000002</v>
      </c>
      <c r="D40" s="119">
        <v>7.6</v>
      </c>
      <c r="E40" s="119">
        <v>9.6</v>
      </c>
      <c r="F40" s="120">
        <v>19.8</v>
      </c>
      <c r="I40" s="64">
        <f t="shared" si="2"/>
        <v>45413.645833333409</v>
      </c>
      <c r="J40" s="65">
        <f t="shared" si="3"/>
        <v>0.64583333333333337</v>
      </c>
      <c r="K40" s="68">
        <v>12.2</v>
      </c>
      <c r="M40" s="64">
        <f t="shared" si="5"/>
        <v>45415.645833333409</v>
      </c>
      <c r="N40" s="65">
        <f t="shared" si="5"/>
        <v>0.64583333333333337</v>
      </c>
      <c r="O40" s="111">
        <f>'CCE PLOM Diario'!L34+'CCE PLOME Diario'!L34</f>
        <v>206.44800000000001</v>
      </c>
    </row>
    <row r="41" spans="2:15" x14ac:dyDescent="0.25">
      <c r="B41" s="64">
        <f t="shared" si="0"/>
        <v>45415.416666666591</v>
      </c>
      <c r="C41" s="65">
        <f t="shared" si="1"/>
        <v>1.416666666666667</v>
      </c>
      <c r="D41" s="119">
        <v>8.1</v>
      </c>
      <c r="E41" s="119">
        <v>10.1</v>
      </c>
      <c r="F41" s="120">
        <v>20.5</v>
      </c>
      <c r="I41" s="64">
        <f t="shared" si="2"/>
        <v>45413.666666666744</v>
      </c>
      <c r="J41" s="65">
        <f t="shared" si="3"/>
        <v>0.66666666666666674</v>
      </c>
      <c r="K41" s="68">
        <v>16.100000000000001</v>
      </c>
      <c r="M41" s="64">
        <f t="shared" si="5"/>
        <v>45415.666666666744</v>
      </c>
      <c r="N41" s="65">
        <f t="shared" si="5"/>
        <v>0.66666666666666674</v>
      </c>
      <c r="O41" s="111">
        <f>'CCE PLOM Diario'!L35+'CCE PLOME Diario'!L35</f>
        <v>209.71099999999998</v>
      </c>
    </row>
    <row r="42" spans="2:15" x14ac:dyDescent="0.25">
      <c r="B42" s="64">
        <f t="shared" si="0"/>
        <v>45415.458333333256</v>
      </c>
      <c r="C42" s="65">
        <f t="shared" si="1"/>
        <v>1.4583333333333337</v>
      </c>
      <c r="D42" s="119">
        <v>9</v>
      </c>
      <c r="E42" s="119">
        <v>11.2</v>
      </c>
      <c r="F42" s="120">
        <v>20.7</v>
      </c>
      <c r="I42" s="64">
        <f t="shared" si="2"/>
        <v>45413.68750000008</v>
      </c>
      <c r="J42" s="65">
        <f t="shared" si="3"/>
        <v>0.68750000000000011</v>
      </c>
      <c r="K42" s="68">
        <v>12.9</v>
      </c>
      <c r="M42" s="64">
        <f t="shared" si="5"/>
        <v>45415.68750000008</v>
      </c>
      <c r="N42" s="65">
        <f t="shared" si="5"/>
        <v>0.68750000000000011</v>
      </c>
      <c r="O42" s="111">
        <f>'CCE PLOM Diario'!L36+'CCE PLOME Diario'!L36</f>
        <v>209.71099999999998</v>
      </c>
    </row>
    <row r="43" spans="2:15" x14ac:dyDescent="0.25">
      <c r="B43" s="64">
        <f t="shared" si="0"/>
        <v>45415.49999999992</v>
      </c>
      <c r="C43" s="65">
        <f t="shared" si="1"/>
        <v>1.5000000000000004</v>
      </c>
      <c r="D43" s="119">
        <v>9.9</v>
      </c>
      <c r="E43" s="119">
        <v>12.3</v>
      </c>
      <c r="F43" s="120">
        <v>20.8</v>
      </c>
      <c r="I43" s="64">
        <f t="shared" si="2"/>
        <v>45413.708333333416</v>
      </c>
      <c r="J43" s="65">
        <f t="shared" si="3"/>
        <v>0.70833333333333348</v>
      </c>
      <c r="K43" s="68">
        <v>12</v>
      </c>
      <c r="M43" s="64">
        <f t="shared" ref="M43:N56" si="6">M42+TIME(0,30,0)</f>
        <v>45415.708333333416</v>
      </c>
      <c r="N43" s="65">
        <f t="shared" si="6"/>
        <v>0.70833333333333348</v>
      </c>
      <c r="O43" s="111">
        <f>'CCE PLOM Diario'!L37+'CCE PLOME Diario'!L37</f>
        <v>210.14300000000003</v>
      </c>
    </row>
    <row r="44" spans="2:15" x14ac:dyDescent="0.25">
      <c r="B44" s="64">
        <f t="shared" si="0"/>
        <v>45415.541666666584</v>
      </c>
      <c r="C44" s="65">
        <f t="shared" si="1"/>
        <v>1.5416666666666672</v>
      </c>
      <c r="D44" s="119">
        <v>10.8</v>
      </c>
      <c r="E44" s="119">
        <v>13.4</v>
      </c>
      <c r="F44" s="120">
        <v>20.9</v>
      </c>
      <c r="I44" s="64">
        <f t="shared" si="2"/>
        <v>45413.729166666752</v>
      </c>
      <c r="J44" s="65">
        <f t="shared" si="3"/>
        <v>0.72916666666666685</v>
      </c>
      <c r="K44" s="68">
        <v>13.5</v>
      </c>
      <c r="M44" s="64">
        <f t="shared" si="6"/>
        <v>45415.729166666752</v>
      </c>
      <c r="N44" s="65">
        <f t="shared" si="6"/>
        <v>0.72916666666666685</v>
      </c>
      <c r="O44" s="111">
        <f>'CCE PLOM Diario'!L38+'CCE PLOME Diario'!L38</f>
        <v>210.14300000000003</v>
      </c>
    </row>
    <row r="45" spans="2:15" x14ac:dyDescent="0.25">
      <c r="B45" s="64">
        <f t="shared" si="0"/>
        <v>45415.583333333248</v>
      </c>
      <c r="C45" s="65">
        <f t="shared" si="1"/>
        <v>1.5833333333333339</v>
      </c>
      <c r="D45" s="119">
        <v>11.2</v>
      </c>
      <c r="E45" s="119">
        <v>13.8</v>
      </c>
      <c r="F45" s="120">
        <v>20.5</v>
      </c>
      <c r="I45" s="64">
        <f t="shared" si="2"/>
        <v>45413.750000000087</v>
      </c>
      <c r="J45" s="65">
        <f t="shared" si="3"/>
        <v>0.75000000000000022</v>
      </c>
      <c r="K45" s="68">
        <v>14.3</v>
      </c>
      <c r="M45" s="64">
        <f t="shared" si="6"/>
        <v>45415.750000000087</v>
      </c>
      <c r="N45" s="65">
        <f t="shared" si="6"/>
        <v>0.75000000000000022</v>
      </c>
      <c r="O45" s="111">
        <f>'CCE PLOM Diario'!L39+'CCE PLOME Diario'!L39</f>
        <v>210.791</v>
      </c>
    </row>
    <row r="46" spans="2:15" x14ac:dyDescent="0.25">
      <c r="B46" s="64">
        <f t="shared" si="0"/>
        <v>45415.624999999913</v>
      </c>
      <c r="C46" s="65">
        <f t="shared" si="1"/>
        <v>1.6250000000000007</v>
      </c>
      <c r="D46" s="119">
        <v>11.5</v>
      </c>
      <c r="E46" s="119">
        <v>14.2</v>
      </c>
      <c r="F46" s="120">
        <v>20.100000000000001</v>
      </c>
      <c r="I46" s="64">
        <f t="shared" si="2"/>
        <v>45413.770833333423</v>
      </c>
      <c r="J46" s="65">
        <f t="shared" si="3"/>
        <v>0.77083333333333359</v>
      </c>
      <c r="K46" s="68">
        <v>16.100000000000001</v>
      </c>
      <c r="M46" s="64">
        <f t="shared" si="6"/>
        <v>45415.770833333423</v>
      </c>
      <c r="N46" s="65">
        <f t="shared" si="6"/>
        <v>0.77083333333333359</v>
      </c>
      <c r="O46" s="111">
        <f>'CCE PLOM Diario'!L40+'CCE PLOME Diario'!L40</f>
        <v>210.791</v>
      </c>
    </row>
    <row r="47" spans="2:15" x14ac:dyDescent="0.25">
      <c r="B47" s="64">
        <f t="shared" si="0"/>
        <v>45415.666666666577</v>
      </c>
      <c r="C47" s="65">
        <f t="shared" si="1"/>
        <v>1.6666666666666674</v>
      </c>
      <c r="D47" s="119">
        <v>11.8</v>
      </c>
      <c r="E47" s="119">
        <v>14.6</v>
      </c>
      <c r="F47" s="120">
        <v>19.7</v>
      </c>
      <c r="I47" s="64">
        <f t="shared" si="2"/>
        <v>45413.791666666759</v>
      </c>
      <c r="J47" s="65">
        <f t="shared" si="3"/>
        <v>0.79166666666666696</v>
      </c>
      <c r="K47" s="68">
        <v>15.9</v>
      </c>
      <c r="M47" s="64">
        <f t="shared" si="6"/>
        <v>45415.791666666759</v>
      </c>
      <c r="N47" s="65">
        <f t="shared" si="6"/>
        <v>0.79166666666666696</v>
      </c>
      <c r="O47" s="111">
        <f>'CCE PLOM Diario'!L41+'CCE PLOME Diario'!L41</f>
        <v>211.43900000000002</v>
      </c>
    </row>
    <row r="48" spans="2:15" x14ac:dyDescent="0.25">
      <c r="B48" s="64">
        <f t="shared" si="0"/>
        <v>45415.708333333241</v>
      </c>
      <c r="C48" s="65">
        <f t="shared" si="1"/>
        <v>1.7083333333333341</v>
      </c>
      <c r="D48" s="119">
        <v>11.8</v>
      </c>
      <c r="E48" s="119">
        <v>14.6</v>
      </c>
      <c r="F48" s="120">
        <v>19.3</v>
      </c>
      <c r="I48" s="64">
        <f t="shared" si="2"/>
        <v>45413.812500000095</v>
      </c>
      <c r="J48" s="65">
        <f t="shared" si="3"/>
        <v>0.81250000000000033</v>
      </c>
      <c r="K48" s="68">
        <v>13.3</v>
      </c>
      <c r="M48" s="64">
        <f t="shared" si="6"/>
        <v>45415.812500000095</v>
      </c>
      <c r="N48" s="65">
        <f t="shared" si="6"/>
        <v>0.81250000000000033</v>
      </c>
      <c r="O48" s="111">
        <f>'CCE PLOM Diario'!L42+'CCE PLOME Diario'!L42</f>
        <v>211.43900000000002</v>
      </c>
    </row>
    <row r="49" spans="2:15" x14ac:dyDescent="0.25">
      <c r="B49" s="64">
        <f t="shared" si="0"/>
        <v>45415.749999999905</v>
      </c>
      <c r="C49" s="65">
        <f t="shared" si="1"/>
        <v>1.7500000000000009</v>
      </c>
      <c r="D49" s="119">
        <v>11.8</v>
      </c>
      <c r="E49" s="119">
        <v>14.6</v>
      </c>
      <c r="F49" s="120">
        <v>18.7</v>
      </c>
      <c r="I49" s="64">
        <f t="shared" si="2"/>
        <v>45413.83333333343</v>
      </c>
      <c r="J49" s="65">
        <f t="shared" si="3"/>
        <v>0.8333333333333337</v>
      </c>
      <c r="K49" s="68">
        <v>16</v>
      </c>
      <c r="M49" s="64">
        <f t="shared" si="6"/>
        <v>45415.83333333343</v>
      </c>
      <c r="N49" s="65">
        <f t="shared" si="6"/>
        <v>0.8333333333333337</v>
      </c>
      <c r="O49" s="111">
        <f>'CCE PLOM Diario'!L43+'CCE PLOME Diario'!L43</f>
        <v>204.80500000000001</v>
      </c>
    </row>
    <row r="50" spans="2:15" x14ac:dyDescent="0.25">
      <c r="B50" s="64">
        <f t="shared" si="0"/>
        <v>45415.79166666657</v>
      </c>
      <c r="C50" s="65">
        <f t="shared" si="1"/>
        <v>1.7916666666666676</v>
      </c>
      <c r="D50" s="119">
        <v>11.8</v>
      </c>
      <c r="E50" s="119">
        <v>14.6</v>
      </c>
      <c r="F50" s="120">
        <v>18.100000000000001</v>
      </c>
      <c r="I50" s="64">
        <f t="shared" si="2"/>
        <v>45413.854166666766</v>
      </c>
      <c r="J50" s="65">
        <f t="shared" si="3"/>
        <v>0.85416666666666707</v>
      </c>
      <c r="K50" s="68">
        <v>15.9</v>
      </c>
      <c r="M50" s="64">
        <f t="shared" si="6"/>
        <v>45415.854166666766</v>
      </c>
      <c r="N50" s="65">
        <f t="shared" si="6"/>
        <v>0.85416666666666707</v>
      </c>
      <c r="O50" s="111">
        <f>'CCE PLOM Diario'!L44+'CCE PLOME Diario'!L44</f>
        <v>204.80500000000001</v>
      </c>
    </row>
    <row r="51" spans="2:15" x14ac:dyDescent="0.25">
      <c r="B51" s="64">
        <f t="shared" si="0"/>
        <v>45415.833333333234</v>
      </c>
      <c r="C51" s="65">
        <f t="shared" si="1"/>
        <v>1.8333333333333344</v>
      </c>
      <c r="D51" s="119">
        <v>10.6</v>
      </c>
      <c r="E51" s="119">
        <v>13.2</v>
      </c>
      <c r="F51" s="120">
        <v>18.100000000000001</v>
      </c>
      <c r="I51" s="64">
        <f t="shared" si="2"/>
        <v>45413.875000000102</v>
      </c>
      <c r="J51" s="65">
        <f t="shared" si="3"/>
        <v>0.87500000000000044</v>
      </c>
      <c r="K51" s="68">
        <v>13.7</v>
      </c>
      <c r="M51" s="64">
        <f t="shared" si="6"/>
        <v>45415.875000000102</v>
      </c>
      <c r="N51" s="65">
        <f t="shared" si="6"/>
        <v>0.87500000000000044</v>
      </c>
      <c r="O51" s="111">
        <f>'CCE PLOM Diario'!L45+'CCE PLOME Diario'!L45</f>
        <v>191.41199999999998</v>
      </c>
    </row>
    <row r="52" spans="2:15" x14ac:dyDescent="0.25">
      <c r="B52" s="64">
        <f t="shared" si="0"/>
        <v>45415.874999999898</v>
      </c>
      <c r="C52" s="65">
        <f t="shared" si="1"/>
        <v>1.8750000000000011</v>
      </c>
      <c r="D52" s="119">
        <v>9.5</v>
      </c>
      <c r="E52" s="119">
        <v>11.8</v>
      </c>
      <c r="F52" s="120">
        <v>18.100000000000001</v>
      </c>
      <c r="I52" s="64">
        <f t="shared" si="2"/>
        <v>45413.895833333438</v>
      </c>
      <c r="J52" s="65">
        <f t="shared" si="3"/>
        <v>0.89583333333333381</v>
      </c>
      <c r="K52" s="68">
        <v>12.4</v>
      </c>
      <c r="M52" s="64">
        <f t="shared" si="6"/>
        <v>45415.895833333438</v>
      </c>
      <c r="N52" s="65">
        <f t="shared" si="6"/>
        <v>0.89583333333333381</v>
      </c>
      <c r="O52" s="111">
        <f>'CCE PLOM Diario'!L46+'CCE PLOME Diario'!L46</f>
        <v>191.41199999999998</v>
      </c>
    </row>
    <row r="53" spans="2:15" x14ac:dyDescent="0.25">
      <c r="B53" s="64">
        <f t="shared" si="0"/>
        <v>45415.916666666562</v>
      </c>
      <c r="C53" s="65">
        <f t="shared" si="1"/>
        <v>1.9166666666666679</v>
      </c>
      <c r="D53" s="119">
        <v>8.3000000000000007</v>
      </c>
      <c r="E53" s="119">
        <v>10.4</v>
      </c>
      <c r="F53" s="120">
        <v>18.100000000000001</v>
      </c>
      <c r="I53" s="64">
        <f t="shared" si="2"/>
        <v>45413.916666666773</v>
      </c>
      <c r="J53" s="65">
        <f t="shared" si="3"/>
        <v>0.91666666666666718</v>
      </c>
      <c r="K53" s="68">
        <v>13.5</v>
      </c>
      <c r="M53" s="64">
        <f t="shared" si="6"/>
        <v>45415.916666666773</v>
      </c>
      <c r="N53" s="65">
        <f t="shared" si="6"/>
        <v>0.91666666666666718</v>
      </c>
      <c r="O53" s="111">
        <f>'CCE PLOM Diario'!L47+'CCE PLOME Diario'!L47</f>
        <v>159.73500000000001</v>
      </c>
    </row>
    <row r="54" spans="2:15" x14ac:dyDescent="0.25">
      <c r="B54" s="64">
        <f t="shared" si="0"/>
        <v>45415.958333333227</v>
      </c>
      <c r="C54" s="65">
        <f t="shared" si="1"/>
        <v>1.9583333333333346</v>
      </c>
      <c r="D54" s="119">
        <v>7.5</v>
      </c>
      <c r="E54" s="119">
        <v>9.4</v>
      </c>
      <c r="F54" s="120">
        <v>18.2</v>
      </c>
      <c r="I54" s="64">
        <f t="shared" si="2"/>
        <v>45413.937500000109</v>
      </c>
      <c r="J54" s="65">
        <f t="shared" si="3"/>
        <v>0.93750000000000056</v>
      </c>
      <c r="K54" s="68">
        <v>14.5</v>
      </c>
      <c r="M54" s="64">
        <f t="shared" si="6"/>
        <v>45415.937500000109</v>
      </c>
      <c r="N54" s="65">
        <f t="shared" si="6"/>
        <v>0.93750000000000056</v>
      </c>
      <c r="O54" s="111">
        <f>'CCE PLOM Diario'!L48+'CCE PLOME Diario'!L48</f>
        <v>159.73500000000001</v>
      </c>
    </row>
    <row r="55" spans="2:15" x14ac:dyDescent="0.25">
      <c r="B55" s="64">
        <f t="shared" si="0"/>
        <v>45415.999999999891</v>
      </c>
      <c r="C55" s="65">
        <f t="shared" si="1"/>
        <v>2.0000000000000013</v>
      </c>
      <c r="D55" s="119">
        <v>6.7</v>
      </c>
      <c r="E55" s="119">
        <v>8.5</v>
      </c>
      <c r="F55" s="120">
        <v>18.3</v>
      </c>
      <c r="I55" s="64">
        <f t="shared" si="2"/>
        <v>45413.958333333445</v>
      </c>
      <c r="J55" s="65">
        <f t="shared" si="3"/>
        <v>0.95833333333333393</v>
      </c>
      <c r="K55" s="68">
        <v>12.8</v>
      </c>
      <c r="M55" s="64">
        <f t="shared" si="6"/>
        <v>45415.958333333445</v>
      </c>
      <c r="N55" s="65">
        <f t="shared" si="6"/>
        <v>0.95833333333333393</v>
      </c>
      <c r="O55" s="111">
        <f>'CCE PLOM Diario'!L49+'CCE PLOME Diario'!L49</f>
        <v>129.05200000000002</v>
      </c>
    </row>
    <row r="56" spans="2:15" ht="15.75" thickBot="1" x14ac:dyDescent="0.3">
      <c r="B56" s="64">
        <f t="shared" si="0"/>
        <v>45416.041666666555</v>
      </c>
      <c r="C56" s="65">
        <f t="shared" si="1"/>
        <v>2.0416666666666679</v>
      </c>
      <c r="D56" s="119">
        <v>5.9</v>
      </c>
      <c r="E56" s="119">
        <v>7.5</v>
      </c>
      <c r="F56" s="120">
        <v>18.399999999999999</v>
      </c>
      <c r="I56" s="66">
        <f t="shared" si="2"/>
        <v>45413.979166666781</v>
      </c>
      <c r="J56" s="67">
        <f t="shared" si="3"/>
        <v>0.9791666666666673</v>
      </c>
      <c r="K56" s="69">
        <v>12.9</v>
      </c>
      <c r="M56" s="66">
        <f t="shared" si="6"/>
        <v>45415.979166666781</v>
      </c>
      <c r="N56" s="67">
        <f t="shared" si="6"/>
        <v>0.9791666666666673</v>
      </c>
      <c r="O56" s="112">
        <f>'CCE PLOM Diario'!L50+'CCE PLOME Diario'!L50</f>
        <v>129.05200000000002</v>
      </c>
    </row>
    <row r="57" spans="2:15" x14ac:dyDescent="0.25">
      <c r="B57" s="64">
        <f t="shared" si="0"/>
        <v>45416.083333333219</v>
      </c>
      <c r="C57" s="65">
        <f t="shared" si="1"/>
        <v>2.0833333333333344</v>
      </c>
      <c r="D57" s="119">
        <v>5.8</v>
      </c>
      <c r="E57" s="119">
        <v>7.3</v>
      </c>
      <c r="F57" s="120">
        <v>18.2</v>
      </c>
      <c r="I57" s="55"/>
      <c r="J57" s="56"/>
    </row>
    <row r="58" spans="2:15" x14ac:dyDescent="0.25">
      <c r="B58" s="64">
        <f t="shared" si="0"/>
        <v>45416.124999999884</v>
      </c>
      <c r="C58" s="65">
        <f t="shared" si="1"/>
        <v>2.1250000000000009</v>
      </c>
      <c r="D58" s="119">
        <v>5.6</v>
      </c>
      <c r="E58" s="119">
        <v>7.2</v>
      </c>
      <c r="F58" s="120">
        <v>18.100000000000001</v>
      </c>
      <c r="I58" s="55"/>
      <c r="J58" s="56"/>
    </row>
    <row r="59" spans="2:15" x14ac:dyDescent="0.25">
      <c r="B59" s="64">
        <f t="shared" si="0"/>
        <v>45416.166666666548</v>
      </c>
      <c r="C59" s="65">
        <f t="shared" si="1"/>
        <v>2.1666666666666674</v>
      </c>
      <c r="D59" s="119">
        <v>5.5</v>
      </c>
      <c r="E59" s="119">
        <v>7</v>
      </c>
      <c r="F59" s="120">
        <v>17.899999999999999</v>
      </c>
      <c r="I59" s="55"/>
      <c r="J59" s="56"/>
    </row>
    <row r="60" spans="2:15" x14ac:dyDescent="0.25">
      <c r="B60" s="64">
        <f t="shared" si="0"/>
        <v>45416.208333333212</v>
      </c>
      <c r="C60" s="65">
        <f t="shared" si="1"/>
        <v>2.2083333333333339</v>
      </c>
      <c r="D60" s="119">
        <v>5.3</v>
      </c>
      <c r="E60" s="119">
        <v>6.8</v>
      </c>
      <c r="F60" s="120">
        <v>18</v>
      </c>
      <c r="I60" s="55"/>
      <c r="J60" s="56"/>
    </row>
    <row r="61" spans="2:15" x14ac:dyDescent="0.25">
      <c r="B61" s="64">
        <f t="shared" si="0"/>
        <v>45416.249999999876</v>
      </c>
      <c r="C61" s="65">
        <f t="shared" si="1"/>
        <v>2.2500000000000004</v>
      </c>
      <c r="D61" s="119">
        <v>5.2</v>
      </c>
      <c r="E61" s="119">
        <v>6.7</v>
      </c>
      <c r="F61" s="120">
        <v>18.3</v>
      </c>
      <c r="I61" s="55"/>
      <c r="J61" s="56"/>
    </row>
    <row r="62" spans="2:15" x14ac:dyDescent="0.25">
      <c r="B62" s="64">
        <f t="shared" si="0"/>
        <v>45416.291666666541</v>
      </c>
      <c r="C62" s="65">
        <f t="shared" si="1"/>
        <v>2.291666666666667</v>
      </c>
      <c r="D62" s="119">
        <v>5.0999999999999996</v>
      </c>
      <c r="E62" s="119">
        <v>6.5</v>
      </c>
      <c r="F62" s="120">
        <v>18.5</v>
      </c>
      <c r="I62" s="55"/>
      <c r="J62" s="56"/>
    </row>
    <row r="63" spans="2:15" x14ac:dyDescent="0.25">
      <c r="B63" s="64">
        <f t="shared" si="0"/>
        <v>45416.333333333205</v>
      </c>
      <c r="C63" s="65">
        <f t="shared" si="1"/>
        <v>2.3333333333333335</v>
      </c>
      <c r="D63" s="119">
        <v>5.2</v>
      </c>
      <c r="E63" s="119">
        <v>6.7</v>
      </c>
      <c r="F63" s="120">
        <v>19.3</v>
      </c>
      <c r="I63" s="55"/>
      <c r="J63" s="56"/>
    </row>
    <row r="64" spans="2:15" x14ac:dyDescent="0.25">
      <c r="B64" s="64">
        <f t="shared" si="0"/>
        <v>45416.374999999869</v>
      </c>
      <c r="C64" s="65">
        <f t="shared" si="1"/>
        <v>2.375</v>
      </c>
      <c r="D64" s="119">
        <v>5.4</v>
      </c>
      <c r="E64" s="119">
        <v>6.9</v>
      </c>
      <c r="F64" s="120">
        <v>20.2</v>
      </c>
      <c r="I64" s="55"/>
      <c r="J64" s="56"/>
    </row>
    <row r="65" spans="2:10" x14ac:dyDescent="0.25">
      <c r="B65" s="64">
        <f t="shared" si="0"/>
        <v>45416.416666666533</v>
      </c>
      <c r="C65" s="65">
        <f t="shared" si="1"/>
        <v>2.4166666666666665</v>
      </c>
      <c r="D65" s="119">
        <v>5.5</v>
      </c>
      <c r="E65" s="119">
        <v>7.1</v>
      </c>
      <c r="F65" s="120">
        <v>21</v>
      </c>
      <c r="I65" s="55"/>
      <c r="J65" s="56"/>
    </row>
    <row r="66" spans="2:10" x14ac:dyDescent="0.25">
      <c r="B66" s="64">
        <f t="shared" si="0"/>
        <v>45416.458333333198</v>
      </c>
      <c r="C66" s="65">
        <f t="shared" si="1"/>
        <v>2.458333333333333</v>
      </c>
      <c r="D66" s="119">
        <v>6.4</v>
      </c>
      <c r="E66" s="119">
        <v>8</v>
      </c>
      <c r="F66" s="120">
        <v>21.2</v>
      </c>
      <c r="I66" s="55"/>
      <c r="J66" s="56"/>
    </row>
    <row r="67" spans="2:10" x14ac:dyDescent="0.25">
      <c r="B67" s="64">
        <f t="shared" si="0"/>
        <v>45416.499999999862</v>
      </c>
      <c r="C67" s="65">
        <f t="shared" si="1"/>
        <v>2.4999999999999996</v>
      </c>
      <c r="D67" s="119">
        <v>7.2</v>
      </c>
      <c r="E67" s="119">
        <v>9</v>
      </c>
      <c r="F67" s="120">
        <v>21.3</v>
      </c>
      <c r="I67" s="55"/>
      <c r="J67" s="56"/>
    </row>
    <row r="68" spans="2:10" x14ac:dyDescent="0.25">
      <c r="B68" s="64">
        <f t="shared" si="0"/>
        <v>45416.541666666526</v>
      </c>
      <c r="C68" s="65">
        <f t="shared" si="1"/>
        <v>2.5416666666666661</v>
      </c>
      <c r="D68" s="119">
        <v>8</v>
      </c>
      <c r="E68" s="119">
        <v>10</v>
      </c>
      <c r="F68" s="120">
        <v>21.4</v>
      </c>
      <c r="I68" s="55"/>
      <c r="J68" s="56"/>
    </row>
    <row r="69" spans="2:10" x14ac:dyDescent="0.25">
      <c r="B69" s="64">
        <f t="shared" si="0"/>
        <v>45416.58333333319</v>
      </c>
      <c r="C69" s="65">
        <f t="shared" si="1"/>
        <v>2.5833333333333326</v>
      </c>
      <c r="D69" s="119">
        <v>8.3000000000000007</v>
      </c>
      <c r="E69" s="119">
        <v>10.4</v>
      </c>
      <c r="F69" s="120">
        <v>21.1</v>
      </c>
      <c r="I69" s="55"/>
      <c r="J69" s="56"/>
    </row>
    <row r="70" spans="2:10" x14ac:dyDescent="0.25">
      <c r="B70" s="64">
        <f t="shared" si="0"/>
        <v>45416.624999999854</v>
      </c>
      <c r="C70" s="65">
        <f t="shared" si="1"/>
        <v>2.6249999999999991</v>
      </c>
      <c r="D70" s="119">
        <v>8.6999999999999993</v>
      </c>
      <c r="E70" s="119">
        <v>10.8</v>
      </c>
      <c r="F70" s="120">
        <v>20.8</v>
      </c>
      <c r="I70" s="55"/>
      <c r="J70" s="56"/>
    </row>
    <row r="71" spans="2:10" x14ac:dyDescent="0.25">
      <c r="B71" s="64">
        <f t="shared" si="0"/>
        <v>45416.666666666519</v>
      </c>
      <c r="C71" s="65">
        <f t="shared" si="1"/>
        <v>2.6666666666666656</v>
      </c>
      <c r="D71" s="119">
        <v>9</v>
      </c>
      <c r="E71" s="119">
        <v>11.2</v>
      </c>
      <c r="F71" s="120">
        <v>20.399999999999999</v>
      </c>
      <c r="I71" s="55"/>
      <c r="J71" s="56"/>
    </row>
    <row r="72" spans="2:10" x14ac:dyDescent="0.25">
      <c r="B72" s="64">
        <f t="shared" si="0"/>
        <v>45416.708333333183</v>
      </c>
      <c r="C72" s="65">
        <f t="shared" si="1"/>
        <v>2.7083333333333321</v>
      </c>
      <c r="D72" s="119">
        <v>8.9</v>
      </c>
      <c r="E72" s="119">
        <v>11.1</v>
      </c>
      <c r="F72" s="120">
        <v>19.8</v>
      </c>
      <c r="I72" s="55"/>
      <c r="J72" s="56"/>
    </row>
    <row r="73" spans="2:10" x14ac:dyDescent="0.25">
      <c r="B73" s="64">
        <f t="shared" si="0"/>
        <v>45416.749999999847</v>
      </c>
      <c r="C73" s="65">
        <f t="shared" si="1"/>
        <v>2.7499999999999987</v>
      </c>
      <c r="D73" s="119">
        <v>8.8000000000000007</v>
      </c>
      <c r="E73" s="119">
        <v>10.9</v>
      </c>
      <c r="F73" s="120">
        <v>19</v>
      </c>
      <c r="I73" s="55"/>
      <c r="J73" s="56"/>
    </row>
    <row r="74" spans="2:10" x14ac:dyDescent="0.25">
      <c r="B74" s="64">
        <f t="shared" si="0"/>
        <v>45416.791666666511</v>
      </c>
      <c r="C74" s="65">
        <f t="shared" si="1"/>
        <v>2.7916666666666652</v>
      </c>
      <c r="D74" s="119">
        <v>8.6</v>
      </c>
      <c r="E74" s="119">
        <v>10.8</v>
      </c>
      <c r="F74" s="120">
        <v>18.2</v>
      </c>
      <c r="I74" s="55"/>
      <c r="J74" s="56"/>
    </row>
    <row r="75" spans="2:10" x14ac:dyDescent="0.25">
      <c r="B75" s="64">
        <f t="shared" ref="B75:B138" si="7">B74+TIME(1,0,0)</f>
        <v>45416.833333333176</v>
      </c>
      <c r="C75" s="65">
        <f t="shared" ref="C75:C138" si="8">C74+TIME(1,0,0)</f>
        <v>2.8333333333333317</v>
      </c>
      <c r="D75" s="119">
        <v>8</v>
      </c>
      <c r="E75" s="119">
        <v>10</v>
      </c>
      <c r="F75" s="120">
        <v>18.5</v>
      </c>
      <c r="I75" s="55"/>
      <c r="J75" s="56"/>
    </row>
    <row r="76" spans="2:10" x14ac:dyDescent="0.25">
      <c r="B76" s="64">
        <f t="shared" si="7"/>
        <v>45416.87499999984</v>
      </c>
      <c r="C76" s="65">
        <f t="shared" si="8"/>
        <v>2.8749999999999982</v>
      </c>
      <c r="D76" s="119">
        <v>7.3</v>
      </c>
      <c r="E76" s="119">
        <v>9.1999999999999993</v>
      </c>
      <c r="F76" s="120">
        <v>18.8</v>
      </c>
      <c r="I76" s="55"/>
      <c r="J76" s="56"/>
    </row>
    <row r="77" spans="2:10" x14ac:dyDescent="0.25">
      <c r="B77" s="64">
        <f t="shared" si="7"/>
        <v>45416.916666666504</v>
      </c>
      <c r="C77" s="65">
        <f t="shared" si="8"/>
        <v>2.9166666666666647</v>
      </c>
      <c r="D77" s="119">
        <v>6.7</v>
      </c>
      <c r="E77" s="119">
        <v>8.4</v>
      </c>
      <c r="F77" s="120">
        <v>19.100000000000001</v>
      </c>
      <c r="I77" s="55"/>
      <c r="J77" s="56"/>
    </row>
    <row r="78" spans="2:10" x14ac:dyDescent="0.25">
      <c r="B78" s="64">
        <f t="shared" si="7"/>
        <v>45416.958333333168</v>
      </c>
      <c r="C78" s="65">
        <f t="shared" si="8"/>
        <v>2.9583333333333313</v>
      </c>
      <c r="D78" s="119">
        <v>5.7</v>
      </c>
      <c r="E78" s="119">
        <v>7.3</v>
      </c>
      <c r="F78" s="120">
        <v>19.3</v>
      </c>
      <c r="I78" s="55"/>
      <c r="J78" s="56"/>
    </row>
    <row r="79" spans="2:10" x14ac:dyDescent="0.25">
      <c r="B79" s="64">
        <f t="shared" si="7"/>
        <v>45416.999999999833</v>
      </c>
      <c r="C79" s="65">
        <f t="shared" si="8"/>
        <v>2.9999999999999978</v>
      </c>
      <c r="D79" s="119">
        <v>4.8</v>
      </c>
      <c r="E79" s="119">
        <v>6.1</v>
      </c>
      <c r="F79" s="120">
        <v>19.399999999999999</v>
      </c>
      <c r="I79" s="55"/>
      <c r="J79" s="56"/>
    </row>
    <row r="80" spans="2:10" x14ac:dyDescent="0.25">
      <c r="B80" s="64">
        <f t="shared" si="7"/>
        <v>45417.041666666497</v>
      </c>
      <c r="C80" s="65">
        <f t="shared" si="8"/>
        <v>3.0416666666666643</v>
      </c>
      <c r="D80" s="119">
        <v>3.8</v>
      </c>
      <c r="E80" s="119">
        <v>5</v>
      </c>
      <c r="F80" s="120">
        <v>19.600000000000001</v>
      </c>
      <c r="I80" s="55"/>
      <c r="J80" s="56"/>
    </row>
    <row r="81" spans="2:10" x14ac:dyDescent="0.25">
      <c r="B81" s="64">
        <f t="shared" si="7"/>
        <v>45417.083333333161</v>
      </c>
      <c r="C81" s="65">
        <f t="shared" si="8"/>
        <v>3.0833333333333308</v>
      </c>
      <c r="D81" s="119">
        <v>3.6</v>
      </c>
      <c r="E81" s="119">
        <v>4.7</v>
      </c>
      <c r="F81" s="120">
        <v>19.399999999999999</v>
      </c>
      <c r="I81" s="55"/>
      <c r="J81" s="56"/>
    </row>
    <row r="82" spans="2:10" x14ac:dyDescent="0.25">
      <c r="B82" s="64">
        <f t="shared" si="7"/>
        <v>45417.124999999825</v>
      </c>
      <c r="C82" s="65">
        <f t="shared" si="8"/>
        <v>3.1249999999999973</v>
      </c>
      <c r="D82" s="119">
        <v>3.3</v>
      </c>
      <c r="E82" s="119">
        <v>4.4000000000000004</v>
      </c>
      <c r="F82" s="120">
        <v>19.3</v>
      </c>
      <c r="I82" s="55"/>
      <c r="J82" s="56"/>
    </row>
    <row r="83" spans="2:10" x14ac:dyDescent="0.25">
      <c r="B83" s="64">
        <f t="shared" si="7"/>
        <v>45417.16666666649</v>
      </c>
      <c r="C83" s="65">
        <f t="shared" si="8"/>
        <v>3.1666666666666639</v>
      </c>
      <c r="D83" s="119">
        <v>3.1</v>
      </c>
      <c r="E83" s="119">
        <v>4.0999999999999996</v>
      </c>
      <c r="F83" s="120">
        <v>19.2</v>
      </c>
      <c r="I83" s="55"/>
      <c r="J83" s="56"/>
    </row>
    <row r="84" spans="2:10" x14ac:dyDescent="0.25">
      <c r="B84" s="64">
        <f t="shared" si="7"/>
        <v>45417.208333333154</v>
      </c>
      <c r="C84" s="65">
        <f t="shared" si="8"/>
        <v>3.2083333333333304</v>
      </c>
      <c r="D84" s="119">
        <v>3.1</v>
      </c>
      <c r="E84" s="119">
        <v>4.0999999999999996</v>
      </c>
      <c r="F84" s="120">
        <v>19.2</v>
      </c>
      <c r="I84" s="55"/>
      <c r="J84" s="56"/>
    </row>
    <row r="85" spans="2:10" x14ac:dyDescent="0.25">
      <c r="B85" s="64">
        <f t="shared" si="7"/>
        <v>45417.249999999818</v>
      </c>
      <c r="C85" s="65">
        <f t="shared" si="8"/>
        <v>3.2499999999999969</v>
      </c>
      <c r="D85" s="119">
        <v>3</v>
      </c>
      <c r="E85" s="119">
        <v>4.0999999999999996</v>
      </c>
      <c r="F85" s="120">
        <v>19.600000000000001</v>
      </c>
      <c r="I85" s="55"/>
      <c r="J85" s="56"/>
    </row>
    <row r="86" spans="2:10" x14ac:dyDescent="0.25">
      <c r="B86" s="64">
        <f t="shared" si="7"/>
        <v>45417.291666666482</v>
      </c>
      <c r="C86" s="65">
        <f t="shared" si="8"/>
        <v>3.2916666666666634</v>
      </c>
      <c r="D86" s="119">
        <v>3</v>
      </c>
      <c r="E86" s="119">
        <v>4</v>
      </c>
      <c r="F86" s="120">
        <v>19.899999999999999</v>
      </c>
      <c r="I86" s="55"/>
      <c r="J86" s="56"/>
    </row>
    <row r="87" spans="2:10" x14ac:dyDescent="0.25">
      <c r="B87" s="64">
        <f t="shared" si="7"/>
        <v>45417.333333333147</v>
      </c>
      <c r="C87" s="65">
        <f t="shared" si="8"/>
        <v>3.3333333333333299</v>
      </c>
      <c r="D87" s="119">
        <v>4</v>
      </c>
      <c r="E87" s="119">
        <v>5.2</v>
      </c>
      <c r="F87" s="120">
        <v>20.3</v>
      </c>
      <c r="I87" s="55"/>
      <c r="J87" s="56"/>
    </row>
    <row r="88" spans="2:10" x14ac:dyDescent="0.25">
      <c r="B88" s="64">
        <f t="shared" si="7"/>
        <v>45417.374999999811</v>
      </c>
      <c r="C88" s="65">
        <f t="shared" si="8"/>
        <v>3.3749999999999964</v>
      </c>
      <c r="D88" s="119">
        <v>4.9000000000000004</v>
      </c>
      <c r="E88" s="119">
        <v>6.3</v>
      </c>
      <c r="F88" s="120">
        <v>20.8</v>
      </c>
      <c r="I88" s="55"/>
      <c r="J88" s="56"/>
    </row>
    <row r="89" spans="2:10" x14ac:dyDescent="0.25">
      <c r="B89" s="64">
        <f t="shared" si="7"/>
        <v>45417.416666666475</v>
      </c>
      <c r="C89" s="65">
        <f t="shared" si="8"/>
        <v>3.416666666666663</v>
      </c>
      <c r="D89" s="119">
        <v>5.8</v>
      </c>
      <c r="E89" s="119">
        <v>7.4</v>
      </c>
      <c r="F89" s="120">
        <v>21.2</v>
      </c>
      <c r="I89" s="55"/>
      <c r="J89" s="56"/>
    </row>
    <row r="90" spans="2:10" x14ac:dyDescent="0.25">
      <c r="B90" s="64">
        <f t="shared" si="7"/>
        <v>45417.458333333139</v>
      </c>
      <c r="C90" s="65">
        <f t="shared" si="8"/>
        <v>3.4583333333333295</v>
      </c>
      <c r="D90" s="119">
        <v>6.7</v>
      </c>
      <c r="E90" s="119">
        <v>8.5</v>
      </c>
      <c r="F90" s="120">
        <v>21.4</v>
      </c>
      <c r="I90" s="55"/>
      <c r="J90" s="56"/>
    </row>
    <row r="91" spans="2:10" x14ac:dyDescent="0.25">
      <c r="B91" s="64">
        <f t="shared" si="7"/>
        <v>45417.499999999804</v>
      </c>
      <c r="C91" s="65">
        <f t="shared" si="8"/>
        <v>3.499999999999996</v>
      </c>
      <c r="D91" s="119">
        <v>7.6</v>
      </c>
      <c r="E91" s="119">
        <v>9.6</v>
      </c>
      <c r="F91" s="120">
        <v>21.5</v>
      </c>
      <c r="I91" s="55"/>
      <c r="J91" s="56"/>
    </row>
    <row r="92" spans="2:10" x14ac:dyDescent="0.25">
      <c r="B92" s="64">
        <f t="shared" si="7"/>
        <v>45417.541666666468</v>
      </c>
      <c r="C92" s="65">
        <f t="shared" si="8"/>
        <v>3.5416666666666625</v>
      </c>
      <c r="D92" s="119">
        <v>8.5</v>
      </c>
      <c r="E92" s="119">
        <v>10.6</v>
      </c>
      <c r="F92" s="120">
        <v>21.6</v>
      </c>
      <c r="I92" s="55"/>
      <c r="J92" s="56"/>
    </row>
    <row r="93" spans="2:10" x14ac:dyDescent="0.25">
      <c r="B93" s="64">
        <f t="shared" si="7"/>
        <v>45417.583333333132</v>
      </c>
      <c r="C93" s="65">
        <f t="shared" si="8"/>
        <v>3.583333333333329</v>
      </c>
      <c r="D93" s="119">
        <v>8.9</v>
      </c>
      <c r="E93" s="119">
        <v>11.1</v>
      </c>
      <c r="F93" s="120">
        <v>21</v>
      </c>
      <c r="I93" s="55"/>
      <c r="J93" s="56"/>
    </row>
    <row r="94" spans="2:10" x14ac:dyDescent="0.25">
      <c r="B94" s="64">
        <f t="shared" si="7"/>
        <v>45417.624999999796</v>
      </c>
      <c r="C94" s="65">
        <f t="shared" si="8"/>
        <v>3.6249999999999956</v>
      </c>
      <c r="D94" s="119">
        <v>9.3000000000000007</v>
      </c>
      <c r="E94" s="119">
        <v>11.6</v>
      </c>
      <c r="F94" s="120">
        <v>20.5</v>
      </c>
      <c r="I94" s="55"/>
      <c r="J94" s="56"/>
    </row>
    <row r="95" spans="2:10" x14ac:dyDescent="0.25">
      <c r="B95" s="64">
        <f t="shared" si="7"/>
        <v>45417.666666666461</v>
      </c>
      <c r="C95" s="65">
        <f t="shared" si="8"/>
        <v>3.6666666666666621</v>
      </c>
      <c r="D95" s="119">
        <v>9.8000000000000007</v>
      </c>
      <c r="E95" s="119">
        <v>12.1</v>
      </c>
      <c r="F95" s="120">
        <v>19.899999999999999</v>
      </c>
      <c r="I95" s="55"/>
      <c r="J95" s="56"/>
    </row>
    <row r="96" spans="2:10" x14ac:dyDescent="0.25">
      <c r="B96" s="64">
        <f t="shared" si="7"/>
        <v>45417.708333333125</v>
      </c>
      <c r="C96" s="65">
        <f t="shared" si="8"/>
        <v>3.7083333333333286</v>
      </c>
      <c r="D96" s="119">
        <v>10</v>
      </c>
      <c r="E96" s="119">
        <v>12.4</v>
      </c>
      <c r="F96" s="120">
        <v>19.3</v>
      </c>
      <c r="I96" s="55"/>
      <c r="J96" s="56"/>
    </row>
    <row r="97" spans="2:10" x14ac:dyDescent="0.25">
      <c r="B97" s="64">
        <f t="shared" si="7"/>
        <v>45417.749999999789</v>
      </c>
      <c r="C97" s="65">
        <f t="shared" si="8"/>
        <v>3.7499999999999951</v>
      </c>
      <c r="D97" s="119">
        <v>10.199999999999999</v>
      </c>
      <c r="E97" s="119">
        <v>12.6</v>
      </c>
      <c r="F97" s="120">
        <v>18.5</v>
      </c>
      <c r="I97" s="55"/>
      <c r="J97" s="56"/>
    </row>
    <row r="98" spans="2:10" x14ac:dyDescent="0.25">
      <c r="B98" s="64">
        <f t="shared" si="7"/>
        <v>45417.791666666453</v>
      </c>
      <c r="C98" s="65">
        <f t="shared" si="8"/>
        <v>3.7916666666666616</v>
      </c>
      <c r="D98" s="119">
        <v>10.3</v>
      </c>
      <c r="E98" s="119">
        <v>12.8</v>
      </c>
      <c r="F98" s="120">
        <v>17.7</v>
      </c>
      <c r="I98" s="55"/>
      <c r="J98" s="56"/>
    </row>
    <row r="99" spans="2:10" x14ac:dyDescent="0.25">
      <c r="B99" s="64">
        <f t="shared" si="7"/>
        <v>45417.833333333117</v>
      </c>
      <c r="C99" s="65">
        <f t="shared" si="8"/>
        <v>3.8333333333333282</v>
      </c>
      <c r="D99" s="119">
        <v>9.6999999999999993</v>
      </c>
      <c r="E99" s="119">
        <v>12.1</v>
      </c>
      <c r="F99" s="120">
        <v>17.7</v>
      </c>
      <c r="I99" s="55"/>
      <c r="J99" s="56"/>
    </row>
    <row r="100" spans="2:10" x14ac:dyDescent="0.25">
      <c r="B100" s="64">
        <f t="shared" si="7"/>
        <v>45417.874999999782</v>
      </c>
      <c r="C100" s="65">
        <f t="shared" si="8"/>
        <v>3.8749999999999947</v>
      </c>
      <c r="D100" s="119">
        <v>9.1</v>
      </c>
      <c r="E100" s="119">
        <v>11.3</v>
      </c>
      <c r="F100" s="120">
        <v>17.8</v>
      </c>
      <c r="I100" s="55"/>
      <c r="J100" s="56"/>
    </row>
    <row r="101" spans="2:10" x14ac:dyDescent="0.25">
      <c r="B101" s="64">
        <f t="shared" si="7"/>
        <v>45417.916666666446</v>
      </c>
      <c r="C101" s="65">
        <f t="shared" si="8"/>
        <v>3.9166666666666612</v>
      </c>
      <c r="D101" s="119">
        <v>8.5</v>
      </c>
      <c r="E101" s="119">
        <v>10.6</v>
      </c>
      <c r="F101" s="120">
        <v>17.8</v>
      </c>
      <c r="I101" s="55"/>
      <c r="J101" s="56"/>
    </row>
    <row r="102" spans="2:10" x14ac:dyDescent="0.25">
      <c r="B102" s="64">
        <f t="shared" si="7"/>
        <v>45417.95833333311</v>
      </c>
      <c r="C102" s="65">
        <f t="shared" si="8"/>
        <v>3.9583333333333277</v>
      </c>
      <c r="D102" s="119">
        <v>7.7</v>
      </c>
      <c r="E102" s="119">
        <v>9.6</v>
      </c>
      <c r="F102" s="120">
        <v>18</v>
      </c>
      <c r="I102" s="55"/>
      <c r="J102" s="56"/>
    </row>
    <row r="103" spans="2:10" x14ac:dyDescent="0.25">
      <c r="B103" s="64">
        <f t="shared" si="7"/>
        <v>45417.999999999774</v>
      </c>
      <c r="C103" s="65">
        <f t="shared" si="8"/>
        <v>3.9999999999999942</v>
      </c>
      <c r="D103" s="119">
        <v>6.9</v>
      </c>
      <c r="E103" s="119">
        <v>8.6</v>
      </c>
      <c r="F103" s="120">
        <v>18.2</v>
      </c>
      <c r="I103" s="55"/>
      <c r="J103" s="56"/>
    </row>
    <row r="104" spans="2:10" x14ac:dyDescent="0.25">
      <c r="B104" s="64">
        <f t="shared" si="7"/>
        <v>45418.041666666439</v>
      </c>
      <c r="C104" s="65">
        <f t="shared" si="8"/>
        <v>4.0416666666666607</v>
      </c>
      <c r="D104" s="119">
        <v>6.1</v>
      </c>
      <c r="E104" s="119">
        <v>7.7</v>
      </c>
      <c r="F104" s="120">
        <v>18.399999999999999</v>
      </c>
      <c r="I104" s="55"/>
      <c r="J104" s="56"/>
    </row>
    <row r="105" spans="2:10" x14ac:dyDescent="0.25">
      <c r="B105" s="64">
        <f t="shared" si="7"/>
        <v>45418.083333333103</v>
      </c>
      <c r="C105" s="65">
        <f t="shared" si="8"/>
        <v>4.0833333333333277</v>
      </c>
      <c r="D105" s="119">
        <v>5.6</v>
      </c>
      <c r="E105" s="119">
        <v>7.1</v>
      </c>
      <c r="F105" s="120">
        <v>18.399999999999999</v>
      </c>
      <c r="I105" s="55"/>
      <c r="J105" s="56"/>
    </row>
    <row r="106" spans="2:10" x14ac:dyDescent="0.25">
      <c r="B106" s="64">
        <f t="shared" si="7"/>
        <v>45418.124999999767</v>
      </c>
      <c r="C106" s="65">
        <f t="shared" si="8"/>
        <v>4.1249999999999947</v>
      </c>
      <c r="D106" s="119">
        <v>5.2</v>
      </c>
      <c r="E106" s="119">
        <v>6.6</v>
      </c>
      <c r="F106" s="120">
        <v>18.3</v>
      </c>
      <c r="I106" s="55"/>
      <c r="J106" s="56"/>
    </row>
    <row r="107" spans="2:10" x14ac:dyDescent="0.25">
      <c r="B107" s="64">
        <f t="shared" si="7"/>
        <v>45418.166666666431</v>
      </c>
      <c r="C107" s="65">
        <f t="shared" si="8"/>
        <v>4.1666666666666616</v>
      </c>
      <c r="D107" s="119">
        <v>4.7</v>
      </c>
      <c r="E107" s="119">
        <v>6.1</v>
      </c>
      <c r="F107" s="120">
        <v>18.3</v>
      </c>
      <c r="I107" s="55"/>
      <c r="J107" s="56"/>
    </row>
    <row r="108" spans="2:10" x14ac:dyDescent="0.25">
      <c r="B108" s="64">
        <f t="shared" si="7"/>
        <v>45418.208333333096</v>
      </c>
      <c r="C108" s="65">
        <f t="shared" si="8"/>
        <v>4.2083333333333286</v>
      </c>
      <c r="D108" s="119">
        <v>5</v>
      </c>
      <c r="E108" s="119">
        <v>6.4</v>
      </c>
      <c r="F108" s="120">
        <v>18.2</v>
      </c>
      <c r="I108" s="55"/>
      <c r="J108" s="56"/>
    </row>
    <row r="109" spans="2:10" x14ac:dyDescent="0.25">
      <c r="B109" s="64">
        <f t="shared" si="7"/>
        <v>45418.24999999976</v>
      </c>
      <c r="C109" s="65">
        <f t="shared" si="8"/>
        <v>4.2499999999999956</v>
      </c>
      <c r="D109" s="119">
        <v>5.3</v>
      </c>
      <c r="E109" s="119">
        <v>6.7</v>
      </c>
      <c r="F109" s="120">
        <v>18.5</v>
      </c>
      <c r="I109" s="55"/>
      <c r="J109" s="56"/>
    </row>
    <row r="110" spans="2:10" x14ac:dyDescent="0.25">
      <c r="B110" s="64">
        <f t="shared" si="7"/>
        <v>45418.291666666424</v>
      </c>
      <c r="C110" s="65">
        <f t="shared" si="8"/>
        <v>4.2916666666666625</v>
      </c>
      <c r="D110" s="119">
        <v>5.5</v>
      </c>
      <c r="E110" s="119">
        <v>7.1</v>
      </c>
      <c r="F110" s="120">
        <v>18.8</v>
      </c>
      <c r="I110" s="55"/>
      <c r="J110" s="56"/>
    </row>
    <row r="111" spans="2:10" x14ac:dyDescent="0.25">
      <c r="B111" s="64">
        <f t="shared" si="7"/>
        <v>45418.333333333088</v>
      </c>
      <c r="C111" s="65">
        <f t="shared" si="8"/>
        <v>4.3333333333333295</v>
      </c>
      <c r="D111" s="119">
        <v>5.8</v>
      </c>
      <c r="E111" s="119">
        <v>7.4</v>
      </c>
      <c r="F111" s="120">
        <v>19.5</v>
      </c>
      <c r="I111" s="55"/>
      <c r="J111" s="56"/>
    </row>
    <row r="112" spans="2:10" x14ac:dyDescent="0.25">
      <c r="B112" s="64">
        <f t="shared" si="7"/>
        <v>45418.374999999753</v>
      </c>
      <c r="C112" s="65">
        <f t="shared" si="8"/>
        <v>4.3749999999999964</v>
      </c>
      <c r="D112" s="119">
        <v>6</v>
      </c>
      <c r="E112" s="119">
        <v>7.7</v>
      </c>
      <c r="F112" s="120">
        <v>20.2</v>
      </c>
      <c r="I112" s="55"/>
      <c r="J112" s="56"/>
    </row>
    <row r="113" spans="2:10" x14ac:dyDescent="0.25">
      <c r="B113" s="64">
        <f t="shared" si="7"/>
        <v>45418.416666666417</v>
      </c>
      <c r="C113" s="65">
        <f t="shared" si="8"/>
        <v>4.4166666666666634</v>
      </c>
      <c r="D113" s="119">
        <v>6.3</v>
      </c>
      <c r="E113" s="119">
        <v>8</v>
      </c>
      <c r="F113" s="120">
        <v>21</v>
      </c>
      <c r="I113" s="55"/>
      <c r="J113" s="56"/>
    </row>
    <row r="114" spans="2:10" x14ac:dyDescent="0.25">
      <c r="B114" s="64">
        <f t="shared" si="7"/>
        <v>45418.458333333081</v>
      </c>
      <c r="C114" s="65">
        <f t="shared" si="8"/>
        <v>4.4583333333333304</v>
      </c>
      <c r="D114" s="119">
        <v>7</v>
      </c>
      <c r="E114" s="119">
        <v>8.9</v>
      </c>
      <c r="F114" s="120">
        <v>21.1</v>
      </c>
      <c r="I114" s="55"/>
      <c r="J114" s="56"/>
    </row>
    <row r="115" spans="2:10" x14ac:dyDescent="0.25">
      <c r="B115" s="64">
        <f t="shared" si="7"/>
        <v>45418.499999999745</v>
      </c>
      <c r="C115" s="65">
        <f t="shared" si="8"/>
        <v>4.4999999999999973</v>
      </c>
      <c r="D115" s="119">
        <v>7.8</v>
      </c>
      <c r="E115" s="119">
        <v>9.8000000000000007</v>
      </c>
      <c r="F115" s="120">
        <v>21.1</v>
      </c>
      <c r="I115" s="55"/>
      <c r="J115" s="56"/>
    </row>
    <row r="116" spans="2:10" x14ac:dyDescent="0.25">
      <c r="B116" s="64">
        <f t="shared" si="7"/>
        <v>45418.54166666641</v>
      </c>
      <c r="C116" s="65">
        <f t="shared" si="8"/>
        <v>4.5416666666666643</v>
      </c>
      <c r="D116" s="119">
        <v>8.6</v>
      </c>
      <c r="E116" s="119">
        <v>10.7</v>
      </c>
      <c r="F116" s="120">
        <v>21.2</v>
      </c>
      <c r="I116" s="55"/>
      <c r="J116" s="56"/>
    </row>
    <row r="117" spans="2:10" x14ac:dyDescent="0.25">
      <c r="B117" s="64">
        <f t="shared" si="7"/>
        <v>45418.583333333074</v>
      </c>
      <c r="C117" s="65">
        <f t="shared" si="8"/>
        <v>4.5833333333333313</v>
      </c>
      <c r="D117" s="119">
        <v>9</v>
      </c>
      <c r="E117" s="119">
        <v>11.2</v>
      </c>
      <c r="F117" s="120">
        <v>20.7</v>
      </c>
      <c r="I117" s="55"/>
      <c r="J117" s="56"/>
    </row>
    <row r="118" spans="2:10" x14ac:dyDescent="0.25">
      <c r="B118" s="64">
        <f t="shared" si="7"/>
        <v>45418.624999999738</v>
      </c>
      <c r="C118" s="65">
        <f t="shared" si="8"/>
        <v>4.6249999999999982</v>
      </c>
      <c r="D118" s="119">
        <v>9.4</v>
      </c>
      <c r="E118" s="119">
        <v>11.7</v>
      </c>
      <c r="F118" s="120">
        <v>20.3</v>
      </c>
      <c r="I118" s="55"/>
      <c r="J118" s="56"/>
    </row>
    <row r="119" spans="2:10" x14ac:dyDescent="0.25">
      <c r="B119" s="64">
        <f t="shared" si="7"/>
        <v>45418.666666666402</v>
      </c>
      <c r="C119" s="65">
        <f t="shared" si="8"/>
        <v>4.6666666666666652</v>
      </c>
      <c r="D119" s="119">
        <v>9.8000000000000007</v>
      </c>
      <c r="E119" s="119">
        <v>12.2</v>
      </c>
      <c r="F119" s="120">
        <v>19.899999999999999</v>
      </c>
      <c r="I119" s="55"/>
      <c r="J119" s="56"/>
    </row>
    <row r="120" spans="2:10" x14ac:dyDescent="0.25">
      <c r="B120" s="64">
        <f t="shared" si="7"/>
        <v>45418.708333333067</v>
      </c>
      <c r="C120" s="65">
        <f t="shared" si="8"/>
        <v>4.7083333333333321</v>
      </c>
      <c r="D120" s="119">
        <v>10</v>
      </c>
      <c r="E120" s="119">
        <v>12.4</v>
      </c>
      <c r="F120" s="120">
        <v>19.2</v>
      </c>
      <c r="I120" s="55"/>
      <c r="J120" s="56"/>
    </row>
    <row r="121" spans="2:10" x14ac:dyDescent="0.25">
      <c r="B121" s="64">
        <f t="shared" si="7"/>
        <v>45418.749999999731</v>
      </c>
      <c r="C121" s="65">
        <f t="shared" si="8"/>
        <v>4.7499999999999991</v>
      </c>
      <c r="D121" s="119">
        <v>10.1</v>
      </c>
      <c r="E121" s="119">
        <v>12.5</v>
      </c>
      <c r="F121" s="120">
        <v>18.3</v>
      </c>
      <c r="I121" s="55"/>
      <c r="J121" s="56"/>
    </row>
    <row r="122" spans="2:10" x14ac:dyDescent="0.25">
      <c r="B122" s="64">
        <f t="shared" si="7"/>
        <v>45418.791666666395</v>
      </c>
      <c r="C122" s="65">
        <f t="shared" si="8"/>
        <v>4.7916666666666661</v>
      </c>
      <c r="D122" s="119">
        <v>10.199999999999999</v>
      </c>
      <c r="E122" s="119">
        <v>12.7</v>
      </c>
      <c r="F122" s="120">
        <v>17.399999999999999</v>
      </c>
      <c r="I122" s="55"/>
      <c r="J122" s="56"/>
    </row>
    <row r="123" spans="2:10" x14ac:dyDescent="0.25">
      <c r="B123" s="64">
        <f t="shared" si="7"/>
        <v>45418.833333333059</v>
      </c>
      <c r="C123" s="65">
        <f t="shared" si="8"/>
        <v>4.833333333333333</v>
      </c>
      <c r="D123" s="119">
        <v>9.6999999999999993</v>
      </c>
      <c r="E123" s="119">
        <v>12.1</v>
      </c>
      <c r="F123" s="120">
        <v>17.399999999999999</v>
      </c>
      <c r="I123" s="55"/>
      <c r="J123" s="56"/>
    </row>
    <row r="124" spans="2:10" x14ac:dyDescent="0.25">
      <c r="B124" s="64">
        <f t="shared" si="7"/>
        <v>45418.874999999724</v>
      </c>
      <c r="C124" s="65">
        <f t="shared" si="8"/>
        <v>4.875</v>
      </c>
      <c r="D124" s="119">
        <v>9.1999999999999993</v>
      </c>
      <c r="E124" s="119">
        <v>11.5</v>
      </c>
      <c r="F124" s="120">
        <v>17.399999999999999</v>
      </c>
      <c r="I124" s="55"/>
      <c r="J124" s="56"/>
    </row>
    <row r="125" spans="2:10" x14ac:dyDescent="0.25">
      <c r="B125" s="64">
        <f t="shared" si="7"/>
        <v>45418.916666666388</v>
      </c>
      <c r="C125" s="65">
        <f t="shared" si="8"/>
        <v>4.916666666666667</v>
      </c>
      <c r="D125" s="119">
        <v>8.8000000000000007</v>
      </c>
      <c r="E125" s="119">
        <v>10.9</v>
      </c>
      <c r="F125" s="120">
        <v>17.3</v>
      </c>
      <c r="I125" s="55"/>
      <c r="J125" s="56"/>
    </row>
    <row r="126" spans="2:10" x14ac:dyDescent="0.25">
      <c r="B126" s="64">
        <f t="shared" si="7"/>
        <v>45418.958333333052</v>
      </c>
      <c r="C126" s="65">
        <f t="shared" si="8"/>
        <v>4.9583333333333339</v>
      </c>
      <c r="D126" s="119">
        <v>8.3000000000000007</v>
      </c>
      <c r="E126" s="119">
        <v>10.3</v>
      </c>
      <c r="F126" s="120">
        <v>17.3</v>
      </c>
      <c r="I126" s="55"/>
      <c r="J126" s="56"/>
    </row>
    <row r="127" spans="2:10" x14ac:dyDescent="0.25">
      <c r="B127" s="64">
        <f t="shared" si="7"/>
        <v>45418.999999999716</v>
      </c>
      <c r="C127" s="65">
        <f t="shared" si="8"/>
        <v>5.0000000000000009</v>
      </c>
      <c r="D127" s="119">
        <v>7.8</v>
      </c>
      <c r="E127" s="119">
        <v>9.6999999999999993</v>
      </c>
      <c r="F127" s="120">
        <v>17.3</v>
      </c>
      <c r="I127" s="55"/>
      <c r="J127" s="56"/>
    </row>
    <row r="128" spans="2:10" x14ac:dyDescent="0.25">
      <c r="B128" s="64">
        <f t="shared" si="7"/>
        <v>45419.04166666638</v>
      </c>
      <c r="C128" s="65">
        <f t="shared" si="8"/>
        <v>5.0416666666666679</v>
      </c>
      <c r="D128" s="119">
        <v>7.3</v>
      </c>
      <c r="E128" s="119">
        <v>9.1</v>
      </c>
      <c r="F128" s="120">
        <v>17.2</v>
      </c>
      <c r="I128" s="55"/>
      <c r="J128" s="56"/>
    </row>
    <row r="129" spans="2:10" x14ac:dyDescent="0.25">
      <c r="B129" s="64">
        <f t="shared" si="7"/>
        <v>45419.083333333045</v>
      </c>
      <c r="C129" s="65">
        <f t="shared" si="8"/>
        <v>5.0833333333333348</v>
      </c>
      <c r="D129" s="119">
        <v>7.3</v>
      </c>
      <c r="E129" s="119">
        <v>9.1</v>
      </c>
      <c r="F129" s="120">
        <v>17.3</v>
      </c>
      <c r="I129" s="55"/>
      <c r="J129" s="56"/>
    </row>
    <row r="130" spans="2:10" x14ac:dyDescent="0.25">
      <c r="B130" s="64">
        <f t="shared" si="7"/>
        <v>45419.124999999709</v>
      </c>
      <c r="C130" s="65">
        <f t="shared" si="8"/>
        <v>5.1250000000000018</v>
      </c>
      <c r="D130" s="119">
        <v>7.2</v>
      </c>
      <c r="E130" s="119">
        <v>9.1</v>
      </c>
      <c r="F130" s="120">
        <v>17.399999999999999</v>
      </c>
      <c r="I130" s="55"/>
      <c r="J130" s="56"/>
    </row>
    <row r="131" spans="2:10" x14ac:dyDescent="0.25">
      <c r="B131" s="64">
        <f t="shared" si="7"/>
        <v>45419.166666666373</v>
      </c>
      <c r="C131" s="65">
        <f t="shared" si="8"/>
        <v>5.1666666666666687</v>
      </c>
      <c r="D131" s="119">
        <v>7.2</v>
      </c>
      <c r="E131" s="119">
        <v>9.1</v>
      </c>
      <c r="F131" s="120">
        <v>17.399999999999999</v>
      </c>
      <c r="I131" s="55"/>
      <c r="J131" s="56"/>
    </row>
    <row r="132" spans="2:10" x14ac:dyDescent="0.25">
      <c r="B132" s="64">
        <f t="shared" si="7"/>
        <v>45419.208333333037</v>
      </c>
      <c r="C132" s="65">
        <f t="shared" si="8"/>
        <v>5.2083333333333357</v>
      </c>
      <c r="D132" s="119">
        <v>7.2</v>
      </c>
      <c r="E132" s="119">
        <v>9.1</v>
      </c>
      <c r="F132" s="120">
        <v>17.5</v>
      </c>
      <c r="I132" s="55"/>
      <c r="J132" s="56"/>
    </row>
    <row r="133" spans="2:10" x14ac:dyDescent="0.25">
      <c r="B133" s="64">
        <f t="shared" si="7"/>
        <v>45419.249999999702</v>
      </c>
      <c r="C133" s="65">
        <f t="shared" si="8"/>
        <v>5.2500000000000027</v>
      </c>
      <c r="D133" s="119">
        <v>7.2</v>
      </c>
      <c r="E133" s="119">
        <v>9</v>
      </c>
      <c r="F133" s="120">
        <v>17.899999999999999</v>
      </c>
      <c r="I133" s="55"/>
      <c r="J133" s="56"/>
    </row>
    <row r="134" spans="2:10" x14ac:dyDescent="0.25">
      <c r="B134" s="64">
        <f t="shared" si="7"/>
        <v>45419.291666666366</v>
      </c>
      <c r="C134" s="65">
        <f t="shared" si="8"/>
        <v>5.2916666666666696</v>
      </c>
      <c r="D134" s="119">
        <v>7.2</v>
      </c>
      <c r="E134" s="119">
        <v>9</v>
      </c>
      <c r="F134" s="120">
        <v>18.2</v>
      </c>
      <c r="I134" s="55"/>
      <c r="J134" s="56"/>
    </row>
    <row r="135" spans="2:10" x14ac:dyDescent="0.25">
      <c r="B135" s="64">
        <f t="shared" si="7"/>
        <v>45419.33333333303</v>
      </c>
      <c r="C135" s="65">
        <f t="shared" si="8"/>
        <v>5.3333333333333366</v>
      </c>
      <c r="D135" s="119">
        <v>7.4</v>
      </c>
      <c r="E135" s="119">
        <v>9.3000000000000007</v>
      </c>
      <c r="F135" s="120">
        <v>18.7</v>
      </c>
      <c r="I135" s="55"/>
      <c r="J135" s="56"/>
    </row>
    <row r="136" spans="2:10" x14ac:dyDescent="0.25">
      <c r="B136" s="64">
        <f t="shared" si="7"/>
        <v>45419.374999999694</v>
      </c>
      <c r="C136" s="65">
        <f t="shared" si="8"/>
        <v>5.3750000000000036</v>
      </c>
      <c r="D136" s="119">
        <v>7.7</v>
      </c>
      <c r="E136" s="119">
        <v>9.6999999999999993</v>
      </c>
      <c r="F136" s="120">
        <v>19.2</v>
      </c>
      <c r="I136" s="55"/>
      <c r="J136" s="56"/>
    </row>
    <row r="137" spans="2:10" x14ac:dyDescent="0.25">
      <c r="B137" s="64">
        <f t="shared" si="7"/>
        <v>45419.416666666359</v>
      </c>
      <c r="C137" s="65">
        <f t="shared" si="8"/>
        <v>5.4166666666666705</v>
      </c>
      <c r="D137" s="119">
        <v>8</v>
      </c>
      <c r="E137" s="119">
        <v>10</v>
      </c>
      <c r="F137" s="120">
        <v>19.7</v>
      </c>
    </row>
    <row r="138" spans="2:10" x14ac:dyDescent="0.25">
      <c r="B138" s="64">
        <f t="shared" si="7"/>
        <v>45419.458333333023</v>
      </c>
      <c r="C138" s="65">
        <f t="shared" si="8"/>
        <v>5.4583333333333375</v>
      </c>
      <c r="D138" s="119">
        <v>8.1999999999999993</v>
      </c>
      <c r="E138" s="119">
        <v>10.3</v>
      </c>
      <c r="F138" s="120">
        <v>20.100000000000001</v>
      </c>
    </row>
    <row r="139" spans="2:10" x14ac:dyDescent="0.25">
      <c r="B139" s="64">
        <f t="shared" ref="B139:B202" si="9">B138+TIME(1,0,0)</f>
        <v>45419.499999999687</v>
      </c>
      <c r="C139" s="65">
        <f t="shared" ref="C139:C202" si="10">C138+TIME(1,0,0)</f>
        <v>5.5000000000000044</v>
      </c>
      <c r="D139" s="119">
        <v>8.5</v>
      </c>
      <c r="E139" s="119">
        <v>10.6</v>
      </c>
      <c r="F139" s="120">
        <v>20.5</v>
      </c>
    </row>
    <row r="140" spans="2:10" x14ac:dyDescent="0.25">
      <c r="B140" s="64">
        <f t="shared" si="9"/>
        <v>45419.541666666351</v>
      </c>
      <c r="C140" s="65">
        <f t="shared" si="10"/>
        <v>5.5416666666666714</v>
      </c>
      <c r="D140" s="119">
        <v>8.8000000000000007</v>
      </c>
      <c r="E140" s="119">
        <v>10.9</v>
      </c>
      <c r="F140" s="120">
        <v>20.9</v>
      </c>
    </row>
    <row r="141" spans="2:10" x14ac:dyDescent="0.25">
      <c r="B141" s="64">
        <f t="shared" si="9"/>
        <v>45419.583333333016</v>
      </c>
      <c r="C141" s="65">
        <f t="shared" si="10"/>
        <v>5.5833333333333384</v>
      </c>
      <c r="D141" s="119">
        <v>9.1999999999999993</v>
      </c>
      <c r="E141" s="119">
        <v>11.4</v>
      </c>
      <c r="F141" s="120">
        <v>20.5</v>
      </c>
    </row>
    <row r="142" spans="2:10" x14ac:dyDescent="0.25">
      <c r="B142" s="64">
        <f t="shared" si="9"/>
        <v>45419.62499999968</v>
      </c>
      <c r="C142" s="65">
        <f t="shared" si="10"/>
        <v>5.6250000000000053</v>
      </c>
      <c r="D142" s="119">
        <v>9.6</v>
      </c>
      <c r="E142" s="119">
        <v>11.9</v>
      </c>
      <c r="F142" s="120">
        <v>20</v>
      </c>
    </row>
    <row r="143" spans="2:10" x14ac:dyDescent="0.25">
      <c r="B143" s="64">
        <f t="shared" si="9"/>
        <v>45419.666666666344</v>
      </c>
      <c r="C143" s="65">
        <f t="shared" si="10"/>
        <v>5.6666666666666723</v>
      </c>
      <c r="D143" s="119">
        <v>10</v>
      </c>
      <c r="E143" s="119">
        <v>12.4</v>
      </c>
      <c r="F143" s="120">
        <v>19.5</v>
      </c>
    </row>
    <row r="144" spans="2:10" x14ac:dyDescent="0.25">
      <c r="B144" s="64">
        <f t="shared" si="9"/>
        <v>45419.708333333008</v>
      </c>
      <c r="C144" s="65">
        <f t="shared" si="10"/>
        <v>5.7083333333333393</v>
      </c>
      <c r="D144" s="119">
        <v>10.4</v>
      </c>
      <c r="E144" s="119">
        <v>12.9</v>
      </c>
      <c r="F144" s="120">
        <v>19</v>
      </c>
    </row>
    <row r="145" spans="2:6" x14ac:dyDescent="0.25">
      <c r="B145" s="64">
        <f t="shared" si="9"/>
        <v>45419.749999999673</v>
      </c>
      <c r="C145" s="65">
        <f t="shared" si="10"/>
        <v>5.7500000000000062</v>
      </c>
      <c r="D145" s="119">
        <v>10.8</v>
      </c>
      <c r="E145" s="119">
        <v>13.3</v>
      </c>
      <c r="F145" s="120">
        <v>18.3</v>
      </c>
    </row>
    <row r="146" spans="2:6" x14ac:dyDescent="0.25">
      <c r="B146" s="64">
        <f t="shared" si="9"/>
        <v>45419.791666666337</v>
      </c>
      <c r="C146" s="65">
        <f t="shared" si="10"/>
        <v>5.7916666666666732</v>
      </c>
      <c r="D146" s="119">
        <v>11.2</v>
      </c>
      <c r="E146" s="119">
        <v>13.8</v>
      </c>
      <c r="F146" s="120">
        <v>17.7</v>
      </c>
    </row>
    <row r="147" spans="2:6" x14ac:dyDescent="0.25">
      <c r="B147" s="64">
        <f t="shared" si="9"/>
        <v>45419.833333333001</v>
      </c>
      <c r="C147" s="65">
        <f t="shared" si="10"/>
        <v>5.8333333333333401</v>
      </c>
      <c r="D147" s="119">
        <v>10.7</v>
      </c>
      <c r="E147" s="119">
        <v>13.2</v>
      </c>
      <c r="F147" s="120">
        <v>17.600000000000001</v>
      </c>
    </row>
    <row r="148" spans="2:6" x14ac:dyDescent="0.25">
      <c r="B148" s="64">
        <f t="shared" si="9"/>
        <v>45419.874999999665</v>
      </c>
      <c r="C148" s="65">
        <f t="shared" si="10"/>
        <v>5.8750000000000071</v>
      </c>
      <c r="D148" s="119">
        <v>10.199999999999999</v>
      </c>
      <c r="E148" s="119">
        <v>12.6</v>
      </c>
      <c r="F148" s="120">
        <v>17.600000000000001</v>
      </c>
    </row>
    <row r="149" spans="2:6" x14ac:dyDescent="0.25">
      <c r="B149" s="64">
        <f t="shared" si="9"/>
        <v>45419.91666666633</v>
      </c>
      <c r="C149" s="65">
        <f t="shared" si="10"/>
        <v>5.9166666666666741</v>
      </c>
      <c r="D149" s="119">
        <v>9.6999999999999993</v>
      </c>
      <c r="E149" s="119">
        <v>12</v>
      </c>
      <c r="F149" s="120">
        <v>17.5</v>
      </c>
    </row>
    <row r="150" spans="2:6" x14ac:dyDescent="0.25">
      <c r="B150" s="64">
        <f t="shared" si="9"/>
        <v>45419.958333332994</v>
      </c>
      <c r="C150" s="65">
        <f t="shared" si="10"/>
        <v>5.958333333333341</v>
      </c>
      <c r="D150" s="119">
        <v>9.1999999999999993</v>
      </c>
      <c r="E150" s="119">
        <v>11.4</v>
      </c>
      <c r="F150" s="120">
        <v>17.399999999999999</v>
      </c>
    </row>
    <row r="151" spans="2:6" x14ac:dyDescent="0.25">
      <c r="B151" s="64">
        <f t="shared" si="9"/>
        <v>45419.999999999658</v>
      </c>
      <c r="C151" s="65">
        <f t="shared" si="10"/>
        <v>6.000000000000008</v>
      </c>
      <c r="D151" s="119">
        <v>8.6999999999999993</v>
      </c>
      <c r="E151" s="119">
        <v>10.8</v>
      </c>
      <c r="F151" s="120">
        <v>17.399999999999999</v>
      </c>
    </row>
    <row r="152" spans="2:6" x14ac:dyDescent="0.25">
      <c r="B152" s="64">
        <f t="shared" si="9"/>
        <v>45420.041666666322</v>
      </c>
      <c r="C152" s="65">
        <f t="shared" si="10"/>
        <v>6.041666666666675</v>
      </c>
      <c r="D152" s="119">
        <v>8.1999999999999993</v>
      </c>
      <c r="E152" s="119">
        <v>10.3</v>
      </c>
      <c r="F152" s="120">
        <v>17.3</v>
      </c>
    </row>
    <row r="153" spans="2:6" x14ac:dyDescent="0.25">
      <c r="B153" s="64">
        <f t="shared" si="9"/>
        <v>45420.083333332987</v>
      </c>
      <c r="C153" s="65">
        <f t="shared" si="10"/>
        <v>6.0833333333333419</v>
      </c>
      <c r="D153" s="119">
        <v>8.4</v>
      </c>
      <c r="E153" s="119">
        <v>10.4</v>
      </c>
      <c r="F153" s="120">
        <v>17.2</v>
      </c>
    </row>
    <row r="154" spans="2:6" x14ac:dyDescent="0.25">
      <c r="B154" s="64">
        <f t="shared" si="9"/>
        <v>45420.124999999651</v>
      </c>
      <c r="C154" s="65">
        <f t="shared" si="10"/>
        <v>6.1250000000000089</v>
      </c>
      <c r="D154" s="119">
        <v>8.5</v>
      </c>
      <c r="E154" s="119">
        <v>10.6</v>
      </c>
      <c r="F154" s="120">
        <v>17.100000000000001</v>
      </c>
    </row>
    <row r="155" spans="2:6" x14ac:dyDescent="0.25">
      <c r="B155" s="64">
        <f t="shared" si="9"/>
        <v>45420.166666666315</v>
      </c>
      <c r="C155" s="65">
        <f t="shared" si="10"/>
        <v>6.1666666666666758</v>
      </c>
      <c r="D155" s="119">
        <v>8.6999999999999993</v>
      </c>
      <c r="E155" s="119">
        <v>11</v>
      </c>
      <c r="F155" s="120">
        <v>17</v>
      </c>
    </row>
    <row r="156" spans="2:6" x14ac:dyDescent="0.25">
      <c r="B156" s="64">
        <f t="shared" si="9"/>
        <v>45420.208333332979</v>
      </c>
      <c r="C156" s="65">
        <f t="shared" si="10"/>
        <v>6.2083333333333428</v>
      </c>
      <c r="D156" s="119">
        <v>8.8000000000000007</v>
      </c>
      <c r="E156" s="119">
        <v>11.5</v>
      </c>
      <c r="F156" s="120">
        <v>16.899999999999999</v>
      </c>
    </row>
    <row r="157" spans="2:6" x14ac:dyDescent="0.25">
      <c r="B157" s="64">
        <f t="shared" si="9"/>
        <v>45420.249999999643</v>
      </c>
      <c r="C157" s="65">
        <f t="shared" si="10"/>
        <v>6.2500000000000098</v>
      </c>
      <c r="D157" s="119">
        <v>9</v>
      </c>
      <c r="E157" s="119">
        <v>11.9</v>
      </c>
      <c r="F157" s="120">
        <v>17.100000000000001</v>
      </c>
    </row>
    <row r="158" spans="2:6" x14ac:dyDescent="0.25">
      <c r="B158" s="64">
        <f t="shared" si="9"/>
        <v>45420.291666666308</v>
      </c>
      <c r="C158" s="65">
        <f t="shared" si="10"/>
        <v>6.2916666666666767</v>
      </c>
      <c r="D158" s="119">
        <v>9.1999999999999993</v>
      </c>
      <c r="E158" s="119">
        <v>12.3</v>
      </c>
      <c r="F158" s="120">
        <v>17.3</v>
      </c>
    </row>
    <row r="159" spans="2:6" x14ac:dyDescent="0.25">
      <c r="B159" s="64">
        <f t="shared" si="9"/>
        <v>45420.333333332972</v>
      </c>
      <c r="C159" s="65">
        <f t="shared" si="10"/>
        <v>6.3333333333333437</v>
      </c>
      <c r="D159" s="119">
        <v>9.1999999999999993</v>
      </c>
      <c r="E159" s="119">
        <v>11.8</v>
      </c>
      <c r="F159" s="120">
        <v>17.899999999999999</v>
      </c>
    </row>
    <row r="160" spans="2:6" x14ac:dyDescent="0.25">
      <c r="B160" s="64">
        <f t="shared" si="9"/>
        <v>45420.374999999636</v>
      </c>
      <c r="C160" s="65">
        <f t="shared" si="10"/>
        <v>6.3750000000000107</v>
      </c>
      <c r="D160" s="119">
        <v>9.3000000000000007</v>
      </c>
      <c r="E160" s="119">
        <v>11.6</v>
      </c>
      <c r="F160" s="120">
        <v>18.5</v>
      </c>
    </row>
    <row r="161" spans="2:6" x14ac:dyDescent="0.25">
      <c r="B161" s="64">
        <f t="shared" si="9"/>
        <v>45420.4166666663</v>
      </c>
      <c r="C161" s="65">
        <f t="shared" si="10"/>
        <v>6.4166666666666776</v>
      </c>
      <c r="D161" s="119">
        <v>9.3000000000000007</v>
      </c>
      <c r="E161" s="119">
        <v>11.6</v>
      </c>
      <c r="F161" s="120">
        <v>19.2</v>
      </c>
    </row>
    <row r="162" spans="2:6" x14ac:dyDescent="0.25">
      <c r="B162" s="64">
        <f t="shared" si="9"/>
        <v>45420.458333332965</v>
      </c>
      <c r="C162" s="65">
        <f t="shared" si="10"/>
        <v>6.4583333333333446</v>
      </c>
      <c r="D162" s="119">
        <v>9.4</v>
      </c>
      <c r="E162" s="119">
        <v>11.7</v>
      </c>
      <c r="F162" s="120">
        <v>19.8</v>
      </c>
    </row>
    <row r="163" spans="2:6" x14ac:dyDescent="0.25">
      <c r="B163" s="64">
        <f t="shared" si="9"/>
        <v>45420.499999999629</v>
      </c>
      <c r="C163" s="65">
        <f t="shared" si="10"/>
        <v>6.5000000000000115</v>
      </c>
      <c r="D163" s="119">
        <v>9.4</v>
      </c>
      <c r="E163" s="119">
        <v>11.7</v>
      </c>
      <c r="F163" s="120">
        <v>20.3</v>
      </c>
    </row>
    <row r="164" spans="2:6" x14ac:dyDescent="0.25">
      <c r="B164" s="64">
        <f t="shared" si="9"/>
        <v>45420.541666666293</v>
      </c>
      <c r="C164" s="65">
        <f t="shared" si="10"/>
        <v>6.5416666666666785</v>
      </c>
      <c r="D164" s="119">
        <v>9.5</v>
      </c>
      <c r="E164" s="119">
        <v>11.8</v>
      </c>
      <c r="F164" s="120">
        <v>20.9</v>
      </c>
    </row>
    <row r="165" spans="2:6" x14ac:dyDescent="0.25">
      <c r="B165" s="64">
        <f t="shared" si="9"/>
        <v>45420.583333332957</v>
      </c>
      <c r="C165" s="65">
        <f t="shared" si="10"/>
        <v>6.5833333333333455</v>
      </c>
      <c r="D165" s="119">
        <v>9.9</v>
      </c>
      <c r="E165" s="119">
        <v>12.3</v>
      </c>
      <c r="F165" s="120">
        <v>20.399999999999999</v>
      </c>
    </row>
    <row r="166" spans="2:6" x14ac:dyDescent="0.25">
      <c r="B166" s="64">
        <f t="shared" si="9"/>
        <v>45420.624999999622</v>
      </c>
      <c r="C166" s="65">
        <f t="shared" si="10"/>
        <v>6.6250000000000124</v>
      </c>
      <c r="D166" s="119">
        <v>10.3</v>
      </c>
      <c r="E166" s="119">
        <v>12.7</v>
      </c>
      <c r="F166" s="120">
        <v>19.8</v>
      </c>
    </row>
    <row r="167" spans="2:6" x14ac:dyDescent="0.25">
      <c r="B167" s="64">
        <f t="shared" si="9"/>
        <v>45420.666666666286</v>
      </c>
      <c r="C167" s="65">
        <f t="shared" si="10"/>
        <v>6.6666666666666794</v>
      </c>
      <c r="D167" s="119">
        <v>10.7</v>
      </c>
      <c r="E167" s="119">
        <v>13.2</v>
      </c>
      <c r="F167" s="120">
        <v>19.3</v>
      </c>
    </row>
    <row r="168" spans="2:6" x14ac:dyDescent="0.25">
      <c r="B168" s="64">
        <f t="shared" si="9"/>
        <v>45420.70833333295</v>
      </c>
      <c r="C168" s="65">
        <f t="shared" si="10"/>
        <v>6.7083333333333464</v>
      </c>
      <c r="D168" s="119">
        <v>11.1</v>
      </c>
      <c r="E168" s="119">
        <v>13.7</v>
      </c>
      <c r="F168" s="120">
        <v>18.7</v>
      </c>
    </row>
    <row r="169" spans="2:6" x14ac:dyDescent="0.25">
      <c r="B169" s="64">
        <f t="shared" si="9"/>
        <v>45420.749999999614</v>
      </c>
      <c r="C169" s="65">
        <f t="shared" si="10"/>
        <v>6.7500000000000133</v>
      </c>
      <c r="D169" s="119">
        <v>11.5</v>
      </c>
      <c r="E169" s="119">
        <v>14.2</v>
      </c>
      <c r="F169" s="120">
        <v>18</v>
      </c>
    </row>
    <row r="170" spans="2:6" x14ac:dyDescent="0.25">
      <c r="B170" s="64">
        <f t="shared" si="9"/>
        <v>45420.791666666279</v>
      </c>
      <c r="C170" s="65">
        <f t="shared" si="10"/>
        <v>6.7916666666666803</v>
      </c>
      <c r="D170" s="119">
        <v>11.9</v>
      </c>
      <c r="E170" s="119">
        <v>14.6</v>
      </c>
      <c r="F170" s="120">
        <v>17.2</v>
      </c>
    </row>
    <row r="171" spans="2:6" x14ac:dyDescent="0.25">
      <c r="B171" s="64">
        <f t="shared" si="9"/>
        <v>45420.833333332943</v>
      </c>
      <c r="C171" s="65">
        <f t="shared" si="10"/>
        <v>6.8333333333333472</v>
      </c>
      <c r="D171" s="119">
        <v>11.3</v>
      </c>
      <c r="E171" s="119">
        <v>14</v>
      </c>
      <c r="F171" s="120">
        <v>17.2</v>
      </c>
    </row>
    <row r="172" spans="2:6" x14ac:dyDescent="0.25">
      <c r="B172" s="64">
        <f t="shared" si="9"/>
        <v>45420.874999999607</v>
      </c>
      <c r="C172" s="65">
        <f t="shared" si="10"/>
        <v>6.8750000000000142</v>
      </c>
      <c r="D172" s="119">
        <v>10.7</v>
      </c>
      <c r="E172" s="119">
        <v>13.3</v>
      </c>
      <c r="F172" s="120">
        <v>17.2</v>
      </c>
    </row>
    <row r="173" spans="2:6" x14ac:dyDescent="0.25">
      <c r="B173" s="64">
        <f t="shared" si="9"/>
        <v>45420.916666666271</v>
      </c>
      <c r="C173" s="65">
        <f t="shared" si="10"/>
        <v>6.9166666666666812</v>
      </c>
      <c r="D173" s="119">
        <v>10.199999999999999</v>
      </c>
      <c r="E173" s="119">
        <v>12.6</v>
      </c>
      <c r="F173" s="120">
        <v>17.2</v>
      </c>
    </row>
    <row r="174" spans="2:6" x14ac:dyDescent="0.25">
      <c r="B174" s="64">
        <f t="shared" si="9"/>
        <v>45420.958333332936</v>
      </c>
      <c r="C174" s="65">
        <f t="shared" si="10"/>
        <v>6.9583333333333481</v>
      </c>
      <c r="D174" s="119">
        <v>9.6</v>
      </c>
      <c r="E174" s="119">
        <v>12</v>
      </c>
      <c r="F174" s="120">
        <v>17.2</v>
      </c>
    </row>
    <row r="175" spans="2:6" x14ac:dyDescent="0.25">
      <c r="B175" s="64">
        <f t="shared" si="9"/>
        <v>45420.9999999996</v>
      </c>
      <c r="C175" s="65">
        <f t="shared" si="10"/>
        <v>7.0000000000000151</v>
      </c>
      <c r="D175" s="119">
        <v>9.1</v>
      </c>
      <c r="E175" s="119">
        <v>11.3</v>
      </c>
      <c r="F175" s="120">
        <v>17.2</v>
      </c>
    </row>
    <row r="176" spans="2:6" x14ac:dyDescent="0.25">
      <c r="B176" s="64">
        <f t="shared" si="9"/>
        <v>45421.041666666264</v>
      </c>
      <c r="C176" s="65">
        <f t="shared" si="10"/>
        <v>7.0416666666666821</v>
      </c>
      <c r="D176" s="119">
        <v>8.5</v>
      </c>
      <c r="E176" s="119">
        <v>10.6</v>
      </c>
      <c r="F176" s="120">
        <v>17.2</v>
      </c>
    </row>
    <row r="177" spans="2:6" x14ac:dyDescent="0.25">
      <c r="B177" s="64">
        <f t="shared" si="9"/>
        <v>45421.083333332928</v>
      </c>
      <c r="C177" s="65">
        <f t="shared" si="10"/>
        <v>7.083333333333349</v>
      </c>
      <c r="D177" s="119">
        <v>8.5</v>
      </c>
      <c r="E177" s="119">
        <v>10.6</v>
      </c>
      <c r="F177" s="120">
        <v>17.100000000000001</v>
      </c>
    </row>
    <row r="178" spans="2:6" x14ac:dyDescent="0.25">
      <c r="B178" s="64">
        <f t="shared" si="9"/>
        <v>45421.124999999593</v>
      </c>
      <c r="C178" s="65">
        <f t="shared" si="10"/>
        <v>7.125000000000016</v>
      </c>
      <c r="D178" s="119">
        <v>8.5</v>
      </c>
      <c r="E178" s="119">
        <v>10.6</v>
      </c>
      <c r="F178" s="120">
        <v>17.100000000000001</v>
      </c>
    </row>
    <row r="179" spans="2:6" x14ac:dyDescent="0.25">
      <c r="B179" s="64">
        <f t="shared" si="9"/>
        <v>45421.166666666257</v>
      </c>
      <c r="C179" s="65">
        <f t="shared" si="10"/>
        <v>7.1666666666666829</v>
      </c>
      <c r="D179" s="119">
        <v>8.4</v>
      </c>
      <c r="E179" s="119">
        <v>10.5</v>
      </c>
      <c r="F179" s="120">
        <v>17</v>
      </c>
    </row>
    <row r="180" spans="2:6" x14ac:dyDescent="0.25">
      <c r="B180" s="64">
        <f t="shared" si="9"/>
        <v>45421.208333332921</v>
      </c>
      <c r="C180" s="65">
        <f t="shared" si="10"/>
        <v>7.2083333333333499</v>
      </c>
      <c r="D180" s="119">
        <v>8.4</v>
      </c>
      <c r="E180" s="119">
        <v>10.5</v>
      </c>
      <c r="F180" s="120">
        <v>16.899999999999999</v>
      </c>
    </row>
    <row r="181" spans="2:6" x14ac:dyDescent="0.25">
      <c r="B181" s="64">
        <f t="shared" si="9"/>
        <v>45421.249999999585</v>
      </c>
      <c r="C181" s="65">
        <f t="shared" si="10"/>
        <v>7.2500000000000169</v>
      </c>
      <c r="D181" s="119">
        <v>8.4</v>
      </c>
      <c r="E181" s="119">
        <v>10.5</v>
      </c>
      <c r="F181" s="120">
        <v>17.100000000000001</v>
      </c>
    </row>
    <row r="182" spans="2:6" x14ac:dyDescent="0.25">
      <c r="B182" s="64">
        <f t="shared" si="9"/>
        <v>45421.29166666625</v>
      </c>
      <c r="C182" s="65">
        <f t="shared" si="10"/>
        <v>7.2916666666666838</v>
      </c>
      <c r="D182" s="119">
        <v>8.4</v>
      </c>
      <c r="E182" s="119">
        <v>10.5</v>
      </c>
      <c r="F182" s="120">
        <v>17.3</v>
      </c>
    </row>
    <row r="183" spans="2:6" x14ac:dyDescent="0.25">
      <c r="B183" s="64">
        <f t="shared" si="9"/>
        <v>45421.333333332914</v>
      </c>
      <c r="C183" s="65">
        <f t="shared" si="10"/>
        <v>7.3333333333333508</v>
      </c>
      <c r="D183" s="119">
        <v>8.6</v>
      </c>
      <c r="E183" s="119">
        <v>10.7</v>
      </c>
      <c r="F183" s="120">
        <v>17.899999999999999</v>
      </c>
    </row>
    <row r="184" spans="2:6" x14ac:dyDescent="0.25">
      <c r="B184" s="64">
        <f t="shared" si="9"/>
        <v>45421.374999999578</v>
      </c>
      <c r="C184" s="65">
        <f t="shared" si="10"/>
        <v>7.3750000000000178</v>
      </c>
      <c r="D184" s="119">
        <v>8.8000000000000007</v>
      </c>
      <c r="E184" s="119">
        <v>11</v>
      </c>
      <c r="F184" s="120">
        <v>18.5</v>
      </c>
    </row>
    <row r="185" spans="2:6" x14ac:dyDescent="0.25">
      <c r="B185" s="64">
        <f t="shared" si="9"/>
        <v>45421.416666666242</v>
      </c>
      <c r="C185" s="65">
        <f t="shared" si="10"/>
        <v>7.4166666666666847</v>
      </c>
      <c r="D185" s="119">
        <v>9</v>
      </c>
      <c r="E185" s="119">
        <v>11.3</v>
      </c>
      <c r="F185" s="120">
        <v>19.100000000000001</v>
      </c>
    </row>
    <row r="186" spans="2:6" x14ac:dyDescent="0.25">
      <c r="B186" s="64">
        <f t="shared" si="9"/>
        <v>45421.458333332906</v>
      </c>
      <c r="C186" s="65">
        <f t="shared" si="10"/>
        <v>7.4583333333333517</v>
      </c>
      <c r="D186" s="119">
        <v>9.1999999999999993</v>
      </c>
      <c r="E186" s="119">
        <v>11.5</v>
      </c>
      <c r="F186" s="120">
        <v>19.7</v>
      </c>
    </row>
    <row r="187" spans="2:6" x14ac:dyDescent="0.25">
      <c r="B187" s="64">
        <f t="shared" si="9"/>
        <v>45421.499999999571</v>
      </c>
      <c r="C187" s="65">
        <f t="shared" si="10"/>
        <v>7.5000000000000187</v>
      </c>
      <c r="D187" s="119">
        <v>9.5</v>
      </c>
      <c r="E187" s="119">
        <v>11.8</v>
      </c>
      <c r="F187" s="120">
        <v>20.3</v>
      </c>
    </row>
    <row r="188" spans="2:6" x14ac:dyDescent="0.25">
      <c r="B188" s="64">
        <f t="shared" si="9"/>
        <v>45421.541666666235</v>
      </c>
      <c r="C188" s="65">
        <f t="shared" si="10"/>
        <v>7.5416666666666856</v>
      </c>
      <c r="D188" s="119">
        <v>9.6999999999999993</v>
      </c>
      <c r="E188" s="119">
        <v>12</v>
      </c>
      <c r="F188" s="120">
        <v>20.8</v>
      </c>
    </row>
    <row r="189" spans="2:6" x14ac:dyDescent="0.25">
      <c r="B189" s="64">
        <f t="shared" si="9"/>
        <v>45421.583333332899</v>
      </c>
      <c r="C189" s="65">
        <f t="shared" si="10"/>
        <v>7.5833333333333526</v>
      </c>
      <c r="D189" s="119">
        <v>10.3</v>
      </c>
      <c r="E189" s="119">
        <v>12.7</v>
      </c>
      <c r="F189" s="120">
        <v>20.2</v>
      </c>
    </row>
    <row r="190" spans="2:6" x14ac:dyDescent="0.25">
      <c r="B190" s="64">
        <f t="shared" si="9"/>
        <v>45421.624999999563</v>
      </c>
      <c r="C190" s="65">
        <f t="shared" si="10"/>
        <v>7.6250000000000195</v>
      </c>
      <c r="D190" s="119">
        <v>10.8</v>
      </c>
      <c r="E190" s="119">
        <v>13.4</v>
      </c>
      <c r="F190" s="120">
        <v>19.600000000000001</v>
      </c>
    </row>
    <row r="191" spans="2:6" x14ac:dyDescent="0.25">
      <c r="B191" s="64">
        <f t="shared" si="9"/>
        <v>45421.666666666228</v>
      </c>
      <c r="C191" s="65">
        <f t="shared" si="10"/>
        <v>7.6666666666666865</v>
      </c>
      <c r="D191" s="119">
        <v>11.4</v>
      </c>
      <c r="E191" s="119">
        <v>14.1</v>
      </c>
      <c r="F191" s="120">
        <v>19</v>
      </c>
    </row>
    <row r="192" spans="2:6" x14ac:dyDescent="0.25">
      <c r="B192" s="64">
        <f t="shared" si="9"/>
        <v>45421.708333332892</v>
      </c>
      <c r="C192" s="65">
        <f t="shared" si="10"/>
        <v>7.7083333333333535</v>
      </c>
      <c r="D192" s="119">
        <v>12</v>
      </c>
      <c r="E192" s="119">
        <v>14.8</v>
      </c>
      <c r="F192" s="120">
        <v>18.399999999999999</v>
      </c>
    </row>
    <row r="193" spans="2:6" x14ac:dyDescent="0.25">
      <c r="B193" s="64">
        <f t="shared" si="9"/>
        <v>45421.749999999556</v>
      </c>
      <c r="C193" s="65">
        <f t="shared" si="10"/>
        <v>7.7500000000000204</v>
      </c>
      <c r="D193" s="119">
        <v>12.5</v>
      </c>
      <c r="E193" s="119">
        <v>15.5</v>
      </c>
      <c r="F193" s="120">
        <v>17.5</v>
      </c>
    </row>
    <row r="194" spans="2:6" x14ac:dyDescent="0.25">
      <c r="B194" s="64">
        <f t="shared" si="9"/>
        <v>45421.79166666622</v>
      </c>
      <c r="C194" s="65">
        <f t="shared" si="10"/>
        <v>7.7916666666666874</v>
      </c>
      <c r="D194" s="119">
        <v>13.1</v>
      </c>
      <c r="E194" s="119">
        <v>16.100000000000001</v>
      </c>
      <c r="F194" s="120">
        <v>16.8</v>
      </c>
    </row>
    <row r="195" spans="2:6" x14ac:dyDescent="0.25">
      <c r="B195" s="64">
        <f t="shared" si="9"/>
        <v>45421.833333332885</v>
      </c>
      <c r="C195" s="65">
        <f t="shared" si="10"/>
        <v>7.8333333333333544</v>
      </c>
      <c r="D195" s="119">
        <v>12.8</v>
      </c>
      <c r="E195" s="119">
        <v>15.7</v>
      </c>
      <c r="F195" s="120">
        <v>16.600000000000001</v>
      </c>
    </row>
    <row r="196" spans="2:6" x14ac:dyDescent="0.25">
      <c r="B196" s="64">
        <f t="shared" si="9"/>
        <v>45421.874999999549</v>
      </c>
      <c r="C196" s="65">
        <f t="shared" si="10"/>
        <v>7.8750000000000213</v>
      </c>
      <c r="D196" s="119">
        <v>12.4</v>
      </c>
      <c r="E196" s="119">
        <v>15.3</v>
      </c>
      <c r="F196" s="120">
        <v>16.5</v>
      </c>
    </row>
    <row r="197" spans="2:6" x14ac:dyDescent="0.25">
      <c r="B197" s="64">
        <f t="shared" si="9"/>
        <v>45421.916666666213</v>
      </c>
      <c r="C197" s="65">
        <f t="shared" si="10"/>
        <v>7.9166666666666883</v>
      </c>
      <c r="D197" s="119">
        <v>12</v>
      </c>
      <c r="E197" s="119">
        <v>14.9</v>
      </c>
      <c r="F197" s="120">
        <v>16.399999999999999</v>
      </c>
    </row>
    <row r="198" spans="2:6" x14ac:dyDescent="0.25">
      <c r="B198" s="64">
        <f t="shared" si="9"/>
        <v>45421.958333332877</v>
      </c>
      <c r="C198" s="65">
        <f t="shared" si="10"/>
        <v>7.9583333333333552</v>
      </c>
      <c r="D198" s="119">
        <v>11.7</v>
      </c>
      <c r="E198" s="119">
        <v>14.4</v>
      </c>
      <c r="F198" s="120">
        <v>16.3</v>
      </c>
    </row>
    <row r="199" spans="2:6" x14ac:dyDescent="0.25">
      <c r="B199" s="64">
        <f t="shared" si="9"/>
        <v>45421.999999999542</v>
      </c>
      <c r="C199" s="65">
        <f t="shared" si="10"/>
        <v>8.0000000000000213</v>
      </c>
      <c r="D199" s="119">
        <v>11.3</v>
      </c>
      <c r="E199" s="119">
        <v>14</v>
      </c>
      <c r="F199" s="120">
        <v>16.2</v>
      </c>
    </row>
    <row r="200" spans="2:6" x14ac:dyDescent="0.25">
      <c r="B200" s="64">
        <f t="shared" si="9"/>
        <v>45422.041666666206</v>
      </c>
      <c r="C200" s="65">
        <f t="shared" si="10"/>
        <v>8.0416666666666874</v>
      </c>
      <c r="D200" s="119">
        <v>11</v>
      </c>
      <c r="E200" s="119">
        <v>13.6</v>
      </c>
      <c r="F200" s="120">
        <v>16.100000000000001</v>
      </c>
    </row>
    <row r="201" spans="2:6" x14ac:dyDescent="0.25">
      <c r="B201" s="64">
        <f t="shared" si="9"/>
        <v>45422.08333333287</v>
      </c>
      <c r="C201" s="65">
        <f t="shared" si="10"/>
        <v>8.0833333333333535</v>
      </c>
      <c r="D201" s="119">
        <v>10.4</v>
      </c>
      <c r="E201" s="119">
        <v>12.9</v>
      </c>
      <c r="F201" s="120">
        <v>16.100000000000001</v>
      </c>
    </row>
    <row r="202" spans="2:6" x14ac:dyDescent="0.25">
      <c r="B202" s="64">
        <f t="shared" si="9"/>
        <v>45422.124999999534</v>
      </c>
      <c r="C202" s="65">
        <f t="shared" si="10"/>
        <v>8.1250000000000195</v>
      </c>
      <c r="D202" s="119">
        <v>9.8000000000000007</v>
      </c>
      <c r="E202" s="119">
        <v>12.3</v>
      </c>
      <c r="F202" s="120">
        <v>16.2</v>
      </c>
    </row>
    <row r="203" spans="2:6" x14ac:dyDescent="0.25">
      <c r="B203" s="64">
        <f t="shared" ref="B203:B234" si="11">B202+TIME(1,0,0)</f>
        <v>45422.166666666199</v>
      </c>
      <c r="C203" s="65">
        <f t="shared" ref="C203:C234" si="12">C202+TIME(1,0,0)</f>
        <v>8.1666666666666856</v>
      </c>
      <c r="D203" s="119">
        <v>9.1999999999999993</v>
      </c>
      <c r="E203" s="119">
        <v>11.8</v>
      </c>
      <c r="F203" s="120">
        <v>16.2</v>
      </c>
    </row>
    <row r="204" spans="2:6" x14ac:dyDescent="0.25">
      <c r="B204" s="64">
        <f t="shared" si="11"/>
        <v>45422.208333332863</v>
      </c>
      <c r="C204" s="65">
        <f t="shared" si="12"/>
        <v>8.2083333333333517</v>
      </c>
      <c r="D204" s="119">
        <v>8.6</v>
      </c>
      <c r="E204" s="119">
        <v>11.1</v>
      </c>
      <c r="F204" s="120">
        <v>16.3</v>
      </c>
    </row>
    <row r="205" spans="2:6" x14ac:dyDescent="0.25">
      <c r="B205" s="64">
        <f t="shared" si="11"/>
        <v>45422.249999999527</v>
      </c>
      <c r="C205" s="65">
        <f t="shared" si="12"/>
        <v>8.2500000000000178</v>
      </c>
      <c r="D205" s="119">
        <v>8</v>
      </c>
      <c r="E205" s="119">
        <v>10.4</v>
      </c>
      <c r="F205" s="120">
        <v>16.600000000000001</v>
      </c>
    </row>
    <row r="206" spans="2:6" x14ac:dyDescent="0.25">
      <c r="B206" s="64">
        <f t="shared" si="11"/>
        <v>45422.291666666191</v>
      </c>
      <c r="C206" s="65">
        <f t="shared" si="12"/>
        <v>8.2916666666666838</v>
      </c>
      <c r="D206" s="119">
        <v>7.4</v>
      </c>
      <c r="E206" s="119">
        <v>9.6999999999999993</v>
      </c>
      <c r="F206" s="120">
        <v>16.899999999999999</v>
      </c>
    </row>
    <row r="207" spans="2:6" x14ac:dyDescent="0.25">
      <c r="B207" s="64">
        <f t="shared" si="11"/>
        <v>45422.333333332856</v>
      </c>
      <c r="C207" s="65">
        <f t="shared" si="12"/>
        <v>8.3333333333333499</v>
      </c>
      <c r="D207" s="119">
        <v>7.7</v>
      </c>
      <c r="E207" s="119">
        <v>10</v>
      </c>
      <c r="F207" s="120">
        <v>17.5</v>
      </c>
    </row>
    <row r="208" spans="2:6" x14ac:dyDescent="0.25">
      <c r="B208" s="64">
        <f t="shared" si="11"/>
        <v>45422.37499999952</v>
      </c>
      <c r="C208" s="65">
        <f t="shared" si="12"/>
        <v>8.375000000000016</v>
      </c>
      <c r="D208" s="119">
        <v>8</v>
      </c>
      <c r="E208" s="119">
        <v>10.3</v>
      </c>
      <c r="F208" s="120">
        <v>18.100000000000001</v>
      </c>
    </row>
    <row r="209" spans="2:6" x14ac:dyDescent="0.25">
      <c r="B209" s="64">
        <f t="shared" si="11"/>
        <v>45422.416666666184</v>
      </c>
      <c r="C209" s="65">
        <f t="shared" si="12"/>
        <v>8.4166666666666821</v>
      </c>
      <c r="D209" s="119">
        <v>8.1999999999999993</v>
      </c>
      <c r="E209" s="119">
        <v>10.5</v>
      </c>
      <c r="F209" s="120">
        <v>18.7</v>
      </c>
    </row>
    <row r="210" spans="2:6" x14ac:dyDescent="0.25">
      <c r="B210" s="64">
        <f t="shared" si="11"/>
        <v>45422.458333332848</v>
      </c>
      <c r="C210" s="65">
        <f t="shared" si="12"/>
        <v>8.4583333333333481</v>
      </c>
      <c r="D210" s="119">
        <v>8.5</v>
      </c>
      <c r="E210" s="119">
        <v>10.6</v>
      </c>
      <c r="F210" s="120">
        <v>19.3</v>
      </c>
    </row>
    <row r="211" spans="2:6" x14ac:dyDescent="0.25">
      <c r="B211" s="64">
        <f t="shared" si="11"/>
        <v>45422.499999999513</v>
      </c>
      <c r="C211" s="65">
        <f t="shared" si="12"/>
        <v>8.5000000000000142</v>
      </c>
      <c r="D211" s="119">
        <v>8.8000000000000007</v>
      </c>
      <c r="E211" s="119">
        <v>10.9</v>
      </c>
      <c r="F211" s="120">
        <v>19.899999999999999</v>
      </c>
    </row>
    <row r="212" spans="2:6" x14ac:dyDescent="0.25">
      <c r="B212" s="64">
        <f t="shared" si="11"/>
        <v>45422.541666666177</v>
      </c>
      <c r="C212" s="65">
        <f t="shared" si="12"/>
        <v>8.5416666666666803</v>
      </c>
      <c r="D212" s="119">
        <v>9</v>
      </c>
      <c r="E212" s="119">
        <v>11.2</v>
      </c>
      <c r="F212" s="120">
        <v>20.399999999999999</v>
      </c>
    </row>
    <row r="213" spans="2:6" x14ac:dyDescent="0.25">
      <c r="B213" s="64">
        <f t="shared" si="11"/>
        <v>45422.583333332841</v>
      </c>
      <c r="C213" s="65">
        <f t="shared" si="12"/>
        <v>8.5833333333333464</v>
      </c>
      <c r="D213" s="119">
        <v>9.4</v>
      </c>
      <c r="E213" s="119">
        <v>11.6</v>
      </c>
      <c r="F213" s="120">
        <v>19.899999999999999</v>
      </c>
    </row>
    <row r="214" spans="2:6" x14ac:dyDescent="0.25">
      <c r="B214" s="64">
        <f t="shared" si="11"/>
        <v>45422.624999999505</v>
      </c>
      <c r="C214" s="65">
        <f t="shared" si="12"/>
        <v>8.6250000000000124</v>
      </c>
      <c r="D214" s="119">
        <v>9.6999999999999993</v>
      </c>
      <c r="E214" s="119">
        <v>12.1</v>
      </c>
      <c r="F214" s="120">
        <v>19.399999999999999</v>
      </c>
    </row>
    <row r="215" spans="2:6" x14ac:dyDescent="0.25">
      <c r="B215" s="64">
        <f t="shared" si="11"/>
        <v>45422.666666666169</v>
      </c>
      <c r="C215" s="65">
        <f t="shared" si="12"/>
        <v>8.6666666666666785</v>
      </c>
      <c r="D215" s="119">
        <v>10</v>
      </c>
      <c r="E215" s="119">
        <v>12.5</v>
      </c>
      <c r="F215" s="120">
        <v>18.899999999999999</v>
      </c>
    </row>
    <row r="216" spans="2:6" x14ac:dyDescent="0.25">
      <c r="B216" s="64">
        <f t="shared" si="11"/>
        <v>45422.708333332834</v>
      </c>
      <c r="C216" s="65">
        <f t="shared" si="12"/>
        <v>8.7083333333333446</v>
      </c>
      <c r="D216" s="119">
        <v>10.4</v>
      </c>
      <c r="E216" s="119">
        <v>12.9</v>
      </c>
      <c r="F216" s="120">
        <v>18.5</v>
      </c>
    </row>
    <row r="217" spans="2:6" x14ac:dyDescent="0.25">
      <c r="B217" s="64">
        <f t="shared" si="11"/>
        <v>45422.749999999498</v>
      </c>
      <c r="C217" s="65">
        <f t="shared" si="12"/>
        <v>8.7500000000000107</v>
      </c>
      <c r="D217" s="119">
        <v>10.7</v>
      </c>
      <c r="E217" s="119">
        <v>13.3</v>
      </c>
      <c r="F217" s="120">
        <v>17.8</v>
      </c>
    </row>
    <row r="218" spans="2:6" x14ac:dyDescent="0.25">
      <c r="B218" s="64">
        <f t="shared" si="11"/>
        <v>45422.791666666162</v>
      </c>
      <c r="C218" s="65">
        <f t="shared" si="12"/>
        <v>8.7916666666666767</v>
      </c>
      <c r="D218" s="119">
        <v>11.1</v>
      </c>
      <c r="E218" s="119">
        <v>13.7</v>
      </c>
      <c r="F218" s="120">
        <v>17.2</v>
      </c>
    </row>
    <row r="219" spans="2:6" x14ac:dyDescent="0.25">
      <c r="B219" s="64">
        <f t="shared" si="11"/>
        <v>45422.833333332826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45422.874999999491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45422.916666666155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45422.958333332819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45422.999999999483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45423.041666666148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45423.083333332812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45423.124999999476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45423.16666666614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45423.208333332805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45423.249999999469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45423.291666666133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45423.333333332797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45423.374999999462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45423.416666666126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45423.45833333279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45423.499999999454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45423.541666666119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45423.583333332783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45423.624999999447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45423.666666666111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45423.708333332776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45423.74999999944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45423.791666666104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45423.833333332768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45423.874999999432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45423.916666666097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B68" sqref="B6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45414.083333333336</v>
      </c>
      <c r="H1" s="35">
        <f>G1+TIME(1,0,0)</f>
        <v>45414.125</v>
      </c>
      <c r="I1" s="35">
        <f t="shared" ref="I1:BT1" si="0">H1+TIME(1,0,0)</f>
        <v>45414.166666666664</v>
      </c>
      <c r="J1" s="35">
        <f t="shared" si="0"/>
        <v>45414.208333333328</v>
      </c>
      <c r="K1" s="35">
        <f t="shared" si="0"/>
        <v>45414.249999999993</v>
      </c>
      <c r="L1" s="35">
        <f t="shared" si="0"/>
        <v>45414.291666666657</v>
      </c>
      <c r="M1" s="35">
        <f t="shared" si="0"/>
        <v>45414.333333333321</v>
      </c>
      <c r="N1" s="35">
        <f t="shared" si="0"/>
        <v>45414.374999999985</v>
      </c>
      <c r="O1" s="35">
        <f t="shared" si="0"/>
        <v>45414.41666666665</v>
      </c>
      <c r="P1" s="35">
        <f t="shared" si="0"/>
        <v>45414.458333333314</v>
      </c>
      <c r="Q1" s="35">
        <f t="shared" si="0"/>
        <v>45414.499999999978</v>
      </c>
      <c r="R1" s="35">
        <f t="shared" si="0"/>
        <v>45414.541666666642</v>
      </c>
      <c r="S1" s="35">
        <f t="shared" si="0"/>
        <v>45414.583333333307</v>
      </c>
      <c r="T1" s="35">
        <f t="shared" si="0"/>
        <v>45414.624999999971</v>
      </c>
      <c r="U1" s="35">
        <f t="shared" si="0"/>
        <v>45414.666666666635</v>
      </c>
      <c r="V1" s="35">
        <f t="shared" si="0"/>
        <v>45414.708333333299</v>
      </c>
      <c r="W1" s="35">
        <f t="shared" si="0"/>
        <v>45414.749999999964</v>
      </c>
      <c r="X1" s="35">
        <f t="shared" si="0"/>
        <v>45414.791666666628</v>
      </c>
      <c r="Y1" s="35">
        <f t="shared" si="0"/>
        <v>45414.833333333292</v>
      </c>
      <c r="Z1" s="35">
        <f t="shared" si="0"/>
        <v>45414.874999999956</v>
      </c>
      <c r="AA1" s="35">
        <f t="shared" si="0"/>
        <v>45414.916666666621</v>
      </c>
      <c r="AB1" s="35">
        <f t="shared" si="0"/>
        <v>45414.958333333285</v>
      </c>
      <c r="AC1" s="35">
        <f t="shared" si="0"/>
        <v>45414.999999999949</v>
      </c>
      <c r="AD1" s="35">
        <f t="shared" si="0"/>
        <v>45415.041666666613</v>
      </c>
      <c r="AE1" s="35">
        <f t="shared" si="0"/>
        <v>45415.083333333278</v>
      </c>
      <c r="AF1" s="35">
        <f t="shared" si="0"/>
        <v>45415.124999999942</v>
      </c>
      <c r="AG1" s="35">
        <f t="shared" si="0"/>
        <v>45415.166666666606</v>
      </c>
      <c r="AH1" s="35">
        <f t="shared" si="0"/>
        <v>45415.20833333327</v>
      </c>
      <c r="AI1" s="35">
        <f t="shared" si="0"/>
        <v>45415.249999999935</v>
      </c>
      <c r="AJ1" s="35">
        <f t="shared" si="0"/>
        <v>45415.291666666599</v>
      </c>
      <c r="AK1" s="35">
        <f t="shared" si="0"/>
        <v>45415.333333333263</v>
      </c>
      <c r="AL1" s="35">
        <f t="shared" si="0"/>
        <v>45415.374999999927</v>
      </c>
      <c r="AM1" s="35">
        <f t="shared" si="0"/>
        <v>45415.416666666591</v>
      </c>
      <c r="AN1" s="35">
        <f t="shared" si="0"/>
        <v>45415.458333333256</v>
      </c>
      <c r="AO1" s="35">
        <f t="shared" si="0"/>
        <v>45415.49999999992</v>
      </c>
      <c r="AP1" s="35">
        <f t="shared" si="0"/>
        <v>45415.541666666584</v>
      </c>
      <c r="AQ1" s="35">
        <f t="shared" si="0"/>
        <v>45415.583333333248</v>
      </c>
      <c r="AR1" s="35">
        <f t="shared" si="0"/>
        <v>45415.624999999913</v>
      </c>
      <c r="AS1" s="35">
        <f t="shared" si="0"/>
        <v>45415.666666666577</v>
      </c>
      <c r="AT1" s="35">
        <f t="shared" si="0"/>
        <v>45415.708333333241</v>
      </c>
      <c r="AU1" s="35">
        <f t="shared" si="0"/>
        <v>45415.749999999905</v>
      </c>
      <c r="AV1" s="35">
        <f t="shared" si="0"/>
        <v>45415.79166666657</v>
      </c>
      <c r="AW1" s="35">
        <f t="shared" si="0"/>
        <v>45415.833333333234</v>
      </c>
      <c r="AX1" s="35">
        <f t="shared" si="0"/>
        <v>45415.874999999898</v>
      </c>
      <c r="AY1" s="35">
        <f t="shared" si="0"/>
        <v>45415.916666666562</v>
      </c>
      <c r="AZ1" s="35">
        <f t="shared" si="0"/>
        <v>45415.958333333227</v>
      </c>
      <c r="BA1" s="35">
        <f t="shared" si="0"/>
        <v>45415.999999999891</v>
      </c>
      <c r="BB1" s="35">
        <f t="shared" si="0"/>
        <v>45416.041666666555</v>
      </c>
      <c r="BC1" s="35">
        <f t="shared" si="0"/>
        <v>45416.083333333219</v>
      </c>
      <c r="BD1" s="35">
        <f t="shared" si="0"/>
        <v>45416.124999999884</v>
      </c>
      <c r="BE1" s="35">
        <f t="shared" si="0"/>
        <v>45416.166666666548</v>
      </c>
      <c r="BF1" s="35">
        <f t="shared" si="0"/>
        <v>45416.208333333212</v>
      </c>
      <c r="BG1" s="35">
        <f t="shared" si="0"/>
        <v>45416.249999999876</v>
      </c>
      <c r="BH1" s="35">
        <f t="shared" si="0"/>
        <v>45416.291666666541</v>
      </c>
      <c r="BI1" s="35">
        <f t="shared" si="0"/>
        <v>45416.333333333205</v>
      </c>
      <c r="BJ1" s="35">
        <f t="shared" si="0"/>
        <v>45416.374999999869</v>
      </c>
      <c r="BK1" s="35">
        <f t="shared" si="0"/>
        <v>45416.416666666533</v>
      </c>
      <c r="BL1" s="35">
        <f t="shared" si="0"/>
        <v>45416.458333333198</v>
      </c>
      <c r="BM1" s="35">
        <f t="shared" si="0"/>
        <v>45416.499999999862</v>
      </c>
      <c r="BN1" s="35">
        <f t="shared" si="0"/>
        <v>45416.541666666526</v>
      </c>
      <c r="BO1" s="35">
        <f t="shared" si="0"/>
        <v>45416.58333333319</v>
      </c>
      <c r="BP1" s="35">
        <f t="shared" si="0"/>
        <v>45416.624999999854</v>
      </c>
      <c r="BQ1" s="35">
        <f t="shared" si="0"/>
        <v>45416.666666666519</v>
      </c>
      <c r="BR1" s="35">
        <f t="shared" si="0"/>
        <v>45416.708333333183</v>
      </c>
      <c r="BS1" s="35">
        <f t="shared" si="0"/>
        <v>45416.749999999847</v>
      </c>
      <c r="BT1" s="35">
        <f t="shared" si="0"/>
        <v>45416.791666666511</v>
      </c>
      <c r="BU1" s="35">
        <f t="shared" ref="BU1:EF1" si="1">BT1+TIME(1,0,0)</f>
        <v>45416.833333333176</v>
      </c>
      <c r="BV1" s="35">
        <f t="shared" si="1"/>
        <v>45416.87499999984</v>
      </c>
      <c r="BW1" s="35">
        <f t="shared" si="1"/>
        <v>45416.916666666504</v>
      </c>
      <c r="BX1" s="35">
        <f t="shared" si="1"/>
        <v>45416.958333333168</v>
      </c>
      <c r="BY1" s="35">
        <f t="shared" si="1"/>
        <v>45416.999999999833</v>
      </c>
      <c r="BZ1" s="35">
        <f t="shared" si="1"/>
        <v>45417.041666666497</v>
      </c>
      <c r="CA1" s="35">
        <f t="shared" si="1"/>
        <v>45417.083333333161</v>
      </c>
      <c r="CB1" s="35">
        <f t="shared" si="1"/>
        <v>45417.124999999825</v>
      </c>
      <c r="CC1" s="35">
        <f t="shared" si="1"/>
        <v>45417.16666666649</v>
      </c>
      <c r="CD1" s="35">
        <f t="shared" si="1"/>
        <v>45417.208333333154</v>
      </c>
      <c r="CE1" s="35">
        <f t="shared" si="1"/>
        <v>45417.249999999818</v>
      </c>
      <c r="CF1" s="35">
        <f t="shared" si="1"/>
        <v>45417.291666666482</v>
      </c>
      <c r="CG1" s="35">
        <f t="shared" si="1"/>
        <v>45417.333333333147</v>
      </c>
      <c r="CH1" s="35">
        <f t="shared" si="1"/>
        <v>45417.374999999811</v>
      </c>
      <c r="CI1" s="35">
        <f t="shared" si="1"/>
        <v>45417.416666666475</v>
      </c>
      <c r="CJ1" s="35">
        <f t="shared" si="1"/>
        <v>45417.458333333139</v>
      </c>
      <c r="CK1" s="35">
        <f t="shared" si="1"/>
        <v>45417.499999999804</v>
      </c>
      <c r="CL1" s="35">
        <f t="shared" si="1"/>
        <v>45417.541666666468</v>
      </c>
      <c r="CM1" s="35">
        <f t="shared" si="1"/>
        <v>45417.583333333132</v>
      </c>
      <c r="CN1" s="35">
        <f t="shared" si="1"/>
        <v>45417.624999999796</v>
      </c>
      <c r="CO1" s="35">
        <f t="shared" si="1"/>
        <v>45417.666666666461</v>
      </c>
      <c r="CP1" s="35">
        <f t="shared" si="1"/>
        <v>45417.708333333125</v>
      </c>
      <c r="CQ1" s="35">
        <f t="shared" si="1"/>
        <v>45417.749999999789</v>
      </c>
      <c r="CR1" s="35">
        <f t="shared" si="1"/>
        <v>45417.791666666453</v>
      </c>
      <c r="CS1" s="35">
        <f t="shared" si="1"/>
        <v>45417.833333333117</v>
      </c>
      <c r="CT1" s="35">
        <f t="shared" si="1"/>
        <v>45417.874999999782</v>
      </c>
      <c r="CU1" s="35">
        <f t="shared" si="1"/>
        <v>45417.916666666446</v>
      </c>
      <c r="CV1" s="35">
        <f t="shared" si="1"/>
        <v>45417.95833333311</v>
      </c>
      <c r="CW1" s="35">
        <f t="shared" si="1"/>
        <v>45417.999999999774</v>
      </c>
      <c r="CX1" s="35">
        <f t="shared" si="1"/>
        <v>45418.041666666439</v>
      </c>
      <c r="CY1" s="35">
        <f t="shared" si="1"/>
        <v>45418.083333333103</v>
      </c>
      <c r="CZ1" s="35">
        <f t="shared" si="1"/>
        <v>45418.124999999767</v>
      </c>
      <c r="DA1" s="35">
        <f t="shared" si="1"/>
        <v>45418.166666666431</v>
      </c>
      <c r="DB1" s="35">
        <f t="shared" si="1"/>
        <v>45418.208333333096</v>
      </c>
      <c r="DC1" s="35">
        <f t="shared" si="1"/>
        <v>45418.24999999976</v>
      </c>
      <c r="DD1" s="35">
        <f t="shared" si="1"/>
        <v>45418.291666666424</v>
      </c>
      <c r="DE1" s="35">
        <f t="shared" si="1"/>
        <v>45418.333333333088</v>
      </c>
      <c r="DF1" s="35">
        <f t="shared" si="1"/>
        <v>45418.374999999753</v>
      </c>
      <c r="DG1" s="35">
        <f t="shared" si="1"/>
        <v>45418.416666666417</v>
      </c>
      <c r="DH1" s="35">
        <f t="shared" si="1"/>
        <v>45418.458333333081</v>
      </c>
      <c r="DI1" s="35">
        <f t="shared" si="1"/>
        <v>45418.499999999745</v>
      </c>
      <c r="DJ1" s="35">
        <f t="shared" si="1"/>
        <v>45418.54166666641</v>
      </c>
      <c r="DK1" s="35">
        <f t="shared" si="1"/>
        <v>45418.583333333074</v>
      </c>
      <c r="DL1" s="35">
        <f t="shared" si="1"/>
        <v>45418.624999999738</v>
      </c>
      <c r="DM1" s="35">
        <f t="shared" si="1"/>
        <v>45418.666666666402</v>
      </c>
      <c r="DN1" s="35">
        <f t="shared" si="1"/>
        <v>45418.708333333067</v>
      </c>
      <c r="DO1" s="35">
        <f t="shared" si="1"/>
        <v>45418.749999999731</v>
      </c>
      <c r="DP1" s="35">
        <f t="shared" si="1"/>
        <v>45418.791666666395</v>
      </c>
      <c r="DQ1" s="35">
        <f t="shared" si="1"/>
        <v>45418.833333333059</v>
      </c>
      <c r="DR1" s="35">
        <f t="shared" si="1"/>
        <v>45418.874999999724</v>
      </c>
      <c r="DS1" s="35">
        <f t="shared" si="1"/>
        <v>45418.916666666388</v>
      </c>
      <c r="DT1" s="35">
        <f t="shared" si="1"/>
        <v>45418.958333333052</v>
      </c>
      <c r="DU1" s="35">
        <f t="shared" si="1"/>
        <v>45418.999999999716</v>
      </c>
      <c r="DV1" s="35">
        <f t="shared" si="1"/>
        <v>45419.04166666638</v>
      </c>
      <c r="DW1" s="35">
        <f t="shared" si="1"/>
        <v>45419.083333333045</v>
      </c>
      <c r="DX1" s="35">
        <f t="shared" si="1"/>
        <v>45419.124999999709</v>
      </c>
      <c r="DY1" s="35">
        <f t="shared" si="1"/>
        <v>45419.166666666373</v>
      </c>
      <c r="DZ1" s="35">
        <f t="shared" si="1"/>
        <v>45419.208333333037</v>
      </c>
      <c r="EA1" s="35">
        <f t="shared" si="1"/>
        <v>45419.249999999702</v>
      </c>
      <c r="EB1" s="35">
        <f t="shared" si="1"/>
        <v>45419.291666666366</v>
      </c>
      <c r="EC1" s="35">
        <f t="shared" si="1"/>
        <v>45419.33333333303</v>
      </c>
      <c r="ED1" s="35">
        <f t="shared" si="1"/>
        <v>45419.374999999694</v>
      </c>
      <c r="EE1" s="35">
        <f t="shared" si="1"/>
        <v>45419.416666666359</v>
      </c>
      <c r="EF1" s="35">
        <f t="shared" si="1"/>
        <v>45419.458333333023</v>
      </c>
      <c r="EG1" s="35">
        <f t="shared" ref="EG1:GR1" si="2">EF1+TIME(1,0,0)</f>
        <v>45419.499999999687</v>
      </c>
      <c r="EH1" s="35">
        <f t="shared" si="2"/>
        <v>45419.541666666351</v>
      </c>
      <c r="EI1" s="35">
        <f t="shared" si="2"/>
        <v>45419.583333333016</v>
      </c>
      <c r="EJ1" s="35">
        <f t="shared" si="2"/>
        <v>45419.62499999968</v>
      </c>
      <c r="EK1" s="35">
        <f t="shared" si="2"/>
        <v>45419.666666666344</v>
      </c>
      <c r="EL1" s="35">
        <f t="shared" si="2"/>
        <v>45419.708333333008</v>
      </c>
      <c r="EM1" s="35">
        <f t="shared" si="2"/>
        <v>45419.749999999673</v>
      </c>
      <c r="EN1" s="35">
        <f t="shared" si="2"/>
        <v>45419.791666666337</v>
      </c>
      <c r="EO1" s="35">
        <f t="shared" si="2"/>
        <v>45419.833333333001</v>
      </c>
      <c r="EP1" s="35">
        <f t="shared" si="2"/>
        <v>45419.874999999665</v>
      </c>
      <c r="EQ1" s="35">
        <f t="shared" si="2"/>
        <v>45419.91666666633</v>
      </c>
      <c r="ER1" s="35">
        <f t="shared" si="2"/>
        <v>45419.958333332994</v>
      </c>
      <c r="ES1" s="35">
        <f t="shared" si="2"/>
        <v>45419.999999999658</v>
      </c>
      <c r="ET1" s="35">
        <f t="shared" si="2"/>
        <v>45420.041666666322</v>
      </c>
      <c r="EU1" s="35">
        <f t="shared" si="2"/>
        <v>45420.083333332987</v>
      </c>
      <c r="EV1" s="35">
        <f t="shared" si="2"/>
        <v>45420.124999999651</v>
      </c>
      <c r="EW1" s="35">
        <f t="shared" si="2"/>
        <v>45420.166666666315</v>
      </c>
      <c r="EX1" s="35">
        <f t="shared" si="2"/>
        <v>45420.208333332979</v>
      </c>
      <c r="EY1" s="35">
        <f t="shared" si="2"/>
        <v>45420.249999999643</v>
      </c>
      <c r="EZ1" s="35">
        <f t="shared" si="2"/>
        <v>45420.291666666308</v>
      </c>
      <c r="FA1" s="35">
        <f t="shared" si="2"/>
        <v>45420.333333332972</v>
      </c>
      <c r="FB1" s="35">
        <f t="shared" si="2"/>
        <v>45420.374999999636</v>
      </c>
      <c r="FC1" s="35">
        <f t="shared" si="2"/>
        <v>45420.4166666663</v>
      </c>
      <c r="FD1" s="35">
        <f t="shared" si="2"/>
        <v>45420.458333332965</v>
      </c>
      <c r="FE1" s="35">
        <f t="shared" si="2"/>
        <v>45420.499999999629</v>
      </c>
      <c r="FF1" s="35">
        <f t="shared" si="2"/>
        <v>45420.541666666293</v>
      </c>
      <c r="FG1" s="35">
        <f t="shared" si="2"/>
        <v>45420.583333332957</v>
      </c>
      <c r="FH1" s="35">
        <f t="shared" si="2"/>
        <v>45420.624999999622</v>
      </c>
      <c r="FI1" s="35">
        <f t="shared" si="2"/>
        <v>45420.666666666286</v>
      </c>
      <c r="FJ1" s="35">
        <f t="shared" si="2"/>
        <v>45420.70833333295</v>
      </c>
      <c r="FK1" s="35">
        <f t="shared" si="2"/>
        <v>45420.749999999614</v>
      </c>
      <c r="FL1" s="35">
        <f t="shared" si="2"/>
        <v>45420.791666666279</v>
      </c>
      <c r="FM1" s="35">
        <f t="shared" si="2"/>
        <v>45420.833333332943</v>
      </c>
      <c r="FN1" s="35">
        <f t="shared" si="2"/>
        <v>45420.874999999607</v>
      </c>
      <c r="FO1" s="35">
        <f t="shared" si="2"/>
        <v>45420.916666666271</v>
      </c>
      <c r="FP1" s="35">
        <f t="shared" si="2"/>
        <v>45420.958333332936</v>
      </c>
      <c r="FQ1" s="35">
        <f t="shared" si="2"/>
        <v>45420.9999999996</v>
      </c>
      <c r="FR1" s="35">
        <f t="shared" si="2"/>
        <v>45421.041666666264</v>
      </c>
      <c r="FS1" s="35">
        <f t="shared" si="2"/>
        <v>45421.083333332928</v>
      </c>
      <c r="FT1" s="35">
        <f t="shared" si="2"/>
        <v>45421.124999999593</v>
      </c>
      <c r="FU1" s="35">
        <f t="shared" si="2"/>
        <v>45421.166666666257</v>
      </c>
      <c r="FV1" s="35">
        <f t="shared" si="2"/>
        <v>45421.208333332921</v>
      </c>
      <c r="FW1" s="35">
        <f t="shared" si="2"/>
        <v>45421.249999999585</v>
      </c>
      <c r="FX1" s="35">
        <f t="shared" si="2"/>
        <v>45421.29166666625</v>
      </c>
      <c r="FY1" s="35">
        <f t="shared" si="2"/>
        <v>45421.333333332914</v>
      </c>
      <c r="FZ1" s="35">
        <f t="shared" si="2"/>
        <v>45421.374999999578</v>
      </c>
      <c r="GA1" s="35">
        <f t="shared" si="2"/>
        <v>45421.416666666242</v>
      </c>
      <c r="GB1" s="35">
        <f t="shared" si="2"/>
        <v>45421.458333332906</v>
      </c>
      <c r="GC1" s="35">
        <f t="shared" si="2"/>
        <v>45421.499999999571</v>
      </c>
      <c r="GD1" s="35">
        <f t="shared" si="2"/>
        <v>45421.541666666235</v>
      </c>
      <c r="GE1" s="35">
        <f t="shared" si="2"/>
        <v>45421.583333332899</v>
      </c>
      <c r="GF1" s="35">
        <f t="shared" si="2"/>
        <v>45421.624999999563</v>
      </c>
      <c r="GG1" s="35">
        <f t="shared" si="2"/>
        <v>45421.666666666228</v>
      </c>
      <c r="GH1" s="35">
        <f t="shared" si="2"/>
        <v>45421.708333332892</v>
      </c>
      <c r="GI1" s="35">
        <f t="shared" si="2"/>
        <v>45421.749999999556</v>
      </c>
      <c r="GJ1" s="35">
        <f t="shared" si="2"/>
        <v>45421.79166666622</v>
      </c>
      <c r="GK1" s="35">
        <f t="shared" si="2"/>
        <v>45421.833333332885</v>
      </c>
      <c r="GL1" s="35">
        <f t="shared" si="2"/>
        <v>45421.874999999549</v>
      </c>
      <c r="GM1" s="35">
        <f t="shared" si="2"/>
        <v>45421.916666666213</v>
      </c>
      <c r="GN1" s="35">
        <f t="shared" si="2"/>
        <v>45421.958333332877</v>
      </c>
      <c r="GO1" s="35">
        <f t="shared" si="2"/>
        <v>45421.999999999542</v>
      </c>
      <c r="GP1" s="35">
        <f t="shared" si="2"/>
        <v>45422.041666666206</v>
      </c>
      <c r="GQ1" s="35">
        <f t="shared" si="2"/>
        <v>45422.08333333287</v>
      </c>
      <c r="GR1" s="35">
        <f t="shared" si="2"/>
        <v>45422.124999999534</v>
      </c>
      <c r="GS1" s="35">
        <f t="shared" ref="GS1:HX1" si="3">GR1+TIME(1,0,0)</f>
        <v>45422.166666666199</v>
      </c>
      <c r="GT1" s="35">
        <f t="shared" si="3"/>
        <v>45422.208333332863</v>
      </c>
      <c r="GU1" s="35">
        <f t="shared" si="3"/>
        <v>45422.249999999527</v>
      </c>
      <c r="GV1" s="35">
        <f t="shared" si="3"/>
        <v>45422.291666666191</v>
      </c>
      <c r="GW1" s="35">
        <f t="shared" si="3"/>
        <v>45422.333333332856</v>
      </c>
      <c r="GX1" s="35">
        <f t="shared" si="3"/>
        <v>45422.37499999952</v>
      </c>
      <c r="GY1" s="35">
        <f t="shared" si="3"/>
        <v>45422.416666666184</v>
      </c>
      <c r="GZ1" s="35">
        <f t="shared" si="3"/>
        <v>45422.458333332848</v>
      </c>
      <c r="HA1" s="35">
        <f t="shared" si="3"/>
        <v>45422.499999999513</v>
      </c>
      <c r="HB1" s="35">
        <f t="shared" si="3"/>
        <v>45422.541666666177</v>
      </c>
      <c r="HC1" s="35">
        <f t="shared" si="3"/>
        <v>45422.583333332841</v>
      </c>
      <c r="HD1" s="35">
        <f t="shared" si="3"/>
        <v>45422.624999999505</v>
      </c>
      <c r="HE1" s="35">
        <f t="shared" si="3"/>
        <v>45422.666666666169</v>
      </c>
      <c r="HF1" s="35">
        <f t="shared" si="3"/>
        <v>45422.708333332834</v>
      </c>
      <c r="HG1" s="35">
        <f t="shared" si="3"/>
        <v>45422.749999999498</v>
      </c>
      <c r="HH1" s="35">
        <f t="shared" si="3"/>
        <v>45422.791666666162</v>
      </c>
      <c r="HI1" s="35">
        <f t="shared" si="3"/>
        <v>45422.833333332826</v>
      </c>
      <c r="HJ1" s="35">
        <f t="shared" si="3"/>
        <v>45422.874999999491</v>
      </c>
      <c r="HK1" s="35">
        <f t="shared" si="3"/>
        <v>45422.916666666155</v>
      </c>
      <c r="HL1" s="35">
        <f t="shared" si="3"/>
        <v>45422.958333332819</v>
      </c>
      <c r="HM1" s="35">
        <f t="shared" si="3"/>
        <v>45422.999999999483</v>
      </c>
      <c r="HN1" s="35">
        <f t="shared" si="3"/>
        <v>45423.041666666148</v>
      </c>
      <c r="HO1" s="35">
        <f t="shared" si="3"/>
        <v>45423.083333332812</v>
      </c>
      <c r="HP1" s="35">
        <f t="shared" si="3"/>
        <v>45423.124999999476</v>
      </c>
      <c r="HQ1" s="35">
        <f t="shared" si="3"/>
        <v>45423.16666666614</v>
      </c>
      <c r="HR1" s="35">
        <f t="shared" si="3"/>
        <v>45423.208333332805</v>
      </c>
      <c r="HS1" s="35">
        <f t="shared" si="3"/>
        <v>45423.249999999469</v>
      </c>
      <c r="HT1" s="35">
        <f t="shared" si="3"/>
        <v>45423.291666666133</v>
      </c>
      <c r="HU1" s="35">
        <f t="shared" si="3"/>
        <v>45423.333333332797</v>
      </c>
      <c r="HV1" s="35">
        <f t="shared" si="3"/>
        <v>45423.374999999462</v>
      </c>
      <c r="HW1" s="35">
        <f t="shared" si="3"/>
        <v>45423.416666666126</v>
      </c>
      <c r="HX1" s="35">
        <f t="shared" si="3"/>
        <v>45423.45833333279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2" t="s">
        <v>203</v>
      </c>
      <c r="C17" s="132"/>
      <c r="D17" s="132"/>
      <c r="E17" s="132"/>
      <c r="F17" s="132"/>
      <c r="G17" s="102">
        <f t="shared" ref="G17:BR17" si="56">G1</f>
        <v>45414.083333333336</v>
      </c>
      <c r="H17" s="102">
        <f t="shared" si="56"/>
        <v>45414.125</v>
      </c>
      <c r="I17" s="102">
        <f t="shared" si="56"/>
        <v>45414.166666666664</v>
      </c>
      <c r="J17" s="102">
        <f t="shared" si="56"/>
        <v>45414.208333333328</v>
      </c>
      <c r="K17" s="102">
        <f t="shared" si="56"/>
        <v>45414.249999999993</v>
      </c>
      <c r="L17" s="102">
        <f t="shared" si="56"/>
        <v>45414.291666666657</v>
      </c>
      <c r="M17" s="102">
        <f t="shared" si="56"/>
        <v>45414.333333333321</v>
      </c>
      <c r="N17" s="102">
        <f t="shared" si="56"/>
        <v>45414.374999999985</v>
      </c>
      <c r="O17" s="102">
        <f t="shared" si="56"/>
        <v>45414.41666666665</v>
      </c>
      <c r="P17" s="102">
        <f t="shared" si="56"/>
        <v>45414.458333333314</v>
      </c>
      <c r="Q17" s="102">
        <f t="shared" si="56"/>
        <v>45414.499999999978</v>
      </c>
      <c r="R17" s="102">
        <f t="shared" si="56"/>
        <v>45414.541666666642</v>
      </c>
      <c r="S17" s="102">
        <f t="shared" si="56"/>
        <v>45414.583333333307</v>
      </c>
      <c r="T17" s="102">
        <f t="shared" si="56"/>
        <v>45414.624999999971</v>
      </c>
      <c r="U17" s="102">
        <f t="shared" si="56"/>
        <v>45414.666666666635</v>
      </c>
      <c r="V17" s="102">
        <f t="shared" si="56"/>
        <v>45414.708333333299</v>
      </c>
      <c r="W17" s="102">
        <f t="shared" si="56"/>
        <v>45414.749999999964</v>
      </c>
      <c r="X17" s="102">
        <f t="shared" si="56"/>
        <v>45414.791666666628</v>
      </c>
      <c r="Y17" s="102">
        <f t="shared" si="56"/>
        <v>45414.833333333292</v>
      </c>
      <c r="Z17" s="102">
        <f t="shared" si="56"/>
        <v>45414.874999999956</v>
      </c>
      <c r="AA17" s="102">
        <f t="shared" si="56"/>
        <v>45414.916666666621</v>
      </c>
      <c r="AB17" s="102">
        <f t="shared" si="56"/>
        <v>45414.958333333285</v>
      </c>
      <c r="AC17" s="102">
        <f t="shared" si="56"/>
        <v>45414.999999999949</v>
      </c>
      <c r="AD17" s="102">
        <f t="shared" si="56"/>
        <v>45415.041666666613</v>
      </c>
      <c r="AE17" s="102">
        <f t="shared" si="56"/>
        <v>45415.083333333278</v>
      </c>
      <c r="AF17" s="102">
        <f t="shared" si="56"/>
        <v>45415.124999999942</v>
      </c>
      <c r="AG17" s="102">
        <f t="shared" si="56"/>
        <v>45415.166666666606</v>
      </c>
      <c r="AH17" s="102">
        <f t="shared" si="56"/>
        <v>45415.20833333327</v>
      </c>
      <c r="AI17" s="102">
        <f t="shared" si="56"/>
        <v>45415.249999999935</v>
      </c>
      <c r="AJ17" s="102">
        <f t="shared" si="56"/>
        <v>45415.291666666599</v>
      </c>
      <c r="AK17" s="102">
        <f t="shared" si="56"/>
        <v>45415.333333333263</v>
      </c>
      <c r="AL17" s="102">
        <f t="shared" si="56"/>
        <v>45415.374999999927</v>
      </c>
      <c r="AM17" s="102">
        <f t="shared" si="56"/>
        <v>45415.416666666591</v>
      </c>
      <c r="AN17" s="102">
        <f t="shared" si="56"/>
        <v>45415.458333333256</v>
      </c>
      <c r="AO17" s="102">
        <f t="shared" si="56"/>
        <v>45415.49999999992</v>
      </c>
      <c r="AP17" s="102">
        <f t="shared" si="56"/>
        <v>45415.541666666584</v>
      </c>
      <c r="AQ17" s="102">
        <f t="shared" si="56"/>
        <v>45415.583333333248</v>
      </c>
      <c r="AR17" s="102">
        <f t="shared" si="56"/>
        <v>45415.624999999913</v>
      </c>
      <c r="AS17" s="102">
        <f t="shared" si="56"/>
        <v>45415.666666666577</v>
      </c>
      <c r="AT17" s="102">
        <f t="shared" si="56"/>
        <v>45415.708333333241</v>
      </c>
      <c r="AU17" s="102">
        <f t="shared" si="56"/>
        <v>45415.749999999905</v>
      </c>
      <c r="AV17" s="102">
        <f t="shared" si="56"/>
        <v>45415.79166666657</v>
      </c>
      <c r="AW17" s="102">
        <f t="shared" si="56"/>
        <v>45415.833333333234</v>
      </c>
      <c r="AX17" s="102">
        <f t="shared" si="56"/>
        <v>45415.874999999898</v>
      </c>
      <c r="AY17" s="102">
        <f t="shared" si="56"/>
        <v>45415.916666666562</v>
      </c>
      <c r="AZ17" s="102">
        <f t="shared" si="56"/>
        <v>45415.958333333227</v>
      </c>
      <c r="BA17" s="88">
        <f t="shared" si="56"/>
        <v>45415.999999999891</v>
      </c>
      <c r="BB17" s="88">
        <f t="shared" si="56"/>
        <v>45416.041666666555</v>
      </c>
      <c r="BC17" s="88">
        <f t="shared" si="56"/>
        <v>45416.083333333219</v>
      </c>
      <c r="BD17" s="88">
        <f t="shared" si="56"/>
        <v>45416.124999999884</v>
      </c>
      <c r="BE17" s="88">
        <f t="shared" si="56"/>
        <v>45416.166666666548</v>
      </c>
      <c r="BF17" s="88">
        <f t="shared" si="56"/>
        <v>45416.208333333212</v>
      </c>
      <c r="BG17" s="88">
        <f t="shared" si="56"/>
        <v>45416.249999999876</v>
      </c>
      <c r="BH17" s="88">
        <f t="shared" si="56"/>
        <v>45416.291666666541</v>
      </c>
      <c r="BI17" s="88">
        <f t="shared" si="56"/>
        <v>45416.333333333205</v>
      </c>
      <c r="BJ17" s="88">
        <f t="shared" si="56"/>
        <v>45416.374999999869</v>
      </c>
      <c r="BK17" s="88">
        <f t="shared" si="56"/>
        <v>45416.416666666533</v>
      </c>
      <c r="BL17" s="88">
        <f t="shared" si="56"/>
        <v>45416.458333333198</v>
      </c>
      <c r="BM17" s="88">
        <f t="shared" si="56"/>
        <v>45416.499999999862</v>
      </c>
      <c r="BN17" s="88">
        <f t="shared" si="56"/>
        <v>45416.541666666526</v>
      </c>
      <c r="BO17" s="88">
        <f t="shared" si="56"/>
        <v>45416.58333333319</v>
      </c>
      <c r="BP17" s="88">
        <f t="shared" si="56"/>
        <v>45416.624999999854</v>
      </c>
      <c r="BQ17" s="88">
        <f t="shared" si="56"/>
        <v>45416.666666666519</v>
      </c>
      <c r="BR17" s="88">
        <f t="shared" si="56"/>
        <v>45416.708333333183</v>
      </c>
      <c r="BS17" s="88">
        <f t="shared" ref="BS17:ED17" si="57">BS1</f>
        <v>45416.749999999847</v>
      </c>
      <c r="BT17" s="88">
        <f t="shared" si="57"/>
        <v>45416.791666666511</v>
      </c>
      <c r="BU17" s="88">
        <f t="shared" si="57"/>
        <v>45416.833333333176</v>
      </c>
      <c r="BV17" s="88">
        <f t="shared" si="57"/>
        <v>45416.87499999984</v>
      </c>
      <c r="BW17" s="88">
        <f t="shared" si="57"/>
        <v>45416.916666666504</v>
      </c>
      <c r="BX17" s="88">
        <f t="shared" si="57"/>
        <v>45416.958333333168</v>
      </c>
      <c r="BY17" s="88">
        <f t="shared" si="57"/>
        <v>45416.999999999833</v>
      </c>
      <c r="BZ17" s="88">
        <f t="shared" si="57"/>
        <v>45417.041666666497</v>
      </c>
      <c r="CA17" s="88">
        <f t="shared" si="57"/>
        <v>45417.083333333161</v>
      </c>
      <c r="CB17" s="88">
        <f t="shared" si="57"/>
        <v>45417.124999999825</v>
      </c>
      <c r="CC17" s="88">
        <f t="shared" si="57"/>
        <v>45417.16666666649</v>
      </c>
      <c r="CD17" s="88">
        <f t="shared" si="57"/>
        <v>45417.208333333154</v>
      </c>
      <c r="CE17" s="88">
        <f t="shared" si="57"/>
        <v>45417.249999999818</v>
      </c>
      <c r="CF17" s="88">
        <f t="shared" si="57"/>
        <v>45417.291666666482</v>
      </c>
      <c r="CG17" s="88">
        <f t="shared" si="57"/>
        <v>45417.333333333147</v>
      </c>
      <c r="CH17" s="88">
        <f t="shared" si="57"/>
        <v>45417.374999999811</v>
      </c>
      <c r="CI17" s="88">
        <f t="shared" si="57"/>
        <v>45417.416666666475</v>
      </c>
      <c r="CJ17" s="88">
        <f t="shared" si="57"/>
        <v>45417.458333333139</v>
      </c>
      <c r="CK17" s="88">
        <f t="shared" si="57"/>
        <v>45417.499999999804</v>
      </c>
      <c r="CL17" s="88">
        <f t="shared" si="57"/>
        <v>45417.541666666468</v>
      </c>
      <c r="CM17" s="88">
        <f t="shared" si="57"/>
        <v>45417.583333333132</v>
      </c>
      <c r="CN17" s="88">
        <f t="shared" si="57"/>
        <v>45417.624999999796</v>
      </c>
      <c r="CO17" s="88">
        <f t="shared" si="57"/>
        <v>45417.666666666461</v>
      </c>
      <c r="CP17" s="88">
        <f t="shared" si="57"/>
        <v>45417.708333333125</v>
      </c>
      <c r="CQ17" s="88">
        <f t="shared" si="57"/>
        <v>45417.749999999789</v>
      </c>
      <c r="CR17" s="88">
        <f t="shared" si="57"/>
        <v>45417.791666666453</v>
      </c>
      <c r="CS17" s="88">
        <f t="shared" si="57"/>
        <v>45417.833333333117</v>
      </c>
      <c r="CT17" s="88">
        <f t="shared" si="57"/>
        <v>45417.874999999782</v>
      </c>
      <c r="CU17" s="88">
        <f t="shared" si="57"/>
        <v>45417.916666666446</v>
      </c>
      <c r="CV17" s="88">
        <f t="shared" si="57"/>
        <v>45417.95833333311</v>
      </c>
      <c r="CW17" s="88">
        <f t="shared" si="57"/>
        <v>45417.999999999774</v>
      </c>
      <c r="CX17" s="88">
        <f t="shared" si="57"/>
        <v>45418.041666666439</v>
      </c>
      <c r="CY17" s="88">
        <f t="shared" si="57"/>
        <v>45418.083333333103</v>
      </c>
      <c r="CZ17" s="88">
        <f t="shared" si="57"/>
        <v>45418.124999999767</v>
      </c>
      <c r="DA17" s="88">
        <f t="shared" si="57"/>
        <v>45418.166666666431</v>
      </c>
      <c r="DB17" s="88">
        <f t="shared" si="57"/>
        <v>45418.208333333096</v>
      </c>
      <c r="DC17" s="88">
        <f t="shared" si="57"/>
        <v>45418.24999999976</v>
      </c>
      <c r="DD17" s="88">
        <f t="shared" si="57"/>
        <v>45418.291666666424</v>
      </c>
      <c r="DE17" s="88">
        <f t="shared" si="57"/>
        <v>45418.333333333088</v>
      </c>
      <c r="DF17" s="88">
        <f t="shared" si="57"/>
        <v>45418.374999999753</v>
      </c>
      <c r="DG17" s="88">
        <f t="shared" si="57"/>
        <v>45418.416666666417</v>
      </c>
      <c r="DH17" s="88">
        <f t="shared" si="57"/>
        <v>45418.458333333081</v>
      </c>
      <c r="DI17" s="88">
        <f t="shared" si="57"/>
        <v>45418.499999999745</v>
      </c>
      <c r="DJ17" s="88">
        <f t="shared" si="57"/>
        <v>45418.54166666641</v>
      </c>
      <c r="DK17" s="88">
        <f t="shared" si="57"/>
        <v>45418.583333333074</v>
      </c>
      <c r="DL17" s="88">
        <f t="shared" si="57"/>
        <v>45418.624999999738</v>
      </c>
      <c r="DM17" s="88">
        <f t="shared" si="57"/>
        <v>45418.666666666402</v>
      </c>
      <c r="DN17" s="88">
        <f t="shared" si="57"/>
        <v>45418.708333333067</v>
      </c>
      <c r="DO17" s="88">
        <f t="shared" si="57"/>
        <v>45418.749999999731</v>
      </c>
      <c r="DP17" s="88">
        <f t="shared" si="57"/>
        <v>45418.791666666395</v>
      </c>
      <c r="DQ17" s="88">
        <f t="shared" si="57"/>
        <v>45418.833333333059</v>
      </c>
      <c r="DR17" s="88">
        <f t="shared" si="57"/>
        <v>45418.874999999724</v>
      </c>
      <c r="DS17" s="88">
        <f t="shared" si="57"/>
        <v>45418.916666666388</v>
      </c>
      <c r="DT17" s="88">
        <f t="shared" si="57"/>
        <v>45418.958333333052</v>
      </c>
      <c r="DU17" s="88">
        <f t="shared" si="57"/>
        <v>45418.999999999716</v>
      </c>
      <c r="DV17" s="88">
        <f t="shared" si="57"/>
        <v>45419.04166666638</v>
      </c>
      <c r="DW17" s="88">
        <f t="shared" si="57"/>
        <v>45419.083333333045</v>
      </c>
      <c r="DX17" s="88">
        <f t="shared" si="57"/>
        <v>45419.124999999709</v>
      </c>
      <c r="DY17" s="88">
        <f t="shared" si="57"/>
        <v>45419.166666666373</v>
      </c>
      <c r="DZ17" s="88">
        <f t="shared" si="57"/>
        <v>45419.208333333037</v>
      </c>
      <c r="EA17" s="88">
        <f t="shared" si="57"/>
        <v>45419.249999999702</v>
      </c>
      <c r="EB17" s="88">
        <f t="shared" si="57"/>
        <v>45419.291666666366</v>
      </c>
      <c r="EC17" s="88">
        <f t="shared" si="57"/>
        <v>45419.33333333303</v>
      </c>
      <c r="ED17" s="88">
        <f t="shared" si="57"/>
        <v>45419.374999999694</v>
      </c>
      <c r="EE17" s="88">
        <f t="shared" ref="EE17:GP17" si="58">EE1</f>
        <v>45419.416666666359</v>
      </c>
      <c r="EF17" s="88">
        <f t="shared" si="58"/>
        <v>45419.458333333023</v>
      </c>
      <c r="EG17" s="88">
        <f t="shared" si="58"/>
        <v>45419.499999999687</v>
      </c>
      <c r="EH17" s="88">
        <f t="shared" si="58"/>
        <v>45419.541666666351</v>
      </c>
      <c r="EI17" s="88">
        <f t="shared" si="58"/>
        <v>45419.583333333016</v>
      </c>
      <c r="EJ17" s="88">
        <f t="shared" si="58"/>
        <v>45419.62499999968</v>
      </c>
      <c r="EK17" s="88">
        <f t="shared" si="58"/>
        <v>45419.666666666344</v>
      </c>
      <c r="EL17" s="88">
        <f t="shared" si="58"/>
        <v>45419.708333333008</v>
      </c>
      <c r="EM17" s="88">
        <f t="shared" si="58"/>
        <v>45419.749999999673</v>
      </c>
      <c r="EN17" s="88">
        <f t="shared" si="58"/>
        <v>45419.791666666337</v>
      </c>
      <c r="EO17" s="88">
        <f t="shared" si="58"/>
        <v>45419.833333333001</v>
      </c>
      <c r="EP17" s="88">
        <f t="shared" si="58"/>
        <v>45419.874999999665</v>
      </c>
      <c r="EQ17" s="88">
        <f t="shared" si="58"/>
        <v>45419.91666666633</v>
      </c>
      <c r="ER17" s="88">
        <f t="shared" si="58"/>
        <v>45419.958333332994</v>
      </c>
      <c r="ES17" s="88">
        <f t="shared" si="58"/>
        <v>45419.999999999658</v>
      </c>
      <c r="ET17" s="88">
        <f t="shared" si="58"/>
        <v>45420.041666666322</v>
      </c>
      <c r="EU17" s="88">
        <f t="shared" si="58"/>
        <v>45420.083333332987</v>
      </c>
      <c r="EV17" s="88">
        <f t="shared" si="58"/>
        <v>45420.124999999651</v>
      </c>
      <c r="EW17" s="88">
        <f t="shared" si="58"/>
        <v>45420.166666666315</v>
      </c>
      <c r="EX17" s="88">
        <f t="shared" si="58"/>
        <v>45420.208333332979</v>
      </c>
      <c r="EY17" s="88">
        <f t="shared" si="58"/>
        <v>45420.249999999643</v>
      </c>
      <c r="EZ17" s="88">
        <f t="shared" si="58"/>
        <v>45420.291666666308</v>
      </c>
      <c r="FA17" s="88">
        <f t="shared" si="58"/>
        <v>45420.333333332972</v>
      </c>
      <c r="FB17" s="88">
        <f t="shared" si="58"/>
        <v>45420.374999999636</v>
      </c>
      <c r="FC17" s="88">
        <f t="shared" si="58"/>
        <v>45420.4166666663</v>
      </c>
      <c r="FD17" s="88">
        <f t="shared" si="58"/>
        <v>45420.458333332965</v>
      </c>
      <c r="FE17" s="88">
        <f t="shared" si="58"/>
        <v>45420.499999999629</v>
      </c>
      <c r="FF17" s="88">
        <f t="shared" si="58"/>
        <v>45420.541666666293</v>
      </c>
      <c r="FG17" s="88">
        <f t="shared" si="58"/>
        <v>45420.583333332957</v>
      </c>
      <c r="FH17" s="88">
        <f t="shared" si="58"/>
        <v>45420.624999999622</v>
      </c>
      <c r="FI17" s="88">
        <f t="shared" si="58"/>
        <v>45420.666666666286</v>
      </c>
      <c r="FJ17" s="88">
        <f t="shared" si="58"/>
        <v>45420.70833333295</v>
      </c>
      <c r="FK17" s="88">
        <f t="shared" si="58"/>
        <v>45420.749999999614</v>
      </c>
      <c r="FL17" s="88">
        <f t="shared" si="58"/>
        <v>45420.791666666279</v>
      </c>
      <c r="FM17" s="88">
        <f t="shared" si="58"/>
        <v>45420.833333332943</v>
      </c>
      <c r="FN17" s="88">
        <f t="shared" si="58"/>
        <v>45420.874999999607</v>
      </c>
      <c r="FO17" s="88">
        <f t="shared" si="58"/>
        <v>45420.916666666271</v>
      </c>
      <c r="FP17" s="88">
        <f t="shared" si="58"/>
        <v>45420.958333332936</v>
      </c>
      <c r="FQ17" s="88">
        <f t="shared" si="58"/>
        <v>45420.9999999996</v>
      </c>
      <c r="FR17" s="88">
        <f t="shared" si="58"/>
        <v>45421.041666666264</v>
      </c>
      <c r="FS17" s="88">
        <f t="shared" si="58"/>
        <v>45421.083333332928</v>
      </c>
      <c r="FT17" s="88">
        <f t="shared" si="58"/>
        <v>45421.124999999593</v>
      </c>
      <c r="FU17" s="88">
        <f t="shared" si="58"/>
        <v>45421.166666666257</v>
      </c>
      <c r="FV17" s="88">
        <f t="shared" si="58"/>
        <v>45421.208333332921</v>
      </c>
      <c r="FW17" s="88">
        <f t="shared" si="58"/>
        <v>45421.249999999585</v>
      </c>
      <c r="FX17" s="88">
        <f t="shared" si="58"/>
        <v>45421.29166666625</v>
      </c>
      <c r="FY17" s="88">
        <f t="shared" si="58"/>
        <v>45421.333333332914</v>
      </c>
      <c r="FZ17" s="88">
        <f t="shared" si="58"/>
        <v>45421.374999999578</v>
      </c>
      <c r="GA17" s="88">
        <f t="shared" si="58"/>
        <v>45421.416666666242</v>
      </c>
      <c r="GB17" s="88">
        <f t="shared" si="58"/>
        <v>45421.458333332906</v>
      </c>
      <c r="GC17" s="88">
        <f t="shared" si="58"/>
        <v>45421.499999999571</v>
      </c>
      <c r="GD17" s="88">
        <f t="shared" si="58"/>
        <v>45421.541666666235</v>
      </c>
      <c r="GE17" s="88">
        <f t="shared" si="58"/>
        <v>45421.583333332899</v>
      </c>
      <c r="GF17" s="88">
        <f t="shared" si="58"/>
        <v>45421.624999999563</v>
      </c>
      <c r="GG17" s="88">
        <f t="shared" si="58"/>
        <v>45421.666666666228</v>
      </c>
      <c r="GH17" s="88">
        <f t="shared" si="58"/>
        <v>45421.708333332892</v>
      </c>
      <c r="GI17" s="88">
        <f t="shared" si="58"/>
        <v>45421.749999999556</v>
      </c>
      <c r="GJ17" s="88">
        <f t="shared" si="58"/>
        <v>45421.79166666622</v>
      </c>
      <c r="GK17" s="88">
        <f t="shared" si="58"/>
        <v>45421.833333332885</v>
      </c>
      <c r="GL17" s="88">
        <f t="shared" si="58"/>
        <v>45421.874999999549</v>
      </c>
      <c r="GM17" s="88">
        <f t="shared" si="58"/>
        <v>45421.916666666213</v>
      </c>
      <c r="GN17" s="88">
        <f t="shared" si="58"/>
        <v>45421.958333332877</v>
      </c>
      <c r="GO17" s="88">
        <f t="shared" si="58"/>
        <v>45421.999999999542</v>
      </c>
      <c r="GP17" s="88">
        <f t="shared" si="58"/>
        <v>45422.041666666206</v>
      </c>
      <c r="GQ17" s="88">
        <f t="shared" ref="GQ17:HX17" si="59">GQ1</f>
        <v>45422.08333333287</v>
      </c>
      <c r="GR17" s="88">
        <f t="shared" si="59"/>
        <v>45422.124999999534</v>
      </c>
      <c r="GS17" s="88">
        <f t="shared" si="59"/>
        <v>45422.166666666199</v>
      </c>
      <c r="GT17" s="88">
        <f t="shared" si="59"/>
        <v>45422.208333332863</v>
      </c>
      <c r="GU17" s="88">
        <f t="shared" si="59"/>
        <v>45422.249999999527</v>
      </c>
      <c r="GV17" s="88">
        <f t="shared" si="59"/>
        <v>45422.291666666191</v>
      </c>
      <c r="GW17" s="88">
        <f t="shared" si="59"/>
        <v>45422.333333332856</v>
      </c>
      <c r="GX17" s="88">
        <f t="shared" si="59"/>
        <v>45422.37499999952</v>
      </c>
      <c r="GY17" s="88">
        <f t="shared" si="59"/>
        <v>45422.416666666184</v>
      </c>
      <c r="GZ17" s="88">
        <f t="shared" si="59"/>
        <v>45422.458333332848</v>
      </c>
      <c r="HA17" s="88">
        <f t="shared" si="59"/>
        <v>45422.499999999513</v>
      </c>
      <c r="HB17" s="88">
        <f t="shared" si="59"/>
        <v>45422.541666666177</v>
      </c>
      <c r="HC17" s="88">
        <f t="shared" si="59"/>
        <v>45422.583333332841</v>
      </c>
      <c r="HD17" s="88">
        <f t="shared" si="59"/>
        <v>45422.624999999505</v>
      </c>
      <c r="HE17" s="88">
        <f t="shared" si="59"/>
        <v>45422.666666666169</v>
      </c>
      <c r="HF17" s="88">
        <f t="shared" si="59"/>
        <v>45422.708333332834</v>
      </c>
      <c r="HG17" s="88">
        <f t="shared" si="59"/>
        <v>45422.749999999498</v>
      </c>
      <c r="HH17" s="88">
        <f t="shared" si="59"/>
        <v>45422.791666666162</v>
      </c>
      <c r="HI17" s="88">
        <f t="shared" si="59"/>
        <v>45422.833333332826</v>
      </c>
      <c r="HJ17" s="88">
        <f t="shared" si="59"/>
        <v>45422.874999999491</v>
      </c>
      <c r="HK17" s="88">
        <f t="shared" si="59"/>
        <v>45422.916666666155</v>
      </c>
      <c r="HL17" s="88">
        <f t="shared" si="59"/>
        <v>45422.958333332819</v>
      </c>
      <c r="HM17" s="88">
        <f t="shared" si="59"/>
        <v>45422.999999999483</v>
      </c>
      <c r="HN17" s="88">
        <f t="shared" si="59"/>
        <v>45423.041666666148</v>
      </c>
      <c r="HO17" s="88">
        <f t="shared" si="59"/>
        <v>45423.083333332812</v>
      </c>
      <c r="HP17" s="88">
        <f t="shared" si="59"/>
        <v>45423.124999999476</v>
      </c>
      <c r="HQ17" s="88">
        <f t="shared" si="59"/>
        <v>45423.16666666614</v>
      </c>
      <c r="HR17" s="88">
        <f t="shared" si="59"/>
        <v>45423.208333332805</v>
      </c>
      <c r="HS17" s="88">
        <f t="shared" si="59"/>
        <v>45423.249999999469</v>
      </c>
      <c r="HT17" s="88">
        <f t="shared" si="59"/>
        <v>45423.291666666133</v>
      </c>
      <c r="HU17" s="88">
        <f t="shared" si="59"/>
        <v>45423.333333332797</v>
      </c>
      <c r="HV17" s="88">
        <f t="shared" si="59"/>
        <v>45423.374999999462</v>
      </c>
      <c r="HW17" s="88">
        <f t="shared" si="59"/>
        <v>45423.416666666126</v>
      </c>
      <c r="HX17" s="88">
        <f t="shared" si="59"/>
        <v>45423.45833333279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8">
        <v>0</v>
      </c>
      <c r="BB21" s="74">
        <v>0</v>
      </c>
      <c r="BC21" s="78">
        <v>0</v>
      </c>
      <c r="BD21" s="78">
        <v>0</v>
      </c>
      <c r="BE21" s="78">
        <v>0</v>
      </c>
      <c r="BF21" s="78">
        <v>0</v>
      </c>
      <c r="BG21" s="78">
        <v>0</v>
      </c>
      <c r="BH21" s="78">
        <v>0</v>
      </c>
      <c r="BI21" s="78">
        <v>0</v>
      </c>
      <c r="BJ21" s="78">
        <v>0</v>
      </c>
      <c r="BK21" s="78">
        <v>0</v>
      </c>
      <c r="BL21" s="78">
        <v>0</v>
      </c>
      <c r="BM21" s="78">
        <v>0</v>
      </c>
      <c r="BN21" s="78">
        <v>0</v>
      </c>
      <c r="BO21" s="78">
        <v>0</v>
      </c>
      <c r="BP21" s="78">
        <v>0</v>
      </c>
      <c r="BQ21" s="78">
        <v>0</v>
      </c>
      <c r="BR21" s="78">
        <v>0</v>
      </c>
      <c r="BS21" s="78">
        <v>0</v>
      </c>
      <c r="BT21" s="78">
        <v>0</v>
      </c>
      <c r="BU21" s="78">
        <v>0</v>
      </c>
      <c r="BV21" s="78">
        <v>0</v>
      </c>
      <c r="BW21" s="78">
        <v>0</v>
      </c>
      <c r="BX21" s="78">
        <v>0</v>
      </c>
      <c r="BY21" s="78">
        <v>0</v>
      </c>
      <c r="BZ21" s="74">
        <v>0</v>
      </c>
      <c r="CA21" s="78">
        <v>0</v>
      </c>
      <c r="CB21" s="78">
        <v>0</v>
      </c>
      <c r="CC21" s="78">
        <v>0</v>
      </c>
      <c r="CD21" s="78">
        <v>0</v>
      </c>
      <c r="CE21" s="78">
        <v>0</v>
      </c>
      <c r="CF21" s="78">
        <v>0</v>
      </c>
      <c r="CG21" s="78">
        <v>0</v>
      </c>
      <c r="CH21" s="78">
        <v>0</v>
      </c>
      <c r="CI21" s="78">
        <v>0</v>
      </c>
      <c r="CJ21" s="78">
        <v>0</v>
      </c>
      <c r="CK21" s="78">
        <v>0</v>
      </c>
      <c r="CL21" s="78">
        <v>0</v>
      </c>
      <c r="CM21" s="78">
        <v>0</v>
      </c>
      <c r="CN21" s="78">
        <v>0</v>
      </c>
      <c r="CO21" s="78">
        <v>0</v>
      </c>
      <c r="CP21" s="78">
        <v>0</v>
      </c>
      <c r="CQ21" s="78">
        <v>0</v>
      </c>
      <c r="CR21" s="78">
        <v>0</v>
      </c>
      <c r="CS21" s="78">
        <v>0</v>
      </c>
      <c r="CT21" s="78">
        <v>0</v>
      </c>
      <c r="CU21" s="78">
        <v>0</v>
      </c>
      <c r="CV21" s="78">
        <v>0</v>
      </c>
      <c r="CW21" s="78">
        <v>0</v>
      </c>
      <c r="CX21" s="74">
        <v>0</v>
      </c>
      <c r="CY21" s="78">
        <v>0</v>
      </c>
      <c r="CZ21" s="78">
        <v>0</v>
      </c>
      <c r="DA21" s="78">
        <v>0</v>
      </c>
      <c r="DB21" s="78">
        <v>0</v>
      </c>
      <c r="DC21" s="78">
        <v>0</v>
      </c>
      <c r="DD21" s="78">
        <v>0</v>
      </c>
      <c r="DE21" s="78">
        <v>0</v>
      </c>
      <c r="DF21" s="78">
        <v>0</v>
      </c>
      <c r="DG21" s="78">
        <v>0</v>
      </c>
      <c r="DH21" s="78">
        <v>0</v>
      </c>
      <c r="DI21" s="78">
        <v>0</v>
      </c>
      <c r="DJ21" s="78">
        <v>0</v>
      </c>
      <c r="DK21" s="78">
        <v>0</v>
      </c>
      <c r="DL21" s="78">
        <v>0</v>
      </c>
      <c r="DM21" s="78">
        <v>0</v>
      </c>
      <c r="DN21" s="78">
        <v>0</v>
      </c>
      <c r="DO21" s="78">
        <v>0</v>
      </c>
      <c r="DP21" s="78">
        <v>0</v>
      </c>
      <c r="DQ21" s="78">
        <v>0</v>
      </c>
      <c r="DR21" s="78">
        <v>0</v>
      </c>
      <c r="DS21" s="78">
        <v>0</v>
      </c>
      <c r="DT21" s="78">
        <v>0</v>
      </c>
      <c r="DU21" s="78">
        <v>0</v>
      </c>
      <c r="DV21" s="74">
        <v>0</v>
      </c>
      <c r="DW21" s="78">
        <v>0</v>
      </c>
      <c r="DX21" s="78">
        <v>0</v>
      </c>
      <c r="DY21" s="78">
        <v>0</v>
      </c>
      <c r="DZ21" s="78">
        <v>0</v>
      </c>
      <c r="EA21" s="78">
        <v>0</v>
      </c>
      <c r="EB21" s="78">
        <v>0</v>
      </c>
      <c r="EC21" s="78">
        <v>0</v>
      </c>
      <c r="ED21" s="78">
        <v>0</v>
      </c>
      <c r="EE21" s="78">
        <v>0</v>
      </c>
      <c r="EF21" s="78">
        <v>0</v>
      </c>
      <c r="EG21" s="78">
        <v>0</v>
      </c>
      <c r="EH21" s="78">
        <v>0</v>
      </c>
      <c r="EI21" s="78">
        <v>0</v>
      </c>
      <c r="EJ21" s="78">
        <v>0</v>
      </c>
      <c r="EK21" s="78">
        <v>0</v>
      </c>
      <c r="EL21" s="78">
        <v>0</v>
      </c>
      <c r="EM21" s="78">
        <v>0</v>
      </c>
      <c r="EN21" s="78">
        <v>0</v>
      </c>
      <c r="EO21" s="78">
        <v>0</v>
      </c>
      <c r="EP21" s="78">
        <v>0</v>
      </c>
      <c r="EQ21" s="78">
        <v>0</v>
      </c>
      <c r="ER21" s="78">
        <v>0</v>
      </c>
      <c r="ES21" s="78">
        <v>0</v>
      </c>
      <c r="ET21" s="74">
        <v>0</v>
      </c>
      <c r="EU21" s="78">
        <v>0</v>
      </c>
      <c r="EV21" s="78">
        <v>0</v>
      </c>
      <c r="EW21" s="78">
        <v>0</v>
      </c>
      <c r="EX21" s="78">
        <v>0</v>
      </c>
      <c r="EY21" s="78">
        <v>0</v>
      </c>
      <c r="EZ21" s="78">
        <v>0</v>
      </c>
      <c r="FA21" s="78">
        <v>0</v>
      </c>
      <c r="FB21" s="78">
        <v>0</v>
      </c>
      <c r="FC21" s="78">
        <v>0</v>
      </c>
      <c r="FD21" s="78">
        <v>0</v>
      </c>
      <c r="FE21" s="78">
        <v>0</v>
      </c>
      <c r="FF21" s="78">
        <v>0</v>
      </c>
      <c r="FG21" s="78">
        <v>0</v>
      </c>
      <c r="FH21" s="78">
        <v>0</v>
      </c>
      <c r="FI21" s="78">
        <v>0</v>
      </c>
      <c r="FJ21" s="78">
        <v>0</v>
      </c>
      <c r="FK21" s="78">
        <v>0</v>
      </c>
      <c r="FL21" s="78">
        <v>0</v>
      </c>
      <c r="FM21" s="78">
        <v>0</v>
      </c>
      <c r="FN21" s="78">
        <v>0</v>
      </c>
      <c r="FO21" s="78">
        <v>0</v>
      </c>
      <c r="FP21" s="78">
        <v>0</v>
      </c>
      <c r="FQ21" s="78">
        <v>0</v>
      </c>
      <c r="FR21" s="74">
        <v>0</v>
      </c>
      <c r="FS21" s="78">
        <v>0</v>
      </c>
      <c r="FT21" s="78">
        <v>0</v>
      </c>
      <c r="FU21" s="78">
        <v>0</v>
      </c>
      <c r="FV21" s="78">
        <v>0</v>
      </c>
      <c r="FW21" s="78">
        <v>0</v>
      </c>
      <c r="FX21" s="78">
        <v>0</v>
      </c>
      <c r="FY21" s="78">
        <v>0</v>
      </c>
      <c r="FZ21" s="78">
        <v>0</v>
      </c>
      <c r="GA21" s="78">
        <v>0</v>
      </c>
      <c r="GB21" s="78">
        <v>0</v>
      </c>
      <c r="GC21" s="78">
        <v>0</v>
      </c>
      <c r="GD21" s="78">
        <v>0</v>
      </c>
      <c r="GE21" s="78">
        <v>0</v>
      </c>
      <c r="GF21" s="78">
        <v>0</v>
      </c>
      <c r="GG21" s="78">
        <v>0</v>
      </c>
      <c r="GH21" s="78">
        <v>0</v>
      </c>
      <c r="GI21" s="78">
        <v>0</v>
      </c>
      <c r="GJ21" s="78">
        <v>0</v>
      </c>
      <c r="GK21" s="78">
        <v>0</v>
      </c>
      <c r="GL21" s="78">
        <v>0</v>
      </c>
      <c r="GM21" s="78">
        <v>0</v>
      </c>
      <c r="GN21" s="78">
        <v>0</v>
      </c>
      <c r="GO21" s="78">
        <v>0</v>
      </c>
      <c r="GP21" s="74">
        <v>0</v>
      </c>
      <c r="GQ21" s="78">
        <v>0</v>
      </c>
      <c r="GR21" s="78">
        <v>0</v>
      </c>
      <c r="GS21" s="78">
        <v>0</v>
      </c>
      <c r="GT21" s="78">
        <v>0</v>
      </c>
      <c r="GU21" s="78">
        <v>0</v>
      </c>
      <c r="GV21" s="78">
        <v>0</v>
      </c>
      <c r="GW21" s="78">
        <v>0</v>
      </c>
      <c r="GX21" s="78">
        <v>0</v>
      </c>
      <c r="GY21" s="78">
        <v>0</v>
      </c>
      <c r="GZ21" s="78">
        <v>0</v>
      </c>
      <c r="HA21" s="78">
        <v>0</v>
      </c>
      <c r="HB21" s="78">
        <v>0</v>
      </c>
      <c r="HC21" s="78">
        <v>0</v>
      </c>
      <c r="HD21" s="78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8">
        <v>0</v>
      </c>
      <c r="BB22" s="74">
        <v>0</v>
      </c>
      <c r="BC22" s="78">
        <v>0</v>
      </c>
      <c r="BD22" s="78">
        <v>0</v>
      </c>
      <c r="BE22" s="78">
        <v>0</v>
      </c>
      <c r="BF22" s="78">
        <v>0</v>
      </c>
      <c r="BG22" s="78">
        <v>0</v>
      </c>
      <c r="BH22" s="78">
        <v>0</v>
      </c>
      <c r="BI22" s="78">
        <v>0</v>
      </c>
      <c r="BJ22" s="78">
        <v>0</v>
      </c>
      <c r="BK22" s="78">
        <v>0</v>
      </c>
      <c r="BL22" s="78">
        <v>0</v>
      </c>
      <c r="BM22" s="78">
        <v>0</v>
      </c>
      <c r="BN22" s="78">
        <v>0</v>
      </c>
      <c r="BO22" s="78">
        <v>0</v>
      </c>
      <c r="BP22" s="78">
        <v>0</v>
      </c>
      <c r="BQ22" s="78">
        <v>0</v>
      </c>
      <c r="BR22" s="78">
        <v>0</v>
      </c>
      <c r="BS22" s="78">
        <v>0</v>
      </c>
      <c r="BT22" s="78">
        <v>0</v>
      </c>
      <c r="BU22" s="78">
        <v>0</v>
      </c>
      <c r="BV22" s="78">
        <v>0</v>
      </c>
      <c r="BW22" s="78">
        <v>0</v>
      </c>
      <c r="BX22" s="78">
        <v>0</v>
      </c>
      <c r="BY22" s="78">
        <v>0</v>
      </c>
      <c r="BZ22" s="74">
        <v>0</v>
      </c>
      <c r="CA22" s="78">
        <v>0</v>
      </c>
      <c r="CB22" s="78">
        <v>0</v>
      </c>
      <c r="CC22" s="78">
        <v>0</v>
      </c>
      <c r="CD22" s="78">
        <v>0</v>
      </c>
      <c r="CE22" s="78">
        <v>0</v>
      </c>
      <c r="CF22" s="78">
        <v>0</v>
      </c>
      <c r="CG22" s="78">
        <v>0</v>
      </c>
      <c r="CH22" s="78">
        <v>0</v>
      </c>
      <c r="CI22" s="78">
        <v>0</v>
      </c>
      <c r="CJ22" s="78">
        <v>0</v>
      </c>
      <c r="CK22" s="78">
        <v>0</v>
      </c>
      <c r="CL22" s="78">
        <v>0</v>
      </c>
      <c r="CM22" s="78">
        <v>0</v>
      </c>
      <c r="CN22" s="78">
        <v>0</v>
      </c>
      <c r="CO22" s="78">
        <v>0</v>
      </c>
      <c r="CP22" s="78">
        <v>0</v>
      </c>
      <c r="CQ22" s="78">
        <v>0</v>
      </c>
      <c r="CR22" s="78">
        <v>0</v>
      </c>
      <c r="CS22" s="78">
        <v>0</v>
      </c>
      <c r="CT22" s="78">
        <v>0</v>
      </c>
      <c r="CU22" s="78">
        <v>0</v>
      </c>
      <c r="CV22" s="78">
        <v>0</v>
      </c>
      <c r="CW22" s="78">
        <v>0</v>
      </c>
      <c r="CX22" s="74">
        <v>0</v>
      </c>
      <c r="CY22" s="78">
        <v>0</v>
      </c>
      <c r="CZ22" s="78">
        <v>0</v>
      </c>
      <c r="DA22" s="78">
        <v>0</v>
      </c>
      <c r="DB22" s="78">
        <v>0</v>
      </c>
      <c r="DC22" s="78">
        <v>0</v>
      </c>
      <c r="DD22" s="78">
        <v>0</v>
      </c>
      <c r="DE22" s="78">
        <v>0</v>
      </c>
      <c r="DF22" s="78">
        <v>0</v>
      </c>
      <c r="DG22" s="78">
        <v>0</v>
      </c>
      <c r="DH22" s="78">
        <v>0</v>
      </c>
      <c r="DI22" s="78">
        <v>0</v>
      </c>
      <c r="DJ22" s="78">
        <v>0</v>
      </c>
      <c r="DK22" s="78">
        <v>0</v>
      </c>
      <c r="DL22" s="78">
        <v>0</v>
      </c>
      <c r="DM22" s="78">
        <v>0</v>
      </c>
      <c r="DN22" s="78">
        <v>0</v>
      </c>
      <c r="DO22" s="78">
        <v>0</v>
      </c>
      <c r="DP22" s="78">
        <v>0</v>
      </c>
      <c r="DQ22" s="78">
        <v>0</v>
      </c>
      <c r="DR22" s="78">
        <v>0</v>
      </c>
      <c r="DS22" s="78">
        <v>0</v>
      </c>
      <c r="DT22" s="78">
        <v>0</v>
      </c>
      <c r="DU22" s="78">
        <v>0</v>
      </c>
      <c r="DV22" s="74">
        <v>0</v>
      </c>
      <c r="DW22" s="78">
        <v>0</v>
      </c>
      <c r="DX22" s="78">
        <v>0</v>
      </c>
      <c r="DY22" s="78">
        <v>0</v>
      </c>
      <c r="DZ22" s="78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78">
        <v>0</v>
      </c>
      <c r="EG22" s="78">
        <v>0</v>
      </c>
      <c r="EH22" s="78">
        <v>0</v>
      </c>
      <c r="EI22" s="78">
        <v>0</v>
      </c>
      <c r="EJ22" s="78">
        <v>0</v>
      </c>
      <c r="EK22" s="78">
        <v>0</v>
      </c>
      <c r="EL22" s="78">
        <v>0</v>
      </c>
      <c r="EM22" s="78">
        <v>0</v>
      </c>
      <c r="EN22" s="78">
        <v>0</v>
      </c>
      <c r="EO22" s="78">
        <v>0</v>
      </c>
      <c r="EP22" s="78">
        <v>0</v>
      </c>
      <c r="EQ22" s="78">
        <v>0</v>
      </c>
      <c r="ER22" s="78">
        <v>0</v>
      </c>
      <c r="ES22" s="78">
        <v>0</v>
      </c>
      <c r="ET22" s="74">
        <v>0</v>
      </c>
      <c r="EU22" s="78">
        <v>0</v>
      </c>
      <c r="EV22" s="78">
        <v>0</v>
      </c>
      <c r="EW22" s="78">
        <v>0</v>
      </c>
      <c r="EX22" s="78">
        <v>0</v>
      </c>
      <c r="EY22" s="78">
        <v>0</v>
      </c>
      <c r="EZ22" s="78">
        <v>0</v>
      </c>
      <c r="FA22" s="78">
        <v>0</v>
      </c>
      <c r="FB22" s="78">
        <v>0</v>
      </c>
      <c r="FC22" s="78">
        <v>0</v>
      </c>
      <c r="FD22" s="78">
        <v>0</v>
      </c>
      <c r="FE22" s="78">
        <v>0</v>
      </c>
      <c r="FF22" s="78">
        <v>0</v>
      </c>
      <c r="FG22" s="78">
        <v>0</v>
      </c>
      <c r="FH22" s="78">
        <v>0</v>
      </c>
      <c r="FI22" s="78">
        <v>0</v>
      </c>
      <c r="FJ22" s="78">
        <v>0</v>
      </c>
      <c r="FK22" s="78">
        <v>0</v>
      </c>
      <c r="FL22" s="78">
        <v>0</v>
      </c>
      <c r="FM22" s="78">
        <v>0</v>
      </c>
      <c r="FN22" s="78">
        <v>0</v>
      </c>
      <c r="FO22" s="78">
        <v>0</v>
      </c>
      <c r="FP22" s="78">
        <v>0</v>
      </c>
      <c r="FQ22" s="78">
        <v>0</v>
      </c>
      <c r="FR22" s="74">
        <v>0</v>
      </c>
      <c r="FS22" s="78">
        <v>0</v>
      </c>
      <c r="FT22" s="78">
        <v>0</v>
      </c>
      <c r="FU22" s="78">
        <v>0</v>
      </c>
      <c r="FV22" s="78">
        <v>0</v>
      </c>
      <c r="FW22" s="78">
        <v>0</v>
      </c>
      <c r="FX22" s="78">
        <v>0</v>
      </c>
      <c r="FY22" s="78">
        <v>0</v>
      </c>
      <c r="FZ22" s="78">
        <v>0</v>
      </c>
      <c r="GA22" s="78">
        <v>0</v>
      </c>
      <c r="GB22" s="78">
        <v>0</v>
      </c>
      <c r="GC22" s="78">
        <v>0</v>
      </c>
      <c r="GD22" s="78">
        <v>0</v>
      </c>
      <c r="GE22" s="78">
        <v>0</v>
      </c>
      <c r="GF22" s="78">
        <v>0</v>
      </c>
      <c r="GG22" s="78">
        <v>0</v>
      </c>
      <c r="GH22" s="78">
        <v>0</v>
      </c>
      <c r="GI22" s="78">
        <v>0</v>
      </c>
      <c r="GJ22" s="78">
        <v>0</v>
      </c>
      <c r="GK22" s="78">
        <v>0</v>
      </c>
      <c r="GL22" s="78">
        <v>0</v>
      </c>
      <c r="GM22" s="78">
        <v>0</v>
      </c>
      <c r="GN22" s="78">
        <v>0</v>
      </c>
      <c r="GO22" s="78">
        <v>0</v>
      </c>
      <c r="GP22" s="74">
        <v>0</v>
      </c>
      <c r="GQ22" s="78">
        <v>0</v>
      </c>
      <c r="GR22" s="78">
        <v>0</v>
      </c>
      <c r="GS22" s="78">
        <v>0</v>
      </c>
      <c r="GT22" s="78">
        <v>0</v>
      </c>
      <c r="GU22" s="78">
        <v>0</v>
      </c>
      <c r="GV22" s="78">
        <v>0</v>
      </c>
      <c r="GW22" s="78">
        <v>0</v>
      </c>
      <c r="GX22" s="78">
        <v>0</v>
      </c>
      <c r="GY22" s="78">
        <v>0</v>
      </c>
      <c r="GZ22" s="78">
        <v>0</v>
      </c>
      <c r="HA22" s="78">
        <v>0</v>
      </c>
      <c r="HB22" s="78">
        <v>0</v>
      </c>
      <c r="HC22" s="78">
        <v>0</v>
      </c>
      <c r="HD22" s="78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8">
        <v>0</v>
      </c>
      <c r="BB25" s="74">
        <v>0</v>
      </c>
      <c r="BC25" s="78">
        <v>0</v>
      </c>
      <c r="BD25" s="78">
        <v>0</v>
      </c>
      <c r="BE25" s="78">
        <v>0</v>
      </c>
      <c r="BF25" s="78">
        <v>0</v>
      </c>
      <c r="BG25" s="78">
        <v>0</v>
      </c>
      <c r="BH25" s="78">
        <v>0</v>
      </c>
      <c r="BI25" s="78">
        <v>0</v>
      </c>
      <c r="BJ25" s="78">
        <v>0</v>
      </c>
      <c r="BK25" s="78">
        <v>0</v>
      </c>
      <c r="BL25" s="78">
        <v>0</v>
      </c>
      <c r="BM25" s="78">
        <v>0</v>
      </c>
      <c r="BN25" s="78">
        <v>0</v>
      </c>
      <c r="BO25" s="78">
        <v>0</v>
      </c>
      <c r="BP25" s="78">
        <v>0</v>
      </c>
      <c r="BQ25" s="78">
        <v>0</v>
      </c>
      <c r="BR25" s="78">
        <v>0</v>
      </c>
      <c r="BS25" s="78">
        <v>0</v>
      </c>
      <c r="BT25" s="78">
        <v>0</v>
      </c>
      <c r="BU25" s="78">
        <v>0</v>
      </c>
      <c r="BV25" s="78">
        <v>0</v>
      </c>
      <c r="BW25" s="78">
        <v>0</v>
      </c>
      <c r="BX25" s="78">
        <v>0</v>
      </c>
      <c r="BY25" s="78">
        <v>0</v>
      </c>
      <c r="BZ25" s="74">
        <v>0</v>
      </c>
      <c r="CA25" s="78">
        <v>0</v>
      </c>
      <c r="CB25" s="78">
        <v>0</v>
      </c>
      <c r="CC25" s="78">
        <v>0</v>
      </c>
      <c r="CD25" s="78">
        <v>0</v>
      </c>
      <c r="CE25" s="78">
        <v>0</v>
      </c>
      <c r="CF25" s="78">
        <v>0</v>
      </c>
      <c r="CG25" s="78">
        <v>0</v>
      </c>
      <c r="CH25" s="78">
        <v>0</v>
      </c>
      <c r="CI25" s="78">
        <v>0</v>
      </c>
      <c r="CJ25" s="78">
        <v>0</v>
      </c>
      <c r="CK25" s="78">
        <v>0</v>
      </c>
      <c r="CL25" s="78">
        <v>0</v>
      </c>
      <c r="CM25" s="78">
        <v>0</v>
      </c>
      <c r="CN25" s="78">
        <v>0</v>
      </c>
      <c r="CO25" s="78">
        <v>0</v>
      </c>
      <c r="CP25" s="78">
        <v>0</v>
      </c>
      <c r="CQ25" s="78">
        <v>0</v>
      </c>
      <c r="CR25" s="78">
        <v>0</v>
      </c>
      <c r="CS25" s="78">
        <v>0</v>
      </c>
      <c r="CT25" s="78">
        <v>0</v>
      </c>
      <c r="CU25" s="78">
        <v>0</v>
      </c>
      <c r="CV25" s="78">
        <v>0</v>
      </c>
      <c r="CW25" s="78">
        <v>0</v>
      </c>
      <c r="CX25" s="74">
        <v>0</v>
      </c>
      <c r="CY25" s="78">
        <v>0</v>
      </c>
      <c r="CZ25" s="78">
        <v>0</v>
      </c>
      <c r="DA25" s="78">
        <v>0</v>
      </c>
      <c r="DB25" s="78">
        <v>0</v>
      </c>
      <c r="DC25" s="78">
        <v>0</v>
      </c>
      <c r="DD25" s="78">
        <v>0</v>
      </c>
      <c r="DE25" s="78">
        <v>0</v>
      </c>
      <c r="DF25" s="78">
        <v>0</v>
      </c>
      <c r="DG25" s="78">
        <v>0</v>
      </c>
      <c r="DH25" s="78">
        <v>0</v>
      </c>
      <c r="DI25" s="78">
        <v>0</v>
      </c>
      <c r="DJ25" s="78">
        <v>0</v>
      </c>
      <c r="DK25" s="78">
        <v>0</v>
      </c>
      <c r="DL25" s="78">
        <v>0</v>
      </c>
      <c r="DM25" s="78">
        <v>0</v>
      </c>
      <c r="DN25" s="78">
        <v>0</v>
      </c>
      <c r="DO25" s="78">
        <v>0</v>
      </c>
      <c r="DP25" s="78">
        <v>0</v>
      </c>
      <c r="DQ25" s="78">
        <v>0</v>
      </c>
      <c r="DR25" s="78">
        <v>0</v>
      </c>
      <c r="DS25" s="78">
        <v>0</v>
      </c>
      <c r="DT25" s="78">
        <v>0</v>
      </c>
      <c r="DU25" s="78">
        <v>0</v>
      </c>
      <c r="DV25" s="74">
        <v>0</v>
      </c>
      <c r="DW25" s="78">
        <v>0</v>
      </c>
      <c r="DX25" s="78">
        <v>0</v>
      </c>
      <c r="DY25" s="78">
        <v>0</v>
      </c>
      <c r="DZ25" s="78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78">
        <v>0</v>
      </c>
      <c r="EG25" s="78">
        <v>0</v>
      </c>
      <c r="EH25" s="78">
        <v>0</v>
      </c>
      <c r="EI25" s="78">
        <v>0</v>
      </c>
      <c r="EJ25" s="78">
        <v>0</v>
      </c>
      <c r="EK25" s="78">
        <v>0</v>
      </c>
      <c r="EL25" s="78">
        <v>0</v>
      </c>
      <c r="EM25" s="78">
        <v>0</v>
      </c>
      <c r="EN25" s="78">
        <v>0</v>
      </c>
      <c r="EO25" s="78">
        <v>0</v>
      </c>
      <c r="EP25" s="78">
        <v>0</v>
      </c>
      <c r="EQ25" s="78">
        <v>0</v>
      </c>
      <c r="ER25" s="78">
        <v>0</v>
      </c>
      <c r="ES25" s="78">
        <v>0</v>
      </c>
      <c r="ET25" s="74">
        <v>0</v>
      </c>
      <c r="EU25" s="78">
        <v>0</v>
      </c>
      <c r="EV25" s="78">
        <v>0</v>
      </c>
      <c r="EW25" s="78">
        <v>0</v>
      </c>
      <c r="EX25" s="78">
        <v>0</v>
      </c>
      <c r="EY25" s="78">
        <v>0</v>
      </c>
      <c r="EZ25" s="78">
        <v>0</v>
      </c>
      <c r="FA25" s="78">
        <v>0</v>
      </c>
      <c r="FB25" s="78">
        <v>0</v>
      </c>
      <c r="FC25" s="78">
        <v>0</v>
      </c>
      <c r="FD25" s="78">
        <v>0</v>
      </c>
      <c r="FE25" s="78">
        <v>0</v>
      </c>
      <c r="FF25" s="78">
        <v>0</v>
      </c>
      <c r="FG25" s="78">
        <v>0</v>
      </c>
      <c r="FH25" s="78">
        <v>0</v>
      </c>
      <c r="FI25" s="78">
        <v>0</v>
      </c>
      <c r="FJ25" s="78">
        <v>0</v>
      </c>
      <c r="FK25" s="78">
        <v>0</v>
      </c>
      <c r="FL25" s="78">
        <v>0</v>
      </c>
      <c r="FM25" s="78">
        <v>0</v>
      </c>
      <c r="FN25" s="78">
        <v>0</v>
      </c>
      <c r="FO25" s="78">
        <v>0</v>
      </c>
      <c r="FP25" s="78">
        <v>0</v>
      </c>
      <c r="FQ25" s="78">
        <v>0</v>
      </c>
      <c r="FR25" s="74">
        <v>0</v>
      </c>
      <c r="FS25" s="78">
        <v>0</v>
      </c>
      <c r="FT25" s="78">
        <v>0</v>
      </c>
      <c r="FU25" s="78">
        <v>0</v>
      </c>
      <c r="FV25" s="78">
        <v>0</v>
      </c>
      <c r="FW25" s="78">
        <v>0</v>
      </c>
      <c r="FX25" s="78">
        <v>0</v>
      </c>
      <c r="FY25" s="78">
        <v>0</v>
      </c>
      <c r="FZ25" s="78">
        <v>0</v>
      </c>
      <c r="GA25" s="78">
        <v>0</v>
      </c>
      <c r="GB25" s="78">
        <v>0</v>
      </c>
      <c r="GC25" s="78">
        <v>0</v>
      </c>
      <c r="GD25" s="78">
        <v>0</v>
      </c>
      <c r="GE25" s="78">
        <v>0</v>
      </c>
      <c r="GF25" s="78">
        <v>0</v>
      </c>
      <c r="GG25" s="78">
        <v>0</v>
      </c>
      <c r="GH25" s="78">
        <v>0</v>
      </c>
      <c r="GI25" s="78">
        <v>0</v>
      </c>
      <c r="GJ25" s="78">
        <v>0</v>
      </c>
      <c r="GK25" s="78">
        <v>0</v>
      </c>
      <c r="GL25" s="78">
        <v>0</v>
      </c>
      <c r="GM25" s="78">
        <v>0</v>
      </c>
      <c r="GN25" s="78">
        <v>0</v>
      </c>
      <c r="GO25" s="78">
        <v>0</v>
      </c>
      <c r="GP25" s="74">
        <v>0</v>
      </c>
      <c r="GQ25" s="78">
        <v>0</v>
      </c>
      <c r="GR25" s="78">
        <v>0</v>
      </c>
      <c r="GS25" s="78">
        <v>0</v>
      </c>
      <c r="GT25" s="78">
        <v>0</v>
      </c>
      <c r="GU25" s="78">
        <v>0</v>
      </c>
      <c r="GV25" s="78">
        <v>0</v>
      </c>
      <c r="GW25" s="78">
        <v>0</v>
      </c>
      <c r="GX25" s="78">
        <v>0</v>
      </c>
      <c r="GY25" s="78">
        <v>0</v>
      </c>
      <c r="GZ25" s="78">
        <v>0</v>
      </c>
      <c r="HA25" s="78">
        <v>0</v>
      </c>
      <c r="HB25" s="78">
        <v>0</v>
      </c>
      <c r="HC25" s="78">
        <v>0</v>
      </c>
      <c r="HD25" s="78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8">
        <v>1</v>
      </c>
      <c r="BB27" s="74">
        <v>1</v>
      </c>
      <c r="BC27" s="78">
        <v>1</v>
      </c>
      <c r="BD27" s="78">
        <v>1</v>
      </c>
      <c r="BE27" s="78">
        <v>1</v>
      </c>
      <c r="BF27" s="78">
        <v>1</v>
      </c>
      <c r="BG27" s="78">
        <v>1</v>
      </c>
      <c r="BH27" s="78">
        <v>1</v>
      </c>
      <c r="BI27" s="78">
        <v>1</v>
      </c>
      <c r="BJ27" s="78">
        <v>1</v>
      </c>
      <c r="BK27" s="78">
        <v>1</v>
      </c>
      <c r="BL27" s="78">
        <v>1</v>
      </c>
      <c r="BM27" s="78">
        <v>1</v>
      </c>
      <c r="BN27" s="78">
        <v>1</v>
      </c>
      <c r="BO27" s="78">
        <v>1</v>
      </c>
      <c r="BP27" s="78">
        <v>1</v>
      </c>
      <c r="BQ27" s="78">
        <v>1</v>
      </c>
      <c r="BR27" s="78">
        <v>1</v>
      </c>
      <c r="BS27" s="78">
        <v>1</v>
      </c>
      <c r="BT27" s="78">
        <v>1</v>
      </c>
      <c r="BU27" s="78">
        <v>1</v>
      </c>
      <c r="BV27" s="78">
        <v>1</v>
      </c>
      <c r="BW27" s="78">
        <v>1</v>
      </c>
      <c r="BX27" s="78">
        <v>1</v>
      </c>
      <c r="BY27" s="78">
        <v>1</v>
      </c>
      <c r="BZ27" s="74">
        <v>1</v>
      </c>
      <c r="CA27" s="78">
        <v>1</v>
      </c>
      <c r="CB27" s="78">
        <v>1</v>
      </c>
      <c r="CC27" s="78">
        <v>1</v>
      </c>
      <c r="CD27" s="78">
        <v>1</v>
      </c>
      <c r="CE27" s="78">
        <v>1</v>
      </c>
      <c r="CF27" s="78">
        <v>1</v>
      </c>
      <c r="CG27" s="78">
        <v>1</v>
      </c>
      <c r="CH27" s="78">
        <v>1</v>
      </c>
      <c r="CI27" s="78">
        <v>1</v>
      </c>
      <c r="CJ27" s="78">
        <v>1</v>
      </c>
      <c r="CK27" s="78">
        <v>1</v>
      </c>
      <c r="CL27" s="78">
        <v>1</v>
      </c>
      <c r="CM27" s="78">
        <v>1</v>
      </c>
      <c r="CN27" s="78">
        <v>1</v>
      </c>
      <c r="CO27" s="78">
        <v>1</v>
      </c>
      <c r="CP27" s="78">
        <v>1</v>
      </c>
      <c r="CQ27" s="78">
        <v>1</v>
      </c>
      <c r="CR27" s="78">
        <v>1</v>
      </c>
      <c r="CS27" s="78">
        <v>1</v>
      </c>
      <c r="CT27" s="78">
        <v>1</v>
      </c>
      <c r="CU27" s="78">
        <v>1</v>
      </c>
      <c r="CV27" s="78">
        <v>1</v>
      </c>
      <c r="CW27" s="78">
        <v>1</v>
      </c>
      <c r="CX27" s="74">
        <v>1</v>
      </c>
      <c r="CY27" s="78">
        <v>1</v>
      </c>
      <c r="CZ27" s="78">
        <v>1</v>
      </c>
      <c r="DA27" s="78">
        <v>1</v>
      </c>
      <c r="DB27" s="78">
        <v>1</v>
      </c>
      <c r="DC27" s="78">
        <v>1</v>
      </c>
      <c r="DD27" s="78">
        <v>1</v>
      </c>
      <c r="DE27" s="78">
        <v>1</v>
      </c>
      <c r="DF27" s="78">
        <v>1</v>
      </c>
      <c r="DG27" s="78">
        <v>1</v>
      </c>
      <c r="DH27" s="78">
        <v>1</v>
      </c>
      <c r="DI27" s="78">
        <v>1</v>
      </c>
      <c r="DJ27" s="78">
        <v>1</v>
      </c>
      <c r="DK27" s="78">
        <v>1</v>
      </c>
      <c r="DL27" s="78">
        <v>1</v>
      </c>
      <c r="DM27" s="78">
        <v>1</v>
      </c>
      <c r="DN27" s="78">
        <v>1</v>
      </c>
      <c r="DO27" s="78">
        <v>1</v>
      </c>
      <c r="DP27" s="78">
        <v>1</v>
      </c>
      <c r="DQ27" s="78">
        <v>1</v>
      </c>
      <c r="DR27" s="78">
        <v>1</v>
      </c>
      <c r="DS27" s="78">
        <v>1</v>
      </c>
      <c r="DT27" s="78">
        <v>1</v>
      </c>
      <c r="DU27" s="78">
        <v>1</v>
      </c>
      <c r="DV27" s="74">
        <v>1</v>
      </c>
      <c r="DW27" s="78">
        <v>1</v>
      </c>
      <c r="DX27" s="78">
        <v>1</v>
      </c>
      <c r="DY27" s="78">
        <v>1</v>
      </c>
      <c r="DZ27" s="78">
        <v>1</v>
      </c>
      <c r="EA27" s="78">
        <v>1</v>
      </c>
      <c r="EB27" s="78">
        <v>1</v>
      </c>
      <c r="EC27" s="78">
        <v>1</v>
      </c>
      <c r="ED27" s="78">
        <v>1</v>
      </c>
      <c r="EE27" s="78">
        <v>1</v>
      </c>
      <c r="EF27" s="78">
        <v>1</v>
      </c>
      <c r="EG27" s="78">
        <v>1</v>
      </c>
      <c r="EH27" s="78">
        <v>1</v>
      </c>
      <c r="EI27" s="78">
        <v>1</v>
      </c>
      <c r="EJ27" s="78">
        <v>1</v>
      </c>
      <c r="EK27" s="78">
        <v>1</v>
      </c>
      <c r="EL27" s="78">
        <v>1</v>
      </c>
      <c r="EM27" s="78">
        <v>1</v>
      </c>
      <c r="EN27" s="78">
        <v>1</v>
      </c>
      <c r="EO27" s="78">
        <v>1</v>
      </c>
      <c r="EP27" s="78">
        <v>1</v>
      </c>
      <c r="EQ27" s="78">
        <v>1</v>
      </c>
      <c r="ER27" s="78">
        <v>1</v>
      </c>
      <c r="ES27" s="78">
        <v>1</v>
      </c>
      <c r="ET27" s="74">
        <v>1</v>
      </c>
      <c r="EU27" s="78">
        <v>1</v>
      </c>
      <c r="EV27" s="78">
        <v>1</v>
      </c>
      <c r="EW27" s="78">
        <v>1</v>
      </c>
      <c r="EX27" s="78">
        <v>1</v>
      </c>
      <c r="EY27" s="78">
        <v>1</v>
      </c>
      <c r="EZ27" s="78">
        <v>1</v>
      </c>
      <c r="FA27" s="78">
        <v>1</v>
      </c>
      <c r="FB27" s="78">
        <v>1</v>
      </c>
      <c r="FC27" s="78">
        <v>1</v>
      </c>
      <c r="FD27" s="78">
        <v>1</v>
      </c>
      <c r="FE27" s="78">
        <v>1</v>
      </c>
      <c r="FF27" s="78">
        <v>1</v>
      </c>
      <c r="FG27" s="78">
        <v>1</v>
      </c>
      <c r="FH27" s="78">
        <v>1</v>
      </c>
      <c r="FI27" s="78">
        <v>1</v>
      </c>
      <c r="FJ27" s="78">
        <v>1</v>
      </c>
      <c r="FK27" s="78">
        <v>1</v>
      </c>
      <c r="FL27" s="78">
        <v>1</v>
      </c>
      <c r="FM27" s="78">
        <v>1</v>
      </c>
      <c r="FN27" s="78">
        <v>1</v>
      </c>
      <c r="FO27" s="78">
        <v>1</v>
      </c>
      <c r="FP27" s="78">
        <v>1</v>
      </c>
      <c r="FQ27" s="78">
        <v>1</v>
      </c>
      <c r="FR27" s="74">
        <v>1</v>
      </c>
      <c r="FS27" s="78">
        <v>1</v>
      </c>
      <c r="FT27" s="78">
        <v>1</v>
      </c>
      <c r="FU27" s="78">
        <v>1</v>
      </c>
      <c r="FV27" s="78">
        <v>1</v>
      </c>
      <c r="FW27" s="78">
        <v>1</v>
      </c>
      <c r="FX27" s="78">
        <v>1</v>
      </c>
      <c r="FY27" s="78">
        <v>1</v>
      </c>
      <c r="FZ27" s="78">
        <v>1</v>
      </c>
      <c r="GA27" s="78">
        <v>1</v>
      </c>
      <c r="GB27" s="78">
        <v>1</v>
      </c>
      <c r="GC27" s="78">
        <v>1</v>
      </c>
      <c r="GD27" s="78">
        <v>1</v>
      </c>
      <c r="GE27" s="78">
        <v>1</v>
      </c>
      <c r="GF27" s="78">
        <v>1</v>
      </c>
      <c r="GG27" s="78">
        <v>1</v>
      </c>
      <c r="GH27" s="78">
        <v>1</v>
      </c>
      <c r="GI27" s="78">
        <v>1</v>
      </c>
      <c r="GJ27" s="78">
        <v>1</v>
      </c>
      <c r="GK27" s="78">
        <v>1</v>
      </c>
      <c r="GL27" s="78">
        <v>1</v>
      </c>
      <c r="GM27" s="78">
        <v>1</v>
      </c>
      <c r="GN27" s="78">
        <v>1</v>
      </c>
      <c r="GO27" s="78">
        <v>1</v>
      </c>
      <c r="GP27" s="74">
        <v>1</v>
      </c>
      <c r="GQ27" s="78">
        <v>1</v>
      </c>
      <c r="GR27" s="78">
        <v>1</v>
      </c>
      <c r="GS27" s="78">
        <v>1</v>
      </c>
      <c r="GT27" s="78">
        <v>1</v>
      </c>
      <c r="GU27" s="78">
        <v>1</v>
      </c>
      <c r="GV27" s="78">
        <v>1</v>
      </c>
      <c r="GW27" s="78">
        <v>1</v>
      </c>
      <c r="GX27" s="78">
        <v>1</v>
      </c>
      <c r="GY27" s="78">
        <v>1</v>
      </c>
      <c r="GZ27" s="78">
        <v>1</v>
      </c>
      <c r="HA27" s="78">
        <v>1</v>
      </c>
      <c r="HB27" s="78">
        <v>1</v>
      </c>
      <c r="HC27" s="78">
        <v>1</v>
      </c>
      <c r="HD27" s="78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8">
        <v>1</v>
      </c>
      <c r="BB32" s="74">
        <v>1</v>
      </c>
      <c r="BC32" s="78">
        <v>1</v>
      </c>
      <c r="BD32" s="78">
        <v>1</v>
      </c>
      <c r="BE32" s="78">
        <v>1</v>
      </c>
      <c r="BF32" s="78">
        <v>1</v>
      </c>
      <c r="BG32" s="78">
        <v>1</v>
      </c>
      <c r="BH32" s="78">
        <v>1</v>
      </c>
      <c r="BI32" s="78">
        <v>1</v>
      </c>
      <c r="BJ32" s="78">
        <v>1</v>
      </c>
      <c r="BK32" s="78">
        <v>1</v>
      </c>
      <c r="BL32" s="78">
        <v>1</v>
      </c>
      <c r="BM32" s="78">
        <v>1</v>
      </c>
      <c r="BN32" s="78">
        <v>1</v>
      </c>
      <c r="BO32" s="78">
        <v>1</v>
      </c>
      <c r="BP32" s="78">
        <v>1</v>
      </c>
      <c r="BQ32" s="78">
        <v>1</v>
      </c>
      <c r="BR32" s="78">
        <v>1</v>
      </c>
      <c r="BS32" s="78">
        <v>1</v>
      </c>
      <c r="BT32" s="78">
        <v>1</v>
      </c>
      <c r="BU32" s="78">
        <v>1</v>
      </c>
      <c r="BV32" s="78">
        <v>1</v>
      </c>
      <c r="BW32" s="78">
        <v>1</v>
      </c>
      <c r="BX32" s="78">
        <v>1</v>
      </c>
      <c r="BY32" s="78">
        <v>1</v>
      </c>
      <c r="BZ32" s="74">
        <v>1</v>
      </c>
      <c r="CA32" s="78">
        <v>1</v>
      </c>
      <c r="CB32" s="78">
        <v>1</v>
      </c>
      <c r="CC32" s="78">
        <v>1</v>
      </c>
      <c r="CD32" s="78">
        <v>1</v>
      </c>
      <c r="CE32" s="78">
        <v>1</v>
      </c>
      <c r="CF32" s="78">
        <v>1</v>
      </c>
      <c r="CG32" s="78">
        <v>1</v>
      </c>
      <c r="CH32" s="78">
        <v>1</v>
      </c>
      <c r="CI32" s="78">
        <v>1</v>
      </c>
      <c r="CJ32" s="78">
        <v>1</v>
      </c>
      <c r="CK32" s="78">
        <v>1</v>
      </c>
      <c r="CL32" s="78">
        <v>1</v>
      </c>
      <c r="CM32" s="78">
        <v>1</v>
      </c>
      <c r="CN32" s="78">
        <v>1</v>
      </c>
      <c r="CO32" s="78">
        <v>1</v>
      </c>
      <c r="CP32" s="78">
        <v>1</v>
      </c>
      <c r="CQ32" s="78">
        <v>1</v>
      </c>
      <c r="CR32" s="78">
        <v>1</v>
      </c>
      <c r="CS32" s="78">
        <v>1</v>
      </c>
      <c r="CT32" s="78">
        <v>1</v>
      </c>
      <c r="CU32" s="78">
        <v>1</v>
      </c>
      <c r="CV32" s="78">
        <v>1</v>
      </c>
      <c r="CW32" s="78">
        <v>1</v>
      </c>
      <c r="CX32" s="74">
        <v>1</v>
      </c>
      <c r="CY32" s="78">
        <v>1</v>
      </c>
      <c r="CZ32" s="78">
        <v>1</v>
      </c>
      <c r="DA32" s="78">
        <v>1</v>
      </c>
      <c r="DB32" s="78">
        <v>1</v>
      </c>
      <c r="DC32" s="78">
        <v>1</v>
      </c>
      <c r="DD32" s="78">
        <v>1</v>
      </c>
      <c r="DE32" s="78">
        <v>1</v>
      </c>
      <c r="DF32" s="78">
        <v>1</v>
      </c>
      <c r="DG32" s="78">
        <v>1</v>
      </c>
      <c r="DH32" s="78">
        <v>1</v>
      </c>
      <c r="DI32" s="78">
        <v>1</v>
      </c>
      <c r="DJ32" s="78">
        <v>1</v>
      </c>
      <c r="DK32" s="78">
        <v>1</v>
      </c>
      <c r="DL32" s="78">
        <v>1</v>
      </c>
      <c r="DM32" s="78">
        <v>1</v>
      </c>
      <c r="DN32" s="78">
        <v>1</v>
      </c>
      <c r="DO32" s="78">
        <v>1</v>
      </c>
      <c r="DP32" s="78">
        <v>1</v>
      </c>
      <c r="DQ32" s="78">
        <v>1</v>
      </c>
      <c r="DR32" s="78">
        <v>1</v>
      </c>
      <c r="DS32" s="78">
        <v>1</v>
      </c>
      <c r="DT32" s="78">
        <v>1</v>
      </c>
      <c r="DU32" s="78">
        <v>1</v>
      </c>
      <c r="DV32" s="74">
        <v>1</v>
      </c>
      <c r="DW32" s="78">
        <v>1</v>
      </c>
      <c r="DX32" s="78">
        <v>1</v>
      </c>
      <c r="DY32" s="78">
        <v>1</v>
      </c>
      <c r="DZ32" s="78">
        <v>1</v>
      </c>
      <c r="EA32" s="78">
        <v>1</v>
      </c>
      <c r="EB32" s="78">
        <v>1</v>
      </c>
      <c r="EC32" s="78">
        <v>1</v>
      </c>
      <c r="ED32" s="78">
        <v>1</v>
      </c>
      <c r="EE32" s="78">
        <v>1</v>
      </c>
      <c r="EF32" s="78">
        <v>1</v>
      </c>
      <c r="EG32" s="78">
        <v>1</v>
      </c>
      <c r="EH32" s="78">
        <v>1</v>
      </c>
      <c r="EI32" s="78">
        <v>1</v>
      </c>
      <c r="EJ32" s="78">
        <v>1</v>
      </c>
      <c r="EK32" s="78">
        <v>1</v>
      </c>
      <c r="EL32" s="78">
        <v>1</v>
      </c>
      <c r="EM32" s="78">
        <v>1</v>
      </c>
      <c r="EN32" s="78">
        <v>1</v>
      </c>
      <c r="EO32" s="78">
        <v>1</v>
      </c>
      <c r="EP32" s="78">
        <v>1</v>
      </c>
      <c r="EQ32" s="78">
        <v>1</v>
      </c>
      <c r="ER32" s="78">
        <v>1</v>
      </c>
      <c r="ES32" s="78">
        <v>1</v>
      </c>
      <c r="ET32" s="74">
        <v>1</v>
      </c>
      <c r="EU32" s="78">
        <v>1</v>
      </c>
      <c r="EV32" s="78">
        <v>1</v>
      </c>
      <c r="EW32" s="78">
        <v>1</v>
      </c>
      <c r="EX32" s="78">
        <v>1</v>
      </c>
      <c r="EY32" s="78">
        <v>1</v>
      </c>
      <c r="EZ32" s="78">
        <v>1</v>
      </c>
      <c r="FA32" s="78">
        <v>1</v>
      </c>
      <c r="FB32" s="78">
        <v>1</v>
      </c>
      <c r="FC32" s="78">
        <v>1</v>
      </c>
      <c r="FD32" s="78">
        <v>1</v>
      </c>
      <c r="FE32" s="78">
        <v>1</v>
      </c>
      <c r="FF32" s="78">
        <v>1</v>
      </c>
      <c r="FG32" s="78">
        <v>1</v>
      </c>
      <c r="FH32" s="78">
        <v>1</v>
      </c>
      <c r="FI32" s="78">
        <v>1</v>
      </c>
      <c r="FJ32" s="78">
        <v>1</v>
      </c>
      <c r="FK32" s="78">
        <v>1</v>
      </c>
      <c r="FL32" s="78">
        <v>1</v>
      </c>
      <c r="FM32" s="78">
        <v>1</v>
      </c>
      <c r="FN32" s="78">
        <v>1</v>
      </c>
      <c r="FO32" s="78">
        <v>1</v>
      </c>
      <c r="FP32" s="78">
        <v>1</v>
      </c>
      <c r="FQ32" s="78">
        <v>1</v>
      </c>
      <c r="FR32" s="74">
        <v>1</v>
      </c>
      <c r="FS32" s="78">
        <v>1</v>
      </c>
      <c r="FT32" s="78">
        <v>1</v>
      </c>
      <c r="FU32" s="78">
        <v>1</v>
      </c>
      <c r="FV32" s="78">
        <v>1</v>
      </c>
      <c r="FW32" s="78">
        <v>1</v>
      </c>
      <c r="FX32" s="78">
        <v>1</v>
      </c>
      <c r="FY32" s="78">
        <v>1</v>
      </c>
      <c r="FZ32" s="78">
        <v>1</v>
      </c>
      <c r="GA32" s="78">
        <v>1</v>
      </c>
      <c r="GB32" s="78">
        <v>1</v>
      </c>
      <c r="GC32" s="78">
        <v>1</v>
      </c>
      <c r="GD32" s="78">
        <v>1</v>
      </c>
      <c r="GE32" s="78">
        <v>1</v>
      </c>
      <c r="GF32" s="78">
        <v>1</v>
      </c>
      <c r="GG32" s="78">
        <v>1</v>
      </c>
      <c r="GH32" s="78">
        <v>1</v>
      </c>
      <c r="GI32" s="78">
        <v>1</v>
      </c>
      <c r="GJ32" s="78">
        <v>1</v>
      </c>
      <c r="GK32" s="78">
        <v>1</v>
      </c>
      <c r="GL32" s="78">
        <v>1</v>
      </c>
      <c r="GM32" s="78">
        <v>1</v>
      </c>
      <c r="GN32" s="78">
        <v>1</v>
      </c>
      <c r="GO32" s="78">
        <v>1</v>
      </c>
      <c r="GP32" s="74">
        <v>1</v>
      </c>
      <c r="GQ32" s="78">
        <v>1</v>
      </c>
      <c r="GR32" s="78">
        <v>1</v>
      </c>
      <c r="GS32" s="78">
        <v>1</v>
      </c>
      <c r="GT32" s="78">
        <v>1</v>
      </c>
      <c r="GU32" s="78">
        <v>1</v>
      </c>
      <c r="GV32" s="78">
        <v>1</v>
      </c>
      <c r="GW32" s="78">
        <v>1</v>
      </c>
      <c r="GX32" s="78">
        <v>1</v>
      </c>
      <c r="GY32" s="78">
        <v>1</v>
      </c>
      <c r="GZ32" s="78">
        <v>1</v>
      </c>
      <c r="HA32" s="78">
        <v>1</v>
      </c>
      <c r="HB32" s="78">
        <v>1</v>
      </c>
      <c r="HC32" s="78">
        <v>1</v>
      </c>
      <c r="HD32" s="78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8">
        <v>0</v>
      </c>
      <c r="BB33" s="74">
        <v>0</v>
      </c>
      <c r="BC33" s="78">
        <v>0</v>
      </c>
      <c r="BD33" s="78">
        <v>0</v>
      </c>
      <c r="BE33" s="78">
        <v>0</v>
      </c>
      <c r="BF33" s="78">
        <v>0</v>
      </c>
      <c r="BG33" s="78">
        <v>0</v>
      </c>
      <c r="BH33" s="78">
        <v>0</v>
      </c>
      <c r="BI33" s="78">
        <v>0</v>
      </c>
      <c r="BJ33" s="78">
        <v>0</v>
      </c>
      <c r="BK33" s="78">
        <v>0</v>
      </c>
      <c r="BL33" s="78">
        <v>0</v>
      </c>
      <c r="BM33" s="78">
        <v>0</v>
      </c>
      <c r="BN33" s="78">
        <v>0</v>
      </c>
      <c r="BO33" s="78">
        <v>0</v>
      </c>
      <c r="BP33" s="78">
        <v>0</v>
      </c>
      <c r="BQ33" s="78">
        <v>0</v>
      </c>
      <c r="BR33" s="78">
        <v>0</v>
      </c>
      <c r="BS33" s="78">
        <v>0</v>
      </c>
      <c r="BT33" s="78">
        <v>0</v>
      </c>
      <c r="BU33" s="78">
        <v>0</v>
      </c>
      <c r="BV33" s="78">
        <v>0</v>
      </c>
      <c r="BW33" s="78">
        <v>0</v>
      </c>
      <c r="BX33" s="78">
        <v>0</v>
      </c>
      <c r="BY33" s="78">
        <v>0</v>
      </c>
      <c r="BZ33" s="74">
        <v>0</v>
      </c>
      <c r="CA33" s="78">
        <v>0</v>
      </c>
      <c r="CB33" s="78">
        <v>0</v>
      </c>
      <c r="CC33" s="78">
        <v>0</v>
      </c>
      <c r="CD33" s="78">
        <v>0</v>
      </c>
      <c r="CE33" s="78">
        <v>0</v>
      </c>
      <c r="CF33" s="78">
        <v>0</v>
      </c>
      <c r="CG33" s="78">
        <v>0</v>
      </c>
      <c r="CH33" s="78">
        <v>0</v>
      </c>
      <c r="CI33" s="78">
        <v>0</v>
      </c>
      <c r="CJ33" s="78">
        <v>0</v>
      </c>
      <c r="CK33" s="78">
        <v>0</v>
      </c>
      <c r="CL33" s="78">
        <v>0</v>
      </c>
      <c r="CM33" s="78">
        <v>0</v>
      </c>
      <c r="CN33" s="78">
        <v>0</v>
      </c>
      <c r="CO33" s="78">
        <v>0</v>
      </c>
      <c r="CP33" s="78">
        <v>0</v>
      </c>
      <c r="CQ33" s="78">
        <v>0</v>
      </c>
      <c r="CR33" s="78">
        <v>0</v>
      </c>
      <c r="CS33" s="78">
        <v>0</v>
      </c>
      <c r="CT33" s="78">
        <v>0</v>
      </c>
      <c r="CU33" s="78">
        <v>0</v>
      </c>
      <c r="CV33" s="78">
        <v>0</v>
      </c>
      <c r="CW33" s="78">
        <v>0</v>
      </c>
      <c r="CX33" s="74">
        <v>0</v>
      </c>
      <c r="CY33" s="78">
        <v>0</v>
      </c>
      <c r="CZ33" s="78">
        <v>0</v>
      </c>
      <c r="DA33" s="78">
        <v>0</v>
      </c>
      <c r="DB33" s="78">
        <v>0</v>
      </c>
      <c r="DC33" s="78">
        <v>0</v>
      </c>
      <c r="DD33" s="78">
        <v>0</v>
      </c>
      <c r="DE33" s="78">
        <v>0</v>
      </c>
      <c r="DF33" s="78">
        <v>0</v>
      </c>
      <c r="DG33" s="78">
        <v>0</v>
      </c>
      <c r="DH33" s="78">
        <v>0</v>
      </c>
      <c r="DI33" s="78">
        <v>0</v>
      </c>
      <c r="DJ33" s="78">
        <v>0</v>
      </c>
      <c r="DK33" s="78">
        <v>0</v>
      </c>
      <c r="DL33" s="78">
        <v>0</v>
      </c>
      <c r="DM33" s="78">
        <v>0</v>
      </c>
      <c r="DN33" s="78">
        <v>0</v>
      </c>
      <c r="DO33" s="78">
        <v>0</v>
      </c>
      <c r="DP33" s="78">
        <v>0</v>
      </c>
      <c r="DQ33" s="78">
        <v>0</v>
      </c>
      <c r="DR33" s="78">
        <v>0</v>
      </c>
      <c r="DS33" s="78">
        <v>0</v>
      </c>
      <c r="DT33" s="78">
        <v>0</v>
      </c>
      <c r="DU33" s="78">
        <v>0</v>
      </c>
      <c r="DV33" s="74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78">
        <v>0</v>
      </c>
      <c r="EG33" s="78">
        <v>0</v>
      </c>
      <c r="EH33" s="78">
        <v>0</v>
      </c>
      <c r="EI33" s="78">
        <v>0</v>
      </c>
      <c r="EJ33" s="78">
        <v>0</v>
      </c>
      <c r="EK33" s="78">
        <v>0</v>
      </c>
      <c r="EL33" s="78">
        <v>0</v>
      </c>
      <c r="EM33" s="78">
        <v>0</v>
      </c>
      <c r="EN33" s="78">
        <v>0</v>
      </c>
      <c r="EO33" s="78">
        <v>0</v>
      </c>
      <c r="EP33" s="78">
        <v>0</v>
      </c>
      <c r="EQ33" s="78">
        <v>0</v>
      </c>
      <c r="ER33" s="78">
        <v>0</v>
      </c>
      <c r="ES33" s="78">
        <v>0</v>
      </c>
      <c r="ET33" s="74">
        <v>0</v>
      </c>
      <c r="EU33" s="78">
        <v>0</v>
      </c>
      <c r="EV33" s="78">
        <v>0</v>
      </c>
      <c r="EW33" s="78">
        <v>0</v>
      </c>
      <c r="EX33" s="78">
        <v>0</v>
      </c>
      <c r="EY33" s="78">
        <v>0</v>
      </c>
      <c r="EZ33" s="78">
        <v>0</v>
      </c>
      <c r="FA33" s="78">
        <v>0</v>
      </c>
      <c r="FB33" s="78">
        <v>0</v>
      </c>
      <c r="FC33" s="78">
        <v>0</v>
      </c>
      <c r="FD33" s="78">
        <v>0</v>
      </c>
      <c r="FE33" s="78">
        <v>0</v>
      </c>
      <c r="FF33" s="78">
        <v>0</v>
      </c>
      <c r="FG33" s="78">
        <v>0</v>
      </c>
      <c r="FH33" s="78">
        <v>0</v>
      </c>
      <c r="FI33" s="78">
        <v>0</v>
      </c>
      <c r="FJ33" s="78">
        <v>0</v>
      </c>
      <c r="FK33" s="78">
        <v>0</v>
      </c>
      <c r="FL33" s="78">
        <v>0</v>
      </c>
      <c r="FM33" s="78">
        <v>0</v>
      </c>
      <c r="FN33" s="78">
        <v>0</v>
      </c>
      <c r="FO33" s="78">
        <v>0</v>
      </c>
      <c r="FP33" s="78">
        <v>0</v>
      </c>
      <c r="FQ33" s="78">
        <v>0</v>
      </c>
      <c r="FR33" s="74">
        <v>0</v>
      </c>
      <c r="FS33" s="78">
        <v>0</v>
      </c>
      <c r="FT33" s="78">
        <v>0</v>
      </c>
      <c r="FU33" s="78">
        <v>0</v>
      </c>
      <c r="FV33" s="78">
        <v>0</v>
      </c>
      <c r="FW33" s="78">
        <v>0</v>
      </c>
      <c r="FX33" s="78">
        <v>0</v>
      </c>
      <c r="FY33" s="78">
        <v>0</v>
      </c>
      <c r="FZ33" s="78">
        <v>0</v>
      </c>
      <c r="GA33" s="78">
        <v>0</v>
      </c>
      <c r="GB33" s="78">
        <v>0</v>
      </c>
      <c r="GC33" s="78">
        <v>0</v>
      </c>
      <c r="GD33" s="78">
        <v>0</v>
      </c>
      <c r="GE33" s="78">
        <v>0</v>
      </c>
      <c r="GF33" s="78">
        <v>0</v>
      </c>
      <c r="GG33" s="78">
        <v>0</v>
      </c>
      <c r="GH33" s="78">
        <v>0</v>
      </c>
      <c r="GI33" s="78">
        <v>0</v>
      </c>
      <c r="GJ33" s="78">
        <v>0</v>
      </c>
      <c r="GK33" s="78">
        <v>0</v>
      </c>
      <c r="GL33" s="78">
        <v>0</v>
      </c>
      <c r="GM33" s="78">
        <v>0</v>
      </c>
      <c r="GN33" s="78">
        <v>0</v>
      </c>
      <c r="GO33" s="78">
        <v>0</v>
      </c>
      <c r="GP33" s="74">
        <v>0</v>
      </c>
      <c r="GQ33" s="78">
        <v>0</v>
      </c>
      <c r="GR33" s="78">
        <v>0</v>
      </c>
      <c r="GS33" s="78">
        <v>0</v>
      </c>
      <c r="GT33" s="78">
        <v>0</v>
      </c>
      <c r="GU33" s="78">
        <v>0</v>
      </c>
      <c r="GV33" s="78">
        <v>0</v>
      </c>
      <c r="GW33" s="78">
        <v>0</v>
      </c>
      <c r="GX33" s="78">
        <v>0</v>
      </c>
      <c r="GY33" s="78">
        <v>0</v>
      </c>
      <c r="GZ33" s="78">
        <v>0</v>
      </c>
      <c r="HA33" s="78">
        <v>0</v>
      </c>
      <c r="HB33" s="78">
        <v>0</v>
      </c>
      <c r="HC33" s="78">
        <v>0</v>
      </c>
      <c r="HD33" s="78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8">
        <v>1</v>
      </c>
      <c r="BB34" s="74">
        <v>1</v>
      </c>
      <c r="BC34" s="78">
        <v>1</v>
      </c>
      <c r="BD34" s="78">
        <v>1</v>
      </c>
      <c r="BE34" s="78">
        <v>1</v>
      </c>
      <c r="BF34" s="78">
        <v>1</v>
      </c>
      <c r="BG34" s="78">
        <v>1</v>
      </c>
      <c r="BH34" s="78">
        <v>1</v>
      </c>
      <c r="BI34" s="78">
        <v>1</v>
      </c>
      <c r="BJ34" s="78">
        <v>1</v>
      </c>
      <c r="BK34" s="78">
        <v>1</v>
      </c>
      <c r="BL34" s="78">
        <v>1</v>
      </c>
      <c r="BM34" s="78">
        <v>1</v>
      </c>
      <c r="BN34" s="78">
        <v>1</v>
      </c>
      <c r="BO34" s="78">
        <v>1</v>
      </c>
      <c r="BP34" s="78">
        <v>1</v>
      </c>
      <c r="BQ34" s="78">
        <v>1</v>
      </c>
      <c r="BR34" s="78">
        <v>1</v>
      </c>
      <c r="BS34" s="78">
        <v>1</v>
      </c>
      <c r="BT34" s="78">
        <v>1</v>
      </c>
      <c r="BU34" s="78">
        <v>1</v>
      </c>
      <c r="BV34" s="78">
        <v>1</v>
      </c>
      <c r="BW34" s="78">
        <v>1</v>
      </c>
      <c r="BX34" s="78">
        <v>1</v>
      </c>
      <c r="BY34" s="78">
        <v>1</v>
      </c>
      <c r="BZ34" s="74">
        <v>1</v>
      </c>
      <c r="CA34" s="78">
        <v>1</v>
      </c>
      <c r="CB34" s="78">
        <v>1</v>
      </c>
      <c r="CC34" s="78">
        <v>1</v>
      </c>
      <c r="CD34" s="78">
        <v>1</v>
      </c>
      <c r="CE34" s="78">
        <v>1</v>
      </c>
      <c r="CF34" s="78">
        <v>1</v>
      </c>
      <c r="CG34" s="78">
        <v>1</v>
      </c>
      <c r="CH34" s="78">
        <v>1</v>
      </c>
      <c r="CI34" s="78">
        <v>1</v>
      </c>
      <c r="CJ34" s="78">
        <v>1</v>
      </c>
      <c r="CK34" s="78">
        <v>1</v>
      </c>
      <c r="CL34" s="78">
        <v>1</v>
      </c>
      <c r="CM34" s="78">
        <v>1</v>
      </c>
      <c r="CN34" s="78">
        <v>1</v>
      </c>
      <c r="CO34" s="78">
        <v>1</v>
      </c>
      <c r="CP34" s="78">
        <v>1</v>
      </c>
      <c r="CQ34" s="78">
        <v>1</v>
      </c>
      <c r="CR34" s="78">
        <v>1</v>
      </c>
      <c r="CS34" s="78">
        <v>1</v>
      </c>
      <c r="CT34" s="78">
        <v>1</v>
      </c>
      <c r="CU34" s="78">
        <v>1</v>
      </c>
      <c r="CV34" s="78">
        <v>1</v>
      </c>
      <c r="CW34" s="78">
        <v>1</v>
      </c>
      <c r="CX34" s="74">
        <v>1</v>
      </c>
      <c r="CY34" s="78">
        <v>1</v>
      </c>
      <c r="CZ34" s="78">
        <v>1</v>
      </c>
      <c r="DA34" s="78">
        <v>1</v>
      </c>
      <c r="DB34" s="78">
        <v>1</v>
      </c>
      <c r="DC34" s="78">
        <v>1</v>
      </c>
      <c r="DD34" s="78">
        <v>1</v>
      </c>
      <c r="DE34" s="78">
        <v>1</v>
      </c>
      <c r="DF34" s="78">
        <v>1</v>
      </c>
      <c r="DG34" s="78">
        <v>1</v>
      </c>
      <c r="DH34" s="78">
        <v>1</v>
      </c>
      <c r="DI34" s="78">
        <v>1</v>
      </c>
      <c r="DJ34" s="78">
        <v>1</v>
      </c>
      <c r="DK34" s="78">
        <v>1</v>
      </c>
      <c r="DL34" s="78">
        <v>1</v>
      </c>
      <c r="DM34" s="78">
        <v>1</v>
      </c>
      <c r="DN34" s="78">
        <v>1</v>
      </c>
      <c r="DO34" s="78">
        <v>1</v>
      </c>
      <c r="DP34" s="78">
        <v>1</v>
      </c>
      <c r="DQ34" s="78">
        <v>1</v>
      </c>
      <c r="DR34" s="78">
        <v>1</v>
      </c>
      <c r="DS34" s="78">
        <v>1</v>
      </c>
      <c r="DT34" s="78">
        <v>1</v>
      </c>
      <c r="DU34" s="78">
        <v>1</v>
      </c>
      <c r="DV34" s="74">
        <v>1</v>
      </c>
      <c r="DW34" s="78">
        <v>1</v>
      </c>
      <c r="DX34" s="78">
        <v>1</v>
      </c>
      <c r="DY34" s="78">
        <v>1</v>
      </c>
      <c r="DZ34" s="78">
        <v>1</v>
      </c>
      <c r="EA34" s="78">
        <v>1</v>
      </c>
      <c r="EB34" s="78">
        <v>1</v>
      </c>
      <c r="EC34" s="78">
        <v>1</v>
      </c>
      <c r="ED34" s="78">
        <v>1</v>
      </c>
      <c r="EE34" s="78">
        <v>1</v>
      </c>
      <c r="EF34" s="78">
        <v>1</v>
      </c>
      <c r="EG34" s="78">
        <v>1</v>
      </c>
      <c r="EH34" s="78">
        <v>1</v>
      </c>
      <c r="EI34" s="78">
        <v>1</v>
      </c>
      <c r="EJ34" s="78">
        <v>1</v>
      </c>
      <c r="EK34" s="78">
        <v>1</v>
      </c>
      <c r="EL34" s="78">
        <v>1</v>
      </c>
      <c r="EM34" s="78">
        <v>1</v>
      </c>
      <c r="EN34" s="78">
        <v>1</v>
      </c>
      <c r="EO34" s="78">
        <v>1</v>
      </c>
      <c r="EP34" s="78">
        <v>1</v>
      </c>
      <c r="EQ34" s="78">
        <v>1</v>
      </c>
      <c r="ER34" s="78">
        <v>1</v>
      </c>
      <c r="ES34" s="78">
        <v>1</v>
      </c>
      <c r="ET34" s="74">
        <v>1</v>
      </c>
      <c r="EU34" s="78">
        <v>1</v>
      </c>
      <c r="EV34" s="78">
        <v>1</v>
      </c>
      <c r="EW34" s="78">
        <v>1</v>
      </c>
      <c r="EX34" s="78">
        <v>1</v>
      </c>
      <c r="EY34" s="78">
        <v>1</v>
      </c>
      <c r="EZ34" s="78">
        <v>1</v>
      </c>
      <c r="FA34" s="78">
        <v>1</v>
      </c>
      <c r="FB34" s="78">
        <v>1</v>
      </c>
      <c r="FC34" s="78">
        <v>1</v>
      </c>
      <c r="FD34" s="78">
        <v>1</v>
      </c>
      <c r="FE34" s="78">
        <v>1</v>
      </c>
      <c r="FF34" s="78">
        <v>1</v>
      </c>
      <c r="FG34" s="78">
        <v>1</v>
      </c>
      <c r="FH34" s="78">
        <v>1</v>
      </c>
      <c r="FI34" s="78">
        <v>1</v>
      </c>
      <c r="FJ34" s="78">
        <v>1</v>
      </c>
      <c r="FK34" s="78">
        <v>1</v>
      </c>
      <c r="FL34" s="78">
        <v>1</v>
      </c>
      <c r="FM34" s="78">
        <v>1</v>
      </c>
      <c r="FN34" s="78">
        <v>1</v>
      </c>
      <c r="FO34" s="78">
        <v>1</v>
      </c>
      <c r="FP34" s="78">
        <v>1</v>
      </c>
      <c r="FQ34" s="78">
        <v>1</v>
      </c>
      <c r="FR34" s="74">
        <v>1</v>
      </c>
      <c r="FS34" s="78">
        <v>1</v>
      </c>
      <c r="FT34" s="78">
        <v>1</v>
      </c>
      <c r="FU34" s="78">
        <v>1</v>
      </c>
      <c r="FV34" s="78">
        <v>1</v>
      </c>
      <c r="FW34" s="78">
        <v>1</v>
      </c>
      <c r="FX34" s="78">
        <v>1</v>
      </c>
      <c r="FY34" s="78">
        <v>1</v>
      </c>
      <c r="FZ34" s="78">
        <v>1</v>
      </c>
      <c r="GA34" s="78">
        <v>1</v>
      </c>
      <c r="GB34" s="78">
        <v>1</v>
      </c>
      <c r="GC34" s="78">
        <v>1</v>
      </c>
      <c r="GD34" s="78">
        <v>1</v>
      </c>
      <c r="GE34" s="78">
        <v>1</v>
      </c>
      <c r="GF34" s="78">
        <v>1</v>
      </c>
      <c r="GG34" s="78">
        <v>1</v>
      </c>
      <c r="GH34" s="78">
        <v>1</v>
      </c>
      <c r="GI34" s="78">
        <v>1</v>
      </c>
      <c r="GJ34" s="78">
        <v>1</v>
      </c>
      <c r="GK34" s="78">
        <v>1</v>
      </c>
      <c r="GL34" s="78">
        <v>1</v>
      </c>
      <c r="GM34" s="78">
        <v>1</v>
      </c>
      <c r="GN34" s="78">
        <v>1</v>
      </c>
      <c r="GO34" s="78">
        <v>1</v>
      </c>
      <c r="GP34" s="74">
        <v>1</v>
      </c>
      <c r="GQ34" s="78">
        <v>1</v>
      </c>
      <c r="GR34" s="78">
        <v>1</v>
      </c>
      <c r="GS34" s="78">
        <v>1</v>
      </c>
      <c r="GT34" s="78">
        <v>1</v>
      </c>
      <c r="GU34" s="78">
        <v>1</v>
      </c>
      <c r="GV34" s="78">
        <v>1</v>
      </c>
      <c r="GW34" s="78">
        <v>1</v>
      </c>
      <c r="GX34" s="78">
        <v>1</v>
      </c>
      <c r="GY34" s="78">
        <v>1</v>
      </c>
      <c r="GZ34" s="78">
        <v>1</v>
      </c>
      <c r="HA34" s="78">
        <v>1</v>
      </c>
      <c r="HB34" s="78">
        <v>1</v>
      </c>
      <c r="HC34" s="78">
        <v>1</v>
      </c>
      <c r="HD34" s="78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8">
        <v>1</v>
      </c>
      <c r="BB35" s="74">
        <v>1</v>
      </c>
      <c r="BC35" s="78">
        <v>1</v>
      </c>
      <c r="BD35" s="78">
        <v>1</v>
      </c>
      <c r="BE35" s="78">
        <v>1</v>
      </c>
      <c r="BF35" s="78">
        <v>1</v>
      </c>
      <c r="BG35" s="78">
        <v>1</v>
      </c>
      <c r="BH35" s="78">
        <v>1</v>
      </c>
      <c r="BI35" s="78">
        <v>1</v>
      </c>
      <c r="BJ35" s="78">
        <v>1</v>
      </c>
      <c r="BK35" s="78">
        <v>1</v>
      </c>
      <c r="BL35" s="78">
        <v>1</v>
      </c>
      <c r="BM35" s="78">
        <v>1</v>
      </c>
      <c r="BN35" s="78">
        <v>1</v>
      </c>
      <c r="BO35" s="78">
        <v>1</v>
      </c>
      <c r="BP35" s="78">
        <v>1</v>
      </c>
      <c r="BQ35" s="78">
        <v>1</v>
      </c>
      <c r="BR35" s="78">
        <v>1</v>
      </c>
      <c r="BS35" s="78">
        <v>1</v>
      </c>
      <c r="BT35" s="78">
        <v>1</v>
      </c>
      <c r="BU35" s="78">
        <v>1</v>
      </c>
      <c r="BV35" s="78">
        <v>1</v>
      </c>
      <c r="BW35" s="78">
        <v>1</v>
      </c>
      <c r="BX35" s="78">
        <v>1</v>
      </c>
      <c r="BY35" s="78">
        <v>1</v>
      </c>
      <c r="BZ35" s="74">
        <v>1</v>
      </c>
      <c r="CA35" s="78">
        <v>1</v>
      </c>
      <c r="CB35" s="78">
        <v>1</v>
      </c>
      <c r="CC35" s="78">
        <v>1</v>
      </c>
      <c r="CD35" s="78">
        <v>1</v>
      </c>
      <c r="CE35" s="78">
        <v>1</v>
      </c>
      <c r="CF35" s="78">
        <v>1</v>
      </c>
      <c r="CG35" s="78">
        <v>1</v>
      </c>
      <c r="CH35" s="78">
        <v>1</v>
      </c>
      <c r="CI35" s="78">
        <v>1</v>
      </c>
      <c r="CJ35" s="78">
        <v>1</v>
      </c>
      <c r="CK35" s="78">
        <v>1</v>
      </c>
      <c r="CL35" s="78">
        <v>1</v>
      </c>
      <c r="CM35" s="78">
        <v>1</v>
      </c>
      <c r="CN35" s="78">
        <v>1</v>
      </c>
      <c r="CO35" s="78">
        <v>1</v>
      </c>
      <c r="CP35" s="78">
        <v>1</v>
      </c>
      <c r="CQ35" s="78">
        <v>1</v>
      </c>
      <c r="CR35" s="78">
        <v>1</v>
      </c>
      <c r="CS35" s="78">
        <v>1</v>
      </c>
      <c r="CT35" s="78">
        <v>1</v>
      </c>
      <c r="CU35" s="78">
        <v>1</v>
      </c>
      <c r="CV35" s="78">
        <v>1</v>
      </c>
      <c r="CW35" s="78">
        <v>1</v>
      </c>
      <c r="CX35" s="74">
        <v>1</v>
      </c>
      <c r="CY35" s="78">
        <v>1</v>
      </c>
      <c r="CZ35" s="78">
        <v>1</v>
      </c>
      <c r="DA35" s="78">
        <v>1</v>
      </c>
      <c r="DB35" s="78">
        <v>1</v>
      </c>
      <c r="DC35" s="78">
        <v>1</v>
      </c>
      <c r="DD35" s="78">
        <v>1</v>
      </c>
      <c r="DE35" s="78">
        <v>1</v>
      </c>
      <c r="DF35" s="78">
        <v>1</v>
      </c>
      <c r="DG35" s="78">
        <v>1</v>
      </c>
      <c r="DH35" s="78">
        <v>1</v>
      </c>
      <c r="DI35" s="78">
        <v>1</v>
      </c>
      <c r="DJ35" s="78">
        <v>1</v>
      </c>
      <c r="DK35" s="78">
        <v>1</v>
      </c>
      <c r="DL35" s="78">
        <v>1</v>
      </c>
      <c r="DM35" s="78">
        <v>1</v>
      </c>
      <c r="DN35" s="78">
        <v>1</v>
      </c>
      <c r="DO35" s="78">
        <v>1</v>
      </c>
      <c r="DP35" s="78">
        <v>1</v>
      </c>
      <c r="DQ35" s="78">
        <v>1</v>
      </c>
      <c r="DR35" s="78">
        <v>1</v>
      </c>
      <c r="DS35" s="78">
        <v>1</v>
      </c>
      <c r="DT35" s="78">
        <v>1</v>
      </c>
      <c r="DU35" s="78">
        <v>1</v>
      </c>
      <c r="DV35" s="74">
        <v>1</v>
      </c>
      <c r="DW35" s="78">
        <v>1</v>
      </c>
      <c r="DX35" s="78">
        <v>1</v>
      </c>
      <c r="DY35" s="78">
        <v>1</v>
      </c>
      <c r="DZ35" s="78">
        <v>1</v>
      </c>
      <c r="EA35" s="78">
        <v>1</v>
      </c>
      <c r="EB35" s="78">
        <v>1</v>
      </c>
      <c r="EC35" s="78">
        <v>1</v>
      </c>
      <c r="ED35" s="78">
        <v>1</v>
      </c>
      <c r="EE35" s="78">
        <v>1</v>
      </c>
      <c r="EF35" s="78">
        <v>1</v>
      </c>
      <c r="EG35" s="78">
        <v>1</v>
      </c>
      <c r="EH35" s="78">
        <v>1</v>
      </c>
      <c r="EI35" s="78">
        <v>1</v>
      </c>
      <c r="EJ35" s="78">
        <v>1</v>
      </c>
      <c r="EK35" s="78">
        <v>1</v>
      </c>
      <c r="EL35" s="78">
        <v>1</v>
      </c>
      <c r="EM35" s="78">
        <v>1</v>
      </c>
      <c r="EN35" s="78">
        <v>1</v>
      </c>
      <c r="EO35" s="78">
        <v>1</v>
      </c>
      <c r="EP35" s="78">
        <v>1</v>
      </c>
      <c r="EQ35" s="78">
        <v>1</v>
      </c>
      <c r="ER35" s="78">
        <v>1</v>
      </c>
      <c r="ES35" s="78">
        <v>1</v>
      </c>
      <c r="ET35" s="74">
        <v>1</v>
      </c>
      <c r="EU35" s="78">
        <v>1</v>
      </c>
      <c r="EV35" s="78">
        <v>1</v>
      </c>
      <c r="EW35" s="78">
        <v>1</v>
      </c>
      <c r="EX35" s="78">
        <v>1</v>
      </c>
      <c r="EY35" s="78">
        <v>1</v>
      </c>
      <c r="EZ35" s="78">
        <v>1</v>
      </c>
      <c r="FA35" s="78">
        <v>1</v>
      </c>
      <c r="FB35" s="78">
        <v>1</v>
      </c>
      <c r="FC35" s="78">
        <v>1</v>
      </c>
      <c r="FD35" s="78">
        <v>1</v>
      </c>
      <c r="FE35" s="78">
        <v>1</v>
      </c>
      <c r="FF35" s="78">
        <v>1</v>
      </c>
      <c r="FG35" s="78">
        <v>1</v>
      </c>
      <c r="FH35" s="78">
        <v>1</v>
      </c>
      <c r="FI35" s="78">
        <v>1</v>
      </c>
      <c r="FJ35" s="78">
        <v>1</v>
      </c>
      <c r="FK35" s="78">
        <v>1</v>
      </c>
      <c r="FL35" s="78">
        <v>1</v>
      </c>
      <c r="FM35" s="78">
        <v>1</v>
      </c>
      <c r="FN35" s="78">
        <v>1</v>
      </c>
      <c r="FO35" s="78">
        <v>1</v>
      </c>
      <c r="FP35" s="78">
        <v>1</v>
      </c>
      <c r="FQ35" s="78">
        <v>1</v>
      </c>
      <c r="FR35" s="74">
        <v>1</v>
      </c>
      <c r="FS35" s="78">
        <v>1</v>
      </c>
      <c r="FT35" s="78">
        <v>1</v>
      </c>
      <c r="FU35" s="78">
        <v>1</v>
      </c>
      <c r="FV35" s="78">
        <v>1</v>
      </c>
      <c r="FW35" s="78">
        <v>1</v>
      </c>
      <c r="FX35" s="78">
        <v>1</v>
      </c>
      <c r="FY35" s="78">
        <v>1</v>
      </c>
      <c r="FZ35" s="78">
        <v>1</v>
      </c>
      <c r="GA35" s="78">
        <v>1</v>
      </c>
      <c r="GB35" s="78">
        <v>1</v>
      </c>
      <c r="GC35" s="78">
        <v>1</v>
      </c>
      <c r="GD35" s="78">
        <v>1</v>
      </c>
      <c r="GE35" s="78">
        <v>1</v>
      </c>
      <c r="GF35" s="78">
        <v>1</v>
      </c>
      <c r="GG35" s="78">
        <v>1</v>
      </c>
      <c r="GH35" s="78">
        <v>1</v>
      </c>
      <c r="GI35" s="78">
        <v>1</v>
      </c>
      <c r="GJ35" s="78">
        <v>1</v>
      </c>
      <c r="GK35" s="78">
        <v>1</v>
      </c>
      <c r="GL35" s="78">
        <v>1</v>
      </c>
      <c r="GM35" s="78">
        <v>1</v>
      </c>
      <c r="GN35" s="78">
        <v>1</v>
      </c>
      <c r="GO35" s="78">
        <v>1</v>
      </c>
      <c r="GP35" s="74">
        <v>1</v>
      </c>
      <c r="GQ35" s="78">
        <v>1</v>
      </c>
      <c r="GR35" s="78">
        <v>1</v>
      </c>
      <c r="GS35" s="78">
        <v>1</v>
      </c>
      <c r="GT35" s="78">
        <v>1</v>
      </c>
      <c r="GU35" s="78">
        <v>1</v>
      </c>
      <c r="GV35" s="78">
        <v>1</v>
      </c>
      <c r="GW35" s="78">
        <v>1</v>
      </c>
      <c r="GX35" s="78">
        <v>1</v>
      </c>
      <c r="GY35" s="78">
        <v>1</v>
      </c>
      <c r="GZ35" s="78">
        <v>1</v>
      </c>
      <c r="HA35" s="78">
        <v>1</v>
      </c>
      <c r="HB35" s="78">
        <v>1</v>
      </c>
      <c r="HC35" s="78">
        <v>1</v>
      </c>
      <c r="HD35" s="78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4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8">
        <v>1</v>
      </c>
      <c r="BB36" s="74">
        <v>1</v>
      </c>
      <c r="BC36" s="78">
        <v>1</v>
      </c>
      <c r="BD36" s="78">
        <v>1</v>
      </c>
      <c r="BE36" s="78">
        <v>1</v>
      </c>
      <c r="BF36" s="78">
        <v>1</v>
      </c>
      <c r="BG36" s="78">
        <v>1</v>
      </c>
      <c r="BH36" s="78">
        <v>1</v>
      </c>
      <c r="BI36" s="78">
        <v>1</v>
      </c>
      <c r="BJ36" s="78">
        <v>1</v>
      </c>
      <c r="BK36" s="78">
        <v>1</v>
      </c>
      <c r="BL36" s="78">
        <v>1</v>
      </c>
      <c r="BM36" s="78">
        <v>1</v>
      </c>
      <c r="BN36" s="78">
        <v>1</v>
      </c>
      <c r="BO36" s="78">
        <v>1</v>
      </c>
      <c r="BP36" s="78">
        <v>1</v>
      </c>
      <c r="BQ36" s="78">
        <v>1</v>
      </c>
      <c r="BR36" s="78">
        <v>1</v>
      </c>
      <c r="BS36" s="78">
        <v>1</v>
      </c>
      <c r="BT36" s="78">
        <v>1</v>
      </c>
      <c r="BU36" s="78">
        <v>1</v>
      </c>
      <c r="BV36" s="78">
        <v>1</v>
      </c>
      <c r="BW36" s="78">
        <v>1</v>
      </c>
      <c r="BX36" s="78">
        <v>1</v>
      </c>
      <c r="BY36" s="78">
        <v>1</v>
      </c>
      <c r="BZ36" s="74">
        <v>1</v>
      </c>
      <c r="CA36" s="78">
        <v>1</v>
      </c>
      <c r="CB36" s="78">
        <v>1</v>
      </c>
      <c r="CC36" s="78">
        <v>1</v>
      </c>
      <c r="CD36" s="78">
        <v>1</v>
      </c>
      <c r="CE36" s="78">
        <v>1</v>
      </c>
      <c r="CF36" s="78">
        <v>1</v>
      </c>
      <c r="CG36" s="78">
        <v>1</v>
      </c>
      <c r="CH36" s="78">
        <v>1</v>
      </c>
      <c r="CI36" s="78">
        <v>1</v>
      </c>
      <c r="CJ36" s="78">
        <v>1</v>
      </c>
      <c r="CK36" s="78">
        <v>1</v>
      </c>
      <c r="CL36" s="78">
        <v>1</v>
      </c>
      <c r="CM36" s="78">
        <v>1</v>
      </c>
      <c r="CN36" s="78">
        <v>1</v>
      </c>
      <c r="CO36" s="78">
        <v>1</v>
      </c>
      <c r="CP36" s="78">
        <v>1</v>
      </c>
      <c r="CQ36" s="78">
        <v>1</v>
      </c>
      <c r="CR36" s="78">
        <v>1</v>
      </c>
      <c r="CS36" s="78">
        <v>1</v>
      </c>
      <c r="CT36" s="78">
        <v>1</v>
      </c>
      <c r="CU36" s="78">
        <v>1</v>
      </c>
      <c r="CV36" s="78">
        <v>1</v>
      </c>
      <c r="CW36" s="78">
        <v>1</v>
      </c>
      <c r="CX36" s="74">
        <v>1</v>
      </c>
      <c r="CY36" s="78">
        <v>1</v>
      </c>
      <c r="CZ36" s="78">
        <v>1</v>
      </c>
      <c r="DA36" s="78">
        <v>1</v>
      </c>
      <c r="DB36" s="78">
        <v>1</v>
      </c>
      <c r="DC36" s="78">
        <v>1</v>
      </c>
      <c r="DD36" s="78">
        <v>1</v>
      </c>
      <c r="DE36" s="78">
        <v>1</v>
      </c>
      <c r="DF36" s="78">
        <v>1</v>
      </c>
      <c r="DG36" s="78">
        <v>1</v>
      </c>
      <c r="DH36" s="78">
        <v>1</v>
      </c>
      <c r="DI36" s="78">
        <v>1</v>
      </c>
      <c r="DJ36" s="78">
        <v>1</v>
      </c>
      <c r="DK36" s="78">
        <v>1</v>
      </c>
      <c r="DL36" s="78">
        <v>1</v>
      </c>
      <c r="DM36" s="78">
        <v>1</v>
      </c>
      <c r="DN36" s="78">
        <v>1</v>
      </c>
      <c r="DO36" s="78">
        <v>1</v>
      </c>
      <c r="DP36" s="78">
        <v>1</v>
      </c>
      <c r="DQ36" s="78">
        <v>1</v>
      </c>
      <c r="DR36" s="78">
        <v>1</v>
      </c>
      <c r="DS36" s="78">
        <v>1</v>
      </c>
      <c r="DT36" s="78">
        <v>1</v>
      </c>
      <c r="DU36" s="78">
        <v>1</v>
      </c>
      <c r="DV36" s="74">
        <v>1</v>
      </c>
      <c r="DW36" s="78">
        <v>1</v>
      </c>
      <c r="DX36" s="78">
        <v>1</v>
      </c>
      <c r="DY36" s="78">
        <v>1</v>
      </c>
      <c r="DZ36" s="78">
        <v>1</v>
      </c>
      <c r="EA36" s="78">
        <v>1</v>
      </c>
      <c r="EB36" s="78">
        <v>1</v>
      </c>
      <c r="EC36" s="78">
        <v>1</v>
      </c>
      <c r="ED36" s="78">
        <v>1</v>
      </c>
      <c r="EE36" s="78">
        <v>1</v>
      </c>
      <c r="EF36" s="78">
        <v>1</v>
      </c>
      <c r="EG36" s="78">
        <v>1</v>
      </c>
      <c r="EH36" s="78">
        <v>1</v>
      </c>
      <c r="EI36" s="78">
        <v>1</v>
      </c>
      <c r="EJ36" s="78">
        <v>1</v>
      </c>
      <c r="EK36" s="78">
        <v>1</v>
      </c>
      <c r="EL36" s="78">
        <v>1</v>
      </c>
      <c r="EM36" s="78">
        <v>1</v>
      </c>
      <c r="EN36" s="78">
        <v>1</v>
      </c>
      <c r="EO36" s="78">
        <v>1</v>
      </c>
      <c r="EP36" s="78">
        <v>1</v>
      </c>
      <c r="EQ36" s="78">
        <v>1</v>
      </c>
      <c r="ER36" s="78">
        <v>1</v>
      </c>
      <c r="ES36" s="78">
        <v>1</v>
      </c>
      <c r="ET36" s="74">
        <v>1</v>
      </c>
      <c r="EU36" s="78">
        <v>1</v>
      </c>
      <c r="EV36" s="78">
        <v>1</v>
      </c>
      <c r="EW36" s="78">
        <v>1</v>
      </c>
      <c r="EX36" s="78">
        <v>1</v>
      </c>
      <c r="EY36" s="78">
        <v>1</v>
      </c>
      <c r="EZ36" s="78">
        <v>1</v>
      </c>
      <c r="FA36" s="78">
        <v>1</v>
      </c>
      <c r="FB36" s="78">
        <v>1</v>
      </c>
      <c r="FC36" s="78">
        <v>1</v>
      </c>
      <c r="FD36" s="78">
        <v>1</v>
      </c>
      <c r="FE36" s="78">
        <v>1</v>
      </c>
      <c r="FF36" s="78">
        <v>1</v>
      </c>
      <c r="FG36" s="78">
        <v>1</v>
      </c>
      <c r="FH36" s="78">
        <v>1</v>
      </c>
      <c r="FI36" s="78">
        <v>1</v>
      </c>
      <c r="FJ36" s="78">
        <v>1</v>
      </c>
      <c r="FK36" s="78">
        <v>1</v>
      </c>
      <c r="FL36" s="78">
        <v>1</v>
      </c>
      <c r="FM36" s="78">
        <v>1</v>
      </c>
      <c r="FN36" s="78">
        <v>1</v>
      </c>
      <c r="FO36" s="78">
        <v>1</v>
      </c>
      <c r="FP36" s="78">
        <v>1</v>
      </c>
      <c r="FQ36" s="78">
        <v>1</v>
      </c>
      <c r="FR36" s="74">
        <v>1</v>
      </c>
      <c r="FS36" s="78">
        <v>1</v>
      </c>
      <c r="FT36" s="78">
        <v>1</v>
      </c>
      <c r="FU36" s="78">
        <v>1</v>
      </c>
      <c r="FV36" s="78">
        <v>1</v>
      </c>
      <c r="FW36" s="78">
        <v>1</v>
      </c>
      <c r="FX36" s="78">
        <v>1</v>
      </c>
      <c r="FY36" s="78">
        <v>1</v>
      </c>
      <c r="FZ36" s="78">
        <v>1</v>
      </c>
      <c r="GA36" s="78">
        <v>1</v>
      </c>
      <c r="GB36" s="78">
        <v>1</v>
      </c>
      <c r="GC36" s="78">
        <v>1</v>
      </c>
      <c r="GD36" s="78">
        <v>1</v>
      </c>
      <c r="GE36" s="78">
        <v>1</v>
      </c>
      <c r="GF36" s="78">
        <v>1</v>
      </c>
      <c r="GG36" s="78">
        <v>1</v>
      </c>
      <c r="GH36" s="78">
        <v>1</v>
      </c>
      <c r="GI36" s="78">
        <v>1</v>
      </c>
      <c r="GJ36" s="78">
        <v>1</v>
      </c>
      <c r="GK36" s="78">
        <v>1</v>
      </c>
      <c r="GL36" s="78">
        <v>1</v>
      </c>
      <c r="GM36" s="78">
        <v>1</v>
      </c>
      <c r="GN36" s="78">
        <v>1</v>
      </c>
      <c r="GO36" s="78">
        <v>1</v>
      </c>
      <c r="GP36" s="74">
        <v>1</v>
      </c>
      <c r="GQ36" s="78">
        <v>1</v>
      </c>
      <c r="GR36" s="78">
        <v>1</v>
      </c>
      <c r="GS36" s="78">
        <v>1</v>
      </c>
      <c r="GT36" s="78">
        <v>1</v>
      </c>
      <c r="GU36" s="78">
        <v>1</v>
      </c>
      <c r="GV36" s="78">
        <v>1</v>
      </c>
      <c r="GW36" s="78">
        <v>1</v>
      </c>
      <c r="GX36" s="78">
        <v>1</v>
      </c>
      <c r="GY36" s="78">
        <v>1</v>
      </c>
      <c r="GZ36" s="78">
        <v>1</v>
      </c>
      <c r="HA36" s="78">
        <v>1</v>
      </c>
      <c r="HB36" s="78">
        <v>1</v>
      </c>
      <c r="HC36" s="78">
        <v>1</v>
      </c>
      <c r="HD36" s="78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8">
        <v>1</v>
      </c>
      <c r="BB37" s="74">
        <v>1</v>
      </c>
      <c r="BC37" s="78">
        <v>1</v>
      </c>
      <c r="BD37" s="78">
        <v>1</v>
      </c>
      <c r="BE37" s="78">
        <v>1</v>
      </c>
      <c r="BF37" s="78">
        <v>1</v>
      </c>
      <c r="BG37" s="78">
        <v>1</v>
      </c>
      <c r="BH37" s="78">
        <v>1</v>
      </c>
      <c r="BI37" s="78">
        <v>1</v>
      </c>
      <c r="BJ37" s="78">
        <v>1</v>
      </c>
      <c r="BK37" s="78">
        <v>1</v>
      </c>
      <c r="BL37" s="78">
        <v>1</v>
      </c>
      <c r="BM37" s="78">
        <v>1</v>
      </c>
      <c r="BN37" s="78">
        <v>1</v>
      </c>
      <c r="BO37" s="78">
        <v>1</v>
      </c>
      <c r="BP37" s="78">
        <v>1</v>
      </c>
      <c r="BQ37" s="78">
        <v>1</v>
      </c>
      <c r="BR37" s="78">
        <v>1</v>
      </c>
      <c r="BS37" s="78">
        <v>1</v>
      </c>
      <c r="BT37" s="78">
        <v>1</v>
      </c>
      <c r="BU37" s="78">
        <v>1</v>
      </c>
      <c r="BV37" s="78">
        <v>1</v>
      </c>
      <c r="BW37" s="78">
        <v>1</v>
      </c>
      <c r="BX37" s="78">
        <v>1</v>
      </c>
      <c r="BY37" s="78">
        <v>1</v>
      </c>
      <c r="BZ37" s="74">
        <v>1</v>
      </c>
      <c r="CA37" s="78">
        <v>1</v>
      </c>
      <c r="CB37" s="78">
        <v>1</v>
      </c>
      <c r="CC37" s="78">
        <v>1</v>
      </c>
      <c r="CD37" s="78">
        <v>1</v>
      </c>
      <c r="CE37" s="78">
        <v>1</v>
      </c>
      <c r="CF37" s="78">
        <v>1</v>
      </c>
      <c r="CG37" s="78">
        <v>1</v>
      </c>
      <c r="CH37" s="78">
        <v>1</v>
      </c>
      <c r="CI37" s="78">
        <v>1</v>
      </c>
      <c r="CJ37" s="78">
        <v>1</v>
      </c>
      <c r="CK37" s="78">
        <v>1</v>
      </c>
      <c r="CL37" s="78">
        <v>1</v>
      </c>
      <c r="CM37" s="78">
        <v>1</v>
      </c>
      <c r="CN37" s="78">
        <v>1</v>
      </c>
      <c r="CO37" s="78">
        <v>1</v>
      </c>
      <c r="CP37" s="78">
        <v>1</v>
      </c>
      <c r="CQ37" s="78">
        <v>1</v>
      </c>
      <c r="CR37" s="78">
        <v>1</v>
      </c>
      <c r="CS37" s="78">
        <v>1</v>
      </c>
      <c r="CT37" s="78">
        <v>1</v>
      </c>
      <c r="CU37" s="78">
        <v>1</v>
      </c>
      <c r="CV37" s="78">
        <v>1</v>
      </c>
      <c r="CW37" s="78">
        <v>1</v>
      </c>
      <c r="CX37" s="74">
        <v>1</v>
      </c>
      <c r="CY37" s="78">
        <v>1</v>
      </c>
      <c r="CZ37" s="78">
        <v>1</v>
      </c>
      <c r="DA37" s="78">
        <v>1</v>
      </c>
      <c r="DB37" s="78">
        <v>1</v>
      </c>
      <c r="DC37" s="78">
        <v>1</v>
      </c>
      <c r="DD37" s="78">
        <v>1</v>
      </c>
      <c r="DE37" s="78">
        <v>1</v>
      </c>
      <c r="DF37" s="78">
        <v>1</v>
      </c>
      <c r="DG37" s="78">
        <v>1</v>
      </c>
      <c r="DH37" s="78">
        <v>1</v>
      </c>
      <c r="DI37" s="78">
        <v>1</v>
      </c>
      <c r="DJ37" s="78">
        <v>1</v>
      </c>
      <c r="DK37" s="78">
        <v>1</v>
      </c>
      <c r="DL37" s="78">
        <v>1</v>
      </c>
      <c r="DM37" s="78">
        <v>1</v>
      </c>
      <c r="DN37" s="78">
        <v>1</v>
      </c>
      <c r="DO37" s="78">
        <v>1</v>
      </c>
      <c r="DP37" s="78">
        <v>1</v>
      </c>
      <c r="DQ37" s="78">
        <v>1</v>
      </c>
      <c r="DR37" s="78">
        <v>1</v>
      </c>
      <c r="DS37" s="78">
        <v>1</v>
      </c>
      <c r="DT37" s="78">
        <v>1</v>
      </c>
      <c r="DU37" s="78">
        <v>1</v>
      </c>
      <c r="DV37" s="74">
        <v>1</v>
      </c>
      <c r="DW37" s="78">
        <v>1</v>
      </c>
      <c r="DX37" s="78">
        <v>1</v>
      </c>
      <c r="DY37" s="78">
        <v>1</v>
      </c>
      <c r="DZ37" s="78">
        <v>1</v>
      </c>
      <c r="EA37" s="78">
        <v>1</v>
      </c>
      <c r="EB37" s="78">
        <v>1</v>
      </c>
      <c r="EC37" s="78">
        <v>1</v>
      </c>
      <c r="ED37" s="78">
        <v>1</v>
      </c>
      <c r="EE37" s="78">
        <v>1</v>
      </c>
      <c r="EF37" s="78">
        <v>1</v>
      </c>
      <c r="EG37" s="78">
        <v>1</v>
      </c>
      <c r="EH37" s="78">
        <v>1</v>
      </c>
      <c r="EI37" s="78">
        <v>1</v>
      </c>
      <c r="EJ37" s="78">
        <v>1</v>
      </c>
      <c r="EK37" s="78">
        <v>1</v>
      </c>
      <c r="EL37" s="78">
        <v>1</v>
      </c>
      <c r="EM37" s="78">
        <v>1</v>
      </c>
      <c r="EN37" s="78">
        <v>1</v>
      </c>
      <c r="EO37" s="78">
        <v>1</v>
      </c>
      <c r="EP37" s="78">
        <v>1</v>
      </c>
      <c r="EQ37" s="78">
        <v>1</v>
      </c>
      <c r="ER37" s="78">
        <v>1</v>
      </c>
      <c r="ES37" s="78">
        <v>1</v>
      </c>
      <c r="ET37" s="74">
        <v>1</v>
      </c>
      <c r="EU37" s="78">
        <v>1</v>
      </c>
      <c r="EV37" s="78">
        <v>1</v>
      </c>
      <c r="EW37" s="78">
        <v>1</v>
      </c>
      <c r="EX37" s="78">
        <v>1</v>
      </c>
      <c r="EY37" s="78">
        <v>1</v>
      </c>
      <c r="EZ37" s="78">
        <v>1</v>
      </c>
      <c r="FA37" s="78">
        <v>1</v>
      </c>
      <c r="FB37" s="78">
        <v>1</v>
      </c>
      <c r="FC37" s="78">
        <v>1</v>
      </c>
      <c r="FD37" s="78">
        <v>1</v>
      </c>
      <c r="FE37" s="78">
        <v>1</v>
      </c>
      <c r="FF37" s="78">
        <v>1</v>
      </c>
      <c r="FG37" s="78">
        <v>1</v>
      </c>
      <c r="FH37" s="78">
        <v>1</v>
      </c>
      <c r="FI37" s="78">
        <v>1</v>
      </c>
      <c r="FJ37" s="78">
        <v>1</v>
      </c>
      <c r="FK37" s="78">
        <v>1</v>
      </c>
      <c r="FL37" s="78">
        <v>1</v>
      </c>
      <c r="FM37" s="78">
        <v>1</v>
      </c>
      <c r="FN37" s="78">
        <v>1</v>
      </c>
      <c r="FO37" s="78">
        <v>1</v>
      </c>
      <c r="FP37" s="78">
        <v>1</v>
      </c>
      <c r="FQ37" s="78">
        <v>1</v>
      </c>
      <c r="FR37" s="74">
        <v>1</v>
      </c>
      <c r="FS37" s="78">
        <v>1</v>
      </c>
      <c r="FT37" s="78">
        <v>1</v>
      </c>
      <c r="FU37" s="78">
        <v>1</v>
      </c>
      <c r="FV37" s="78">
        <v>1</v>
      </c>
      <c r="FW37" s="78">
        <v>1</v>
      </c>
      <c r="FX37" s="78">
        <v>1</v>
      </c>
      <c r="FY37" s="78">
        <v>1</v>
      </c>
      <c r="FZ37" s="78">
        <v>1</v>
      </c>
      <c r="GA37" s="78">
        <v>1</v>
      </c>
      <c r="GB37" s="78">
        <v>1</v>
      </c>
      <c r="GC37" s="78">
        <v>1</v>
      </c>
      <c r="GD37" s="78">
        <v>1</v>
      </c>
      <c r="GE37" s="78">
        <v>1</v>
      </c>
      <c r="GF37" s="78">
        <v>1</v>
      </c>
      <c r="GG37" s="78">
        <v>1</v>
      </c>
      <c r="GH37" s="78">
        <v>1</v>
      </c>
      <c r="GI37" s="78">
        <v>1</v>
      </c>
      <c r="GJ37" s="78">
        <v>1</v>
      </c>
      <c r="GK37" s="78">
        <v>1</v>
      </c>
      <c r="GL37" s="78">
        <v>1</v>
      </c>
      <c r="GM37" s="78">
        <v>1</v>
      </c>
      <c r="GN37" s="78">
        <v>1</v>
      </c>
      <c r="GO37" s="78">
        <v>1</v>
      </c>
      <c r="GP37" s="74">
        <v>1</v>
      </c>
      <c r="GQ37" s="78">
        <v>1</v>
      </c>
      <c r="GR37" s="78">
        <v>1</v>
      </c>
      <c r="GS37" s="78">
        <v>1</v>
      </c>
      <c r="GT37" s="78">
        <v>1</v>
      </c>
      <c r="GU37" s="78">
        <v>1</v>
      </c>
      <c r="GV37" s="78">
        <v>1</v>
      </c>
      <c r="GW37" s="78">
        <v>1</v>
      </c>
      <c r="GX37" s="78">
        <v>1</v>
      </c>
      <c r="GY37" s="78">
        <v>1</v>
      </c>
      <c r="GZ37" s="78">
        <v>1</v>
      </c>
      <c r="HA37" s="78">
        <v>1</v>
      </c>
      <c r="HB37" s="78">
        <v>1</v>
      </c>
      <c r="HC37" s="78">
        <v>1</v>
      </c>
      <c r="HD37" s="78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8">
        <v>1</v>
      </c>
      <c r="BB38" s="74">
        <v>1</v>
      </c>
      <c r="BC38" s="78">
        <v>1</v>
      </c>
      <c r="BD38" s="78">
        <v>1</v>
      </c>
      <c r="BE38" s="78">
        <v>1</v>
      </c>
      <c r="BF38" s="78">
        <v>1</v>
      </c>
      <c r="BG38" s="78">
        <v>1</v>
      </c>
      <c r="BH38" s="78">
        <v>1</v>
      </c>
      <c r="BI38" s="78">
        <v>1</v>
      </c>
      <c r="BJ38" s="78">
        <v>1</v>
      </c>
      <c r="BK38" s="78">
        <v>1</v>
      </c>
      <c r="BL38" s="78">
        <v>1</v>
      </c>
      <c r="BM38" s="78">
        <v>1</v>
      </c>
      <c r="BN38" s="78">
        <v>1</v>
      </c>
      <c r="BO38" s="78">
        <v>1</v>
      </c>
      <c r="BP38" s="78">
        <v>1</v>
      </c>
      <c r="BQ38" s="78">
        <v>1</v>
      </c>
      <c r="BR38" s="78">
        <v>1</v>
      </c>
      <c r="BS38" s="78">
        <v>1</v>
      </c>
      <c r="BT38" s="78">
        <v>1</v>
      </c>
      <c r="BU38" s="78">
        <v>1</v>
      </c>
      <c r="BV38" s="78">
        <v>1</v>
      </c>
      <c r="BW38" s="78">
        <v>1</v>
      </c>
      <c r="BX38" s="78">
        <v>1</v>
      </c>
      <c r="BY38" s="78">
        <v>1</v>
      </c>
      <c r="BZ38" s="74">
        <v>1</v>
      </c>
      <c r="CA38" s="78">
        <v>1</v>
      </c>
      <c r="CB38" s="78">
        <v>1</v>
      </c>
      <c r="CC38" s="78">
        <v>1</v>
      </c>
      <c r="CD38" s="78">
        <v>1</v>
      </c>
      <c r="CE38" s="78">
        <v>1</v>
      </c>
      <c r="CF38" s="78">
        <v>1</v>
      </c>
      <c r="CG38" s="78">
        <v>1</v>
      </c>
      <c r="CH38" s="78">
        <v>1</v>
      </c>
      <c r="CI38" s="78">
        <v>1</v>
      </c>
      <c r="CJ38" s="78">
        <v>1</v>
      </c>
      <c r="CK38" s="78">
        <v>1</v>
      </c>
      <c r="CL38" s="78">
        <v>1</v>
      </c>
      <c r="CM38" s="78">
        <v>1</v>
      </c>
      <c r="CN38" s="78">
        <v>1</v>
      </c>
      <c r="CO38" s="78">
        <v>1</v>
      </c>
      <c r="CP38" s="78">
        <v>1</v>
      </c>
      <c r="CQ38" s="78">
        <v>1</v>
      </c>
      <c r="CR38" s="78">
        <v>1</v>
      </c>
      <c r="CS38" s="78">
        <v>1</v>
      </c>
      <c r="CT38" s="78">
        <v>1</v>
      </c>
      <c r="CU38" s="78">
        <v>1</v>
      </c>
      <c r="CV38" s="78">
        <v>1</v>
      </c>
      <c r="CW38" s="78">
        <v>1</v>
      </c>
      <c r="CX38" s="74">
        <v>1</v>
      </c>
      <c r="CY38" s="78">
        <v>1</v>
      </c>
      <c r="CZ38" s="78">
        <v>1</v>
      </c>
      <c r="DA38" s="78">
        <v>1</v>
      </c>
      <c r="DB38" s="78">
        <v>1</v>
      </c>
      <c r="DC38" s="78">
        <v>1</v>
      </c>
      <c r="DD38" s="78">
        <v>1</v>
      </c>
      <c r="DE38" s="78">
        <v>1</v>
      </c>
      <c r="DF38" s="78">
        <v>1</v>
      </c>
      <c r="DG38" s="78">
        <v>1</v>
      </c>
      <c r="DH38" s="78">
        <v>1</v>
      </c>
      <c r="DI38" s="78">
        <v>1</v>
      </c>
      <c r="DJ38" s="78">
        <v>1</v>
      </c>
      <c r="DK38" s="78">
        <v>1</v>
      </c>
      <c r="DL38" s="78">
        <v>1</v>
      </c>
      <c r="DM38" s="78">
        <v>1</v>
      </c>
      <c r="DN38" s="78">
        <v>1</v>
      </c>
      <c r="DO38" s="78">
        <v>1</v>
      </c>
      <c r="DP38" s="78">
        <v>1</v>
      </c>
      <c r="DQ38" s="78">
        <v>1</v>
      </c>
      <c r="DR38" s="78">
        <v>1</v>
      </c>
      <c r="DS38" s="78">
        <v>1</v>
      </c>
      <c r="DT38" s="78">
        <v>1</v>
      </c>
      <c r="DU38" s="78">
        <v>1</v>
      </c>
      <c r="DV38" s="74">
        <v>1</v>
      </c>
      <c r="DW38" s="78">
        <v>1</v>
      </c>
      <c r="DX38" s="78">
        <v>1</v>
      </c>
      <c r="DY38" s="78">
        <v>1</v>
      </c>
      <c r="DZ38" s="78">
        <v>1</v>
      </c>
      <c r="EA38" s="78">
        <v>1</v>
      </c>
      <c r="EB38" s="78">
        <v>1</v>
      </c>
      <c r="EC38" s="78">
        <v>1</v>
      </c>
      <c r="ED38" s="78">
        <v>1</v>
      </c>
      <c r="EE38" s="78">
        <v>1</v>
      </c>
      <c r="EF38" s="78">
        <v>1</v>
      </c>
      <c r="EG38" s="78">
        <v>1</v>
      </c>
      <c r="EH38" s="78">
        <v>1</v>
      </c>
      <c r="EI38" s="78">
        <v>1</v>
      </c>
      <c r="EJ38" s="78">
        <v>1</v>
      </c>
      <c r="EK38" s="78">
        <v>1</v>
      </c>
      <c r="EL38" s="78">
        <v>1</v>
      </c>
      <c r="EM38" s="78">
        <v>1</v>
      </c>
      <c r="EN38" s="78">
        <v>1</v>
      </c>
      <c r="EO38" s="78">
        <v>1</v>
      </c>
      <c r="EP38" s="78">
        <v>1</v>
      </c>
      <c r="EQ38" s="78">
        <v>1</v>
      </c>
      <c r="ER38" s="78">
        <v>1</v>
      </c>
      <c r="ES38" s="78">
        <v>1</v>
      </c>
      <c r="ET38" s="74">
        <v>1</v>
      </c>
      <c r="EU38" s="78">
        <v>1</v>
      </c>
      <c r="EV38" s="78">
        <v>1</v>
      </c>
      <c r="EW38" s="78">
        <v>1</v>
      </c>
      <c r="EX38" s="78">
        <v>1</v>
      </c>
      <c r="EY38" s="78">
        <v>1</v>
      </c>
      <c r="EZ38" s="78">
        <v>1</v>
      </c>
      <c r="FA38" s="78">
        <v>1</v>
      </c>
      <c r="FB38" s="78">
        <v>1</v>
      </c>
      <c r="FC38" s="78">
        <v>1</v>
      </c>
      <c r="FD38" s="78">
        <v>1</v>
      </c>
      <c r="FE38" s="78">
        <v>1</v>
      </c>
      <c r="FF38" s="78">
        <v>1</v>
      </c>
      <c r="FG38" s="78">
        <v>1</v>
      </c>
      <c r="FH38" s="78">
        <v>1</v>
      </c>
      <c r="FI38" s="78">
        <v>1</v>
      </c>
      <c r="FJ38" s="78">
        <v>1</v>
      </c>
      <c r="FK38" s="78">
        <v>1</v>
      </c>
      <c r="FL38" s="78">
        <v>1</v>
      </c>
      <c r="FM38" s="78">
        <v>1</v>
      </c>
      <c r="FN38" s="78">
        <v>1</v>
      </c>
      <c r="FO38" s="78">
        <v>1</v>
      </c>
      <c r="FP38" s="78">
        <v>1</v>
      </c>
      <c r="FQ38" s="78">
        <v>1</v>
      </c>
      <c r="FR38" s="74">
        <v>1</v>
      </c>
      <c r="FS38" s="78">
        <v>1</v>
      </c>
      <c r="FT38" s="78">
        <v>1</v>
      </c>
      <c r="FU38" s="78">
        <v>1</v>
      </c>
      <c r="FV38" s="78">
        <v>1</v>
      </c>
      <c r="FW38" s="78">
        <v>1</v>
      </c>
      <c r="FX38" s="78">
        <v>1</v>
      </c>
      <c r="FY38" s="78">
        <v>1</v>
      </c>
      <c r="FZ38" s="78">
        <v>1</v>
      </c>
      <c r="GA38" s="78">
        <v>1</v>
      </c>
      <c r="GB38" s="78">
        <v>1</v>
      </c>
      <c r="GC38" s="78">
        <v>1</v>
      </c>
      <c r="GD38" s="78">
        <v>1</v>
      </c>
      <c r="GE38" s="78">
        <v>1</v>
      </c>
      <c r="GF38" s="78">
        <v>1</v>
      </c>
      <c r="GG38" s="78">
        <v>1</v>
      </c>
      <c r="GH38" s="78">
        <v>1</v>
      </c>
      <c r="GI38" s="78">
        <v>1</v>
      </c>
      <c r="GJ38" s="78">
        <v>1</v>
      </c>
      <c r="GK38" s="78">
        <v>1</v>
      </c>
      <c r="GL38" s="78">
        <v>1</v>
      </c>
      <c r="GM38" s="78">
        <v>1</v>
      </c>
      <c r="GN38" s="78">
        <v>1</v>
      </c>
      <c r="GO38" s="78">
        <v>1</v>
      </c>
      <c r="GP38" s="74">
        <v>1</v>
      </c>
      <c r="GQ38" s="78">
        <v>1</v>
      </c>
      <c r="GR38" s="78">
        <v>1</v>
      </c>
      <c r="GS38" s="78">
        <v>1</v>
      </c>
      <c r="GT38" s="78">
        <v>1</v>
      </c>
      <c r="GU38" s="78">
        <v>1</v>
      </c>
      <c r="GV38" s="78">
        <v>1</v>
      </c>
      <c r="GW38" s="78">
        <v>1</v>
      </c>
      <c r="GX38" s="78">
        <v>1</v>
      </c>
      <c r="GY38" s="78">
        <v>1</v>
      </c>
      <c r="GZ38" s="78">
        <v>1</v>
      </c>
      <c r="HA38" s="78">
        <v>1</v>
      </c>
      <c r="HB38" s="78">
        <v>1</v>
      </c>
      <c r="HC38" s="78">
        <v>1</v>
      </c>
      <c r="HD38" s="78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8">
        <v>1</v>
      </c>
      <c r="BB39" s="74">
        <v>1</v>
      </c>
      <c r="BC39" s="78">
        <v>1</v>
      </c>
      <c r="BD39" s="78">
        <v>1</v>
      </c>
      <c r="BE39" s="78">
        <v>1</v>
      </c>
      <c r="BF39" s="78">
        <v>1</v>
      </c>
      <c r="BG39" s="78">
        <v>1</v>
      </c>
      <c r="BH39" s="78">
        <v>1</v>
      </c>
      <c r="BI39" s="78">
        <v>1</v>
      </c>
      <c r="BJ39" s="78">
        <v>1</v>
      </c>
      <c r="BK39" s="78">
        <v>1</v>
      </c>
      <c r="BL39" s="78">
        <v>1</v>
      </c>
      <c r="BM39" s="78">
        <v>1</v>
      </c>
      <c r="BN39" s="78">
        <v>1</v>
      </c>
      <c r="BO39" s="78">
        <v>1</v>
      </c>
      <c r="BP39" s="78">
        <v>1</v>
      </c>
      <c r="BQ39" s="78">
        <v>1</v>
      </c>
      <c r="BR39" s="78">
        <v>1</v>
      </c>
      <c r="BS39" s="78">
        <v>1</v>
      </c>
      <c r="BT39" s="78">
        <v>1</v>
      </c>
      <c r="BU39" s="78">
        <v>1</v>
      </c>
      <c r="BV39" s="78">
        <v>1</v>
      </c>
      <c r="BW39" s="78">
        <v>1</v>
      </c>
      <c r="BX39" s="78">
        <v>1</v>
      </c>
      <c r="BY39" s="78">
        <v>1</v>
      </c>
      <c r="BZ39" s="74">
        <v>1</v>
      </c>
      <c r="CA39" s="78">
        <v>1</v>
      </c>
      <c r="CB39" s="78">
        <v>1</v>
      </c>
      <c r="CC39" s="78">
        <v>1</v>
      </c>
      <c r="CD39" s="78">
        <v>1</v>
      </c>
      <c r="CE39" s="78">
        <v>1</v>
      </c>
      <c r="CF39" s="78">
        <v>1</v>
      </c>
      <c r="CG39" s="78">
        <v>1</v>
      </c>
      <c r="CH39" s="78">
        <v>1</v>
      </c>
      <c r="CI39" s="78">
        <v>1</v>
      </c>
      <c r="CJ39" s="78">
        <v>1</v>
      </c>
      <c r="CK39" s="78">
        <v>1</v>
      </c>
      <c r="CL39" s="78">
        <v>1</v>
      </c>
      <c r="CM39" s="78">
        <v>1</v>
      </c>
      <c r="CN39" s="78">
        <v>1</v>
      </c>
      <c r="CO39" s="78">
        <v>1</v>
      </c>
      <c r="CP39" s="78">
        <v>1</v>
      </c>
      <c r="CQ39" s="78">
        <v>1</v>
      </c>
      <c r="CR39" s="78">
        <v>1</v>
      </c>
      <c r="CS39" s="78">
        <v>1</v>
      </c>
      <c r="CT39" s="78">
        <v>1</v>
      </c>
      <c r="CU39" s="78">
        <v>1</v>
      </c>
      <c r="CV39" s="78">
        <v>1</v>
      </c>
      <c r="CW39" s="78">
        <v>1</v>
      </c>
      <c r="CX39" s="74">
        <v>1</v>
      </c>
      <c r="CY39" s="78">
        <v>1</v>
      </c>
      <c r="CZ39" s="78">
        <v>1</v>
      </c>
      <c r="DA39" s="78">
        <v>1</v>
      </c>
      <c r="DB39" s="78">
        <v>1</v>
      </c>
      <c r="DC39" s="78">
        <v>1</v>
      </c>
      <c r="DD39" s="78">
        <v>1</v>
      </c>
      <c r="DE39" s="78">
        <v>1</v>
      </c>
      <c r="DF39" s="78">
        <v>1</v>
      </c>
      <c r="DG39" s="78">
        <v>1</v>
      </c>
      <c r="DH39" s="78">
        <v>1</v>
      </c>
      <c r="DI39" s="78">
        <v>1</v>
      </c>
      <c r="DJ39" s="78">
        <v>1</v>
      </c>
      <c r="DK39" s="78">
        <v>1</v>
      </c>
      <c r="DL39" s="78">
        <v>1</v>
      </c>
      <c r="DM39" s="78">
        <v>1</v>
      </c>
      <c r="DN39" s="78">
        <v>1</v>
      </c>
      <c r="DO39" s="78">
        <v>1</v>
      </c>
      <c r="DP39" s="78">
        <v>1</v>
      </c>
      <c r="DQ39" s="78">
        <v>1</v>
      </c>
      <c r="DR39" s="78">
        <v>1</v>
      </c>
      <c r="DS39" s="78">
        <v>1</v>
      </c>
      <c r="DT39" s="78">
        <v>1</v>
      </c>
      <c r="DU39" s="78">
        <v>1</v>
      </c>
      <c r="DV39" s="74">
        <v>1</v>
      </c>
      <c r="DW39" s="78">
        <v>1</v>
      </c>
      <c r="DX39" s="78">
        <v>1</v>
      </c>
      <c r="DY39" s="78">
        <v>1</v>
      </c>
      <c r="DZ39" s="78">
        <v>1</v>
      </c>
      <c r="EA39" s="78">
        <v>1</v>
      </c>
      <c r="EB39" s="78">
        <v>1</v>
      </c>
      <c r="EC39" s="78">
        <v>1</v>
      </c>
      <c r="ED39" s="78">
        <v>1</v>
      </c>
      <c r="EE39" s="78">
        <v>1</v>
      </c>
      <c r="EF39" s="78">
        <v>1</v>
      </c>
      <c r="EG39" s="78">
        <v>1</v>
      </c>
      <c r="EH39" s="78">
        <v>1</v>
      </c>
      <c r="EI39" s="78">
        <v>1</v>
      </c>
      <c r="EJ39" s="78">
        <v>1</v>
      </c>
      <c r="EK39" s="78">
        <v>1</v>
      </c>
      <c r="EL39" s="78">
        <v>1</v>
      </c>
      <c r="EM39" s="78">
        <v>1</v>
      </c>
      <c r="EN39" s="78">
        <v>1</v>
      </c>
      <c r="EO39" s="78">
        <v>1</v>
      </c>
      <c r="EP39" s="78">
        <v>1</v>
      </c>
      <c r="EQ39" s="78">
        <v>1</v>
      </c>
      <c r="ER39" s="78">
        <v>1</v>
      </c>
      <c r="ES39" s="78">
        <v>1</v>
      </c>
      <c r="ET39" s="74">
        <v>1</v>
      </c>
      <c r="EU39" s="78">
        <v>1</v>
      </c>
      <c r="EV39" s="78">
        <v>1</v>
      </c>
      <c r="EW39" s="78">
        <v>1</v>
      </c>
      <c r="EX39" s="78">
        <v>1</v>
      </c>
      <c r="EY39" s="78">
        <v>1</v>
      </c>
      <c r="EZ39" s="78">
        <v>1</v>
      </c>
      <c r="FA39" s="78">
        <v>1</v>
      </c>
      <c r="FB39" s="78">
        <v>1</v>
      </c>
      <c r="FC39" s="78">
        <v>1</v>
      </c>
      <c r="FD39" s="78">
        <v>1</v>
      </c>
      <c r="FE39" s="78">
        <v>1</v>
      </c>
      <c r="FF39" s="78">
        <v>1</v>
      </c>
      <c r="FG39" s="78">
        <v>1</v>
      </c>
      <c r="FH39" s="78">
        <v>1</v>
      </c>
      <c r="FI39" s="78">
        <v>1</v>
      </c>
      <c r="FJ39" s="78">
        <v>1</v>
      </c>
      <c r="FK39" s="78">
        <v>1</v>
      </c>
      <c r="FL39" s="78">
        <v>1</v>
      </c>
      <c r="FM39" s="78">
        <v>1</v>
      </c>
      <c r="FN39" s="78">
        <v>1</v>
      </c>
      <c r="FO39" s="78">
        <v>1</v>
      </c>
      <c r="FP39" s="78">
        <v>1</v>
      </c>
      <c r="FQ39" s="78">
        <v>1</v>
      </c>
      <c r="FR39" s="74">
        <v>1</v>
      </c>
      <c r="FS39" s="78">
        <v>1</v>
      </c>
      <c r="FT39" s="78">
        <v>1</v>
      </c>
      <c r="FU39" s="78">
        <v>1</v>
      </c>
      <c r="FV39" s="78">
        <v>1</v>
      </c>
      <c r="FW39" s="78">
        <v>1</v>
      </c>
      <c r="FX39" s="78">
        <v>1</v>
      </c>
      <c r="FY39" s="78">
        <v>1</v>
      </c>
      <c r="FZ39" s="78">
        <v>1</v>
      </c>
      <c r="GA39" s="78">
        <v>1</v>
      </c>
      <c r="GB39" s="78">
        <v>1</v>
      </c>
      <c r="GC39" s="78">
        <v>1</v>
      </c>
      <c r="GD39" s="78">
        <v>1</v>
      </c>
      <c r="GE39" s="78">
        <v>1</v>
      </c>
      <c r="GF39" s="78">
        <v>1</v>
      </c>
      <c r="GG39" s="78">
        <v>1</v>
      </c>
      <c r="GH39" s="78">
        <v>1</v>
      </c>
      <c r="GI39" s="78">
        <v>1</v>
      </c>
      <c r="GJ39" s="78">
        <v>1</v>
      </c>
      <c r="GK39" s="78">
        <v>1</v>
      </c>
      <c r="GL39" s="78">
        <v>1</v>
      </c>
      <c r="GM39" s="78">
        <v>1</v>
      </c>
      <c r="GN39" s="78">
        <v>1</v>
      </c>
      <c r="GO39" s="78">
        <v>1</v>
      </c>
      <c r="GP39" s="74">
        <v>1</v>
      </c>
      <c r="GQ39" s="78">
        <v>1</v>
      </c>
      <c r="GR39" s="78">
        <v>1</v>
      </c>
      <c r="GS39" s="78">
        <v>1</v>
      </c>
      <c r="GT39" s="78">
        <v>1</v>
      </c>
      <c r="GU39" s="78">
        <v>1</v>
      </c>
      <c r="GV39" s="78">
        <v>1</v>
      </c>
      <c r="GW39" s="78">
        <v>1</v>
      </c>
      <c r="GX39" s="78">
        <v>1</v>
      </c>
      <c r="GY39" s="78">
        <v>1</v>
      </c>
      <c r="GZ39" s="78">
        <v>1</v>
      </c>
      <c r="HA39" s="78">
        <v>1</v>
      </c>
      <c r="HB39" s="78">
        <v>1</v>
      </c>
      <c r="HC39" s="78">
        <v>1</v>
      </c>
      <c r="HD39" s="78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4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4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4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4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4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4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4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8">
        <v>1</v>
      </c>
      <c r="BB41" s="74">
        <v>1</v>
      </c>
      <c r="BC41" s="78">
        <v>1</v>
      </c>
      <c r="BD41" s="78">
        <v>1</v>
      </c>
      <c r="BE41" s="78">
        <v>1</v>
      </c>
      <c r="BF41" s="78">
        <v>1</v>
      </c>
      <c r="BG41" s="78">
        <v>1</v>
      </c>
      <c r="BH41" s="78">
        <v>1</v>
      </c>
      <c r="BI41" s="78">
        <v>1</v>
      </c>
      <c r="BJ41" s="78">
        <v>1</v>
      </c>
      <c r="BK41" s="78">
        <v>1</v>
      </c>
      <c r="BL41" s="78">
        <v>1</v>
      </c>
      <c r="BM41" s="78">
        <v>1</v>
      </c>
      <c r="BN41" s="78">
        <v>1</v>
      </c>
      <c r="BO41" s="78">
        <v>1</v>
      </c>
      <c r="BP41" s="78">
        <v>1</v>
      </c>
      <c r="BQ41" s="78">
        <v>1</v>
      </c>
      <c r="BR41" s="78">
        <v>1</v>
      </c>
      <c r="BS41" s="78">
        <v>1</v>
      </c>
      <c r="BT41" s="78">
        <v>1</v>
      </c>
      <c r="BU41" s="78">
        <v>1</v>
      </c>
      <c r="BV41" s="78">
        <v>1</v>
      </c>
      <c r="BW41" s="78">
        <v>1</v>
      </c>
      <c r="BX41" s="78">
        <v>1</v>
      </c>
      <c r="BY41" s="78">
        <v>1</v>
      </c>
      <c r="BZ41" s="74">
        <v>1</v>
      </c>
      <c r="CA41" s="78">
        <v>1</v>
      </c>
      <c r="CB41" s="78">
        <v>1</v>
      </c>
      <c r="CC41" s="78">
        <v>1</v>
      </c>
      <c r="CD41" s="78">
        <v>1</v>
      </c>
      <c r="CE41" s="78">
        <v>1</v>
      </c>
      <c r="CF41" s="78">
        <v>1</v>
      </c>
      <c r="CG41" s="78">
        <v>1</v>
      </c>
      <c r="CH41" s="78">
        <v>1</v>
      </c>
      <c r="CI41" s="78">
        <v>1</v>
      </c>
      <c r="CJ41" s="78">
        <v>1</v>
      </c>
      <c r="CK41" s="78">
        <v>1</v>
      </c>
      <c r="CL41" s="78">
        <v>1</v>
      </c>
      <c r="CM41" s="78">
        <v>1</v>
      </c>
      <c r="CN41" s="78">
        <v>1</v>
      </c>
      <c r="CO41" s="78">
        <v>1</v>
      </c>
      <c r="CP41" s="78">
        <v>1</v>
      </c>
      <c r="CQ41" s="78">
        <v>1</v>
      </c>
      <c r="CR41" s="78">
        <v>1</v>
      </c>
      <c r="CS41" s="78">
        <v>1</v>
      </c>
      <c r="CT41" s="78">
        <v>1</v>
      </c>
      <c r="CU41" s="78">
        <v>1</v>
      </c>
      <c r="CV41" s="78">
        <v>1</v>
      </c>
      <c r="CW41" s="78">
        <v>1</v>
      </c>
      <c r="CX41" s="74">
        <v>1</v>
      </c>
      <c r="CY41" s="78">
        <v>1</v>
      </c>
      <c r="CZ41" s="78">
        <v>1</v>
      </c>
      <c r="DA41" s="78">
        <v>1</v>
      </c>
      <c r="DB41" s="78">
        <v>1</v>
      </c>
      <c r="DC41" s="78">
        <v>1</v>
      </c>
      <c r="DD41" s="78">
        <v>1</v>
      </c>
      <c r="DE41" s="78">
        <v>1</v>
      </c>
      <c r="DF41" s="78">
        <v>1</v>
      </c>
      <c r="DG41" s="78">
        <v>1</v>
      </c>
      <c r="DH41" s="78">
        <v>1</v>
      </c>
      <c r="DI41" s="78">
        <v>1</v>
      </c>
      <c r="DJ41" s="78">
        <v>1</v>
      </c>
      <c r="DK41" s="78">
        <v>1</v>
      </c>
      <c r="DL41" s="78">
        <v>1</v>
      </c>
      <c r="DM41" s="78">
        <v>1</v>
      </c>
      <c r="DN41" s="78">
        <v>1</v>
      </c>
      <c r="DO41" s="78">
        <v>1</v>
      </c>
      <c r="DP41" s="78">
        <v>1</v>
      </c>
      <c r="DQ41" s="78">
        <v>1</v>
      </c>
      <c r="DR41" s="78">
        <v>1</v>
      </c>
      <c r="DS41" s="78">
        <v>1</v>
      </c>
      <c r="DT41" s="78">
        <v>1</v>
      </c>
      <c r="DU41" s="78">
        <v>1</v>
      </c>
      <c r="DV41" s="74">
        <v>1</v>
      </c>
      <c r="DW41" s="78">
        <v>1</v>
      </c>
      <c r="DX41" s="78">
        <v>1</v>
      </c>
      <c r="DY41" s="78">
        <v>1</v>
      </c>
      <c r="DZ41" s="78">
        <v>1</v>
      </c>
      <c r="EA41" s="78">
        <v>1</v>
      </c>
      <c r="EB41" s="78">
        <v>1</v>
      </c>
      <c r="EC41" s="78">
        <v>1</v>
      </c>
      <c r="ED41" s="78">
        <v>1</v>
      </c>
      <c r="EE41" s="78">
        <v>1</v>
      </c>
      <c r="EF41" s="78">
        <v>1</v>
      </c>
      <c r="EG41" s="78">
        <v>1</v>
      </c>
      <c r="EH41" s="78">
        <v>1</v>
      </c>
      <c r="EI41" s="78">
        <v>1</v>
      </c>
      <c r="EJ41" s="78">
        <v>1</v>
      </c>
      <c r="EK41" s="78">
        <v>1</v>
      </c>
      <c r="EL41" s="78">
        <v>1</v>
      </c>
      <c r="EM41" s="78">
        <v>1</v>
      </c>
      <c r="EN41" s="78">
        <v>1</v>
      </c>
      <c r="EO41" s="78">
        <v>1</v>
      </c>
      <c r="EP41" s="78">
        <v>1</v>
      </c>
      <c r="EQ41" s="78">
        <v>1</v>
      </c>
      <c r="ER41" s="78">
        <v>1</v>
      </c>
      <c r="ES41" s="78">
        <v>1</v>
      </c>
      <c r="ET41" s="74">
        <v>1</v>
      </c>
      <c r="EU41" s="78">
        <v>1</v>
      </c>
      <c r="EV41" s="78">
        <v>1</v>
      </c>
      <c r="EW41" s="78">
        <v>1</v>
      </c>
      <c r="EX41" s="78">
        <v>1</v>
      </c>
      <c r="EY41" s="78">
        <v>1</v>
      </c>
      <c r="EZ41" s="78">
        <v>1</v>
      </c>
      <c r="FA41" s="78">
        <v>1</v>
      </c>
      <c r="FB41" s="78">
        <v>1</v>
      </c>
      <c r="FC41" s="78">
        <v>1</v>
      </c>
      <c r="FD41" s="78">
        <v>1</v>
      </c>
      <c r="FE41" s="78">
        <v>1</v>
      </c>
      <c r="FF41" s="78">
        <v>1</v>
      </c>
      <c r="FG41" s="78">
        <v>1</v>
      </c>
      <c r="FH41" s="78">
        <v>1</v>
      </c>
      <c r="FI41" s="78">
        <v>1</v>
      </c>
      <c r="FJ41" s="78">
        <v>1</v>
      </c>
      <c r="FK41" s="78">
        <v>1</v>
      </c>
      <c r="FL41" s="78">
        <v>1</v>
      </c>
      <c r="FM41" s="78">
        <v>1</v>
      </c>
      <c r="FN41" s="78">
        <v>1</v>
      </c>
      <c r="FO41" s="78">
        <v>1</v>
      </c>
      <c r="FP41" s="78">
        <v>1</v>
      </c>
      <c r="FQ41" s="78">
        <v>1</v>
      </c>
      <c r="FR41" s="74">
        <v>1</v>
      </c>
      <c r="FS41" s="78">
        <v>1</v>
      </c>
      <c r="FT41" s="78">
        <v>1</v>
      </c>
      <c r="FU41" s="78">
        <v>1</v>
      </c>
      <c r="FV41" s="78">
        <v>1</v>
      </c>
      <c r="FW41" s="78">
        <v>1</v>
      </c>
      <c r="FX41" s="78">
        <v>1</v>
      </c>
      <c r="FY41" s="78">
        <v>1</v>
      </c>
      <c r="FZ41" s="78">
        <v>1</v>
      </c>
      <c r="GA41" s="78">
        <v>1</v>
      </c>
      <c r="GB41" s="78">
        <v>1</v>
      </c>
      <c r="GC41" s="78">
        <v>1</v>
      </c>
      <c r="GD41" s="78">
        <v>1</v>
      </c>
      <c r="GE41" s="78">
        <v>1</v>
      </c>
      <c r="GF41" s="78">
        <v>1</v>
      </c>
      <c r="GG41" s="78">
        <v>1</v>
      </c>
      <c r="GH41" s="78">
        <v>1</v>
      </c>
      <c r="GI41" s="78">
        <v>1</v>
      </c>
      <c r="GJ41" s="78">
        <v>1</v>
      </c>
      <c r="GK41" s="78">
        <v>1</v>
      </c>
      <c r="GL41" s="78">
        <v>1</v>
      </c>
      <c r="GM41" s="78">
        <v>1</v>
      </c>
      <c r="GN41" s="78">
        <v>1</v>
      </c>
      <c r="GO41" s="78">
        <v>1</v>
      </c>
      <c r="GP41" s="74">
        <v>1</v>
      </c>
      <c r="GQ41" s="78">
        <v>1</v>
      </c>
      <c r="GR41" s="78">
        <v>1</v>
      </c>
      <c r="GS41" s="78">
        <v>1</v>
      </c>
      <c r="GT41" s="78">
        <v>1</v>
      </c>
      <c r="GU41" s="78">
        <v>1</v>
      </c>
      <c r="GV41" s="78">
        <v>1</v>
      </c>
      <c r="GW41" s="78">
        <v>1</v>
      </c>
      <c r="GX41" s="78">
        <v>1</v>
      </c>
      <c r="GY41" s="78">
        <v>1</v>
      </c>
      <c r="GZ41" s="78">
        <v>1</v>
      </c>
      <c r="HA41" s="78">
        <v>1</v>
      </c>
      <c r="HB41" s="78">
        <v>1</v>
      </c>
      <c r="HC41" s="78">
        <v>1</v>
      </c>
      <c r="HD41" s="78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8">
        <v>1</v>
      </c>
      <c r="BB42" s="74">
        <v>1</v>
      </c>
      <c r="BC42" s="78">
        <v>1</v>
      </c>
      <c r="BD42" s="78">
        <v>1</v>
      </c>
      <c r="BE42" s="78">
        <v>1</v>
      </c>
      <c r="BF42" s="78">
        <v>1</v>
      </c>
      <c r="BG42" s="78">
        <v>1</v>
      </c>
      <c r="BH42" s="78">
        <v>1</v>
      </c>
      <c r="BI42" s="78">
        <v>1</v>
      </c>
      <c r="BJ42" s="78">
        <v>1</v>
      </c>
      <c r="BK42" s="78">
        <v>1</v>
      </c>
      <c r="BL42" s="78">
        <v>1</v>
      </c>
      <c r="BM42" s="78">
        <v>1</v>
      </c>
      <c r="BN42" s="78">
        <v>1</v>
      </c>
      <c r="BO42" s="78">
        <v>1</v>
      </c>
      <c r="BP42" s="78">
        <v>1</v>
      </c>
      <c r="BQ42" s="78">
        <v>1</v>
      </c>
      <c r="BR42" s="78">
        <v>1</v>
      </c>
      <c r="BS42" s="78">
        <v>1</v>
      </c>
      <c r="BT42" s="78">
        <v>1</v>
      </c>
      <c r="BU42" s="78">
        <v>1</v>
      </c>
      <c r="BV42" s="78">
        <v>1</v>
      </c>
      <c r="BW42" s="78">
        <v>1</v>
      </c>
      <c r="BX42" s="78">
        <v>1</v>
      </c>
      <c r="BY42" s="78">
        <v>1</v>
      </c>
      <c r="BZ42" s="74">
        <v>1</v>
      </c>
      <c r="CA42" s="78">
        <v>1</v>
      </c>
      <c r="CB42" s="78">
        <v>1</v>
      </c>
      <c r="CC42" s="78">
        <v>1</v>
      </c>
      <c r="CD42" s="78">
        <v>1</v>
      </c>
      <c r="CE42" s="78">
        <v>1</v>
      </c>
      <c r="CF42" s="78">
        <v>1</v>
      </c>
      <c r="CG42" s="78">
        <v>1</v>
      </c>
      <c r="CH42" s="78">
        <v>1</v>
      </c>
      <c r="CI42" s="78">
        <v>1</v>
      </c>
      <c r="CJ42" s="78">
        <v>1</v>
      </c>
      <c r="CK42" s="78">
        <v>1</v>
      </c>
      <c r="CL42" s="78">
        <v>1</v>
      </c>
      <c r="CM42" s="78">
        <v>1</v>
      </c>
      <c r="CN42" s="78">
        <v>1</v>
      </c>
      <c r="CO42" s="78">
        <v>1</v>
      </c>
      <c r="CP42" s="78">
        <v>1</v>
      </c>
      <c r="CQ42" s="78">
        <v>1</v>
      </c>
      <c r="CR42" s="78">
        <v>1</v>
      </c>
      <c r="CS42" s="78">
        <v>1</v>
      </c>
      <c r="CT42" s="78">
        <v>1</v>
      </c>
      <c r="CU42" s="78">
        <v>1</v>
      </c>
      <c r="CV42" s="78">
        <v>1</v>
      </c>
      <c r="CW42" s="78">
        <v>1</v>
      </c>
      <c r="CX42" s="74">
        <v>1</v>
      </c>
      <c r="CY42" s="78">
        <v>1</v>
      </c>
      <c r="CZ42" s="78">
        <v>1</v>
      </c>
      <c r="DA42" s="78">
        <v>1</v>
      </c>
      <c r="DB42" s="78">
        <v>1</v>
      </c>
      <c r="DC42" s="78">
        <v>1</v>
      </c>
      <c r="DD42" s="78">
        <v>1</v>
      </c>
      <c r="DE42" s="78">
        <v>1</v>
      </c>
      <c r="DF42" s="78">
        <v>1</v>
      </c>
      <c r="DG42" s="78">
        <v>1</v>
      </c>
      <c r="DH42" s="78">
        <v>1</v>
      </c>
      <c r="DI42" s="78">
        <v>1</v>
      </c>
      <c r="DJ42" s="78">
        <v>1</v>
      </c>
      <c r="DK42" s="78">
        <v>1</v>
      </c>
      <c r="DL42" s="78">
        <v>1</v>
      </c>
      <c r="DM42" s="78">
        <v>1</v>
      </c>
      <c r="DN42" s="78">
        <v>1</v>
      </c>
      <c r="DO42" s="78">
        <v>1</v>
      </c>
      <c r="DP42" s="78">
        <v>1</v>
      </c>
      <c r="DQ42" s="78">
        <v>1</v>
      </c>
      <c r="DR42" s="78">
        <v>1</v>
      </c>
      <c r="DS42" s="78">
        <v>1</v>
      </c>
      <c r="DT42" s="78">
        <v>1</v>
      </c>
      <c r="DU42" s="78">
        <v>1</v>
      </c>
      <c r="DV42" s="74">
        <v>1</v>
      </c>
      <c r="DW42" s="78">
        <v>1</v>
      </c>
      <c r="DX42" s="78">
        <v>1</v>
      </c>
      <c r="DY42" s="78">
        <v>1</v>
      </c>
      <c r="DZ42" s="78">
        <v>1</v>
      </c>
      <c r="EA42" s="78">
        <v>1</v>
      </c>
      <c r="EB42" s="78">
        <v>1</v>
      </c>
      <c r="EC42" s="78">
        <v>1</v>
      </c>
      <c r="ED42" s="78">
        <v>1</v>
      </c>
      <c r="EE42" s="78">
        <v>1</v>
      </c>
      <c r="EF42" s="78">
        <v>1</v>
      </c>
      <c r="EG42" s="78">
        <v>1</v>
      </c>
      <c r="EH42" s="78">
        <v>1</v>
      </c>
      <c r="EI42" s="78">
        <v>1</v>
      </c>
      <c r="EJ42" s="78">
        <v>1</v>
      </c>
      <c r="EK42" s="78">
        <v>1</v>
      </c>
      <c r="EL42" s="78">
        <v>1</v>
      </c>
      <c r="EM42" s="78">
        <v>1</v>
      </c>
      <c r="EN42" s="78">
        <v>1</v>
      </c>
      <c r="EO42" s="78">
        <v>1</v>
      </c>
      <c r="EP42" s="78">
        <v>1</v>
      </c>
      <c r="EQ42" s="78">
        <v>1</v>
      </c>
      <c r="ER42" s="78">
        <v>1</v>
      </c>
      <c r="ES42" s="78">
        <v>1</v>
      </c>
      <c r="ET42" s="74">
        <v>1</v>
      </c>
      <c r="EU42" s="78">
        <v>1</v>
      </c>
      <c r="EV42" s="78">
        <v>1</v>
      </c>
      <c r="EW42" s="78">
        <v>1</v>
      </c>
      <c r="EX42" s="78">
        <v>1</v>
      </c>
      <c r="EY42" s="78">
        <v>1</v>
      </c>
      <c r="EZ42" s="78">
        <v>1</v>
      </c>
      <c r="FA42" s="78">
        <v>1</v>
      </c>
      <c r="FB42" s="78">
        <v>1</v>
      </c>
      <c r="FC42" s="78">
        <v>1</v>
      </c>
      <c r="FD42" s="78">
        <v>1</v>
      </c>
      <c r="FE42" s="78">
        <v>1</v>
      </c>
      <c r="FF42" s="78">
        <v>1</v>
      </c>
      <c r="FG42" s="78">
        <v>1</v>
      </c>
      <c r="FH42" s="78">
        <v>1</v>
      </c>
      <c r="FI42" s="78">
        <v>1</v>
      </c>
      <c r="FJ42" s="78">
        <v>1</v>
      </c>
      <c r="FK42" s="78">
        <v>1</v>
      </c>
      <c r="FL42" s="78">
        <v>1</v>
      </c>
      <c r="FM42" s="78">
        <v>1</v>
      </c>
      <c r="FN42" s="78">
        <v>1</v>
      </c>
      <c r="FO42" s="78">
        <v>1</v>
      </c>
      <c r="FP42" s="78">
        <v>1</v>
      </c>
      <c r="FQ42" s="78">
        <v>1</v>
      </c>
      <c r="FR42" s="74">
        <v>1</v>
      </c>
      <c r="FS42" s="78">
        <v>1</v>
      </c>
      <c r="FT42" s="78">
        <v>1</v>
      </c>
      <c r="FU42" s="78">
        <v>1</v>
      </c>
      <c r="FV42" s="78">
        <v>1</v>
      </c>
      <c r="FW42" s="78">
        <v>1</v>
      </c>
      <c r="FX42" s="78">
        <v>1</v>
      </c>
      <c r="FY42" s="78">
        <v>1</v>
      </c>
      <c r="FZ42" s="78">
        <v>1</v>
      </c>
      <c r="GA42" s="78">
        <v>1</v>
      </c>
      <c r="GB42" s="78">
        <v>1</v>
      </c>
      <c r="GC42" s="78">
        <v>1</v>
      </c>
      <c r="GD42" s="78">
        <v>1</v>
      </c>
      <c r="GE42" s="78">
        <v>1</v>
      </c>
      <c r="GF42" s="78">
        <v>1</v>
      </c>
      <c r="GG42" s="78">
        <v>1</v>
      </c>
      <c r="GH42" s="78">
        <v>1</v>
      </c>
      <c r="GI42" s="78">
        <v>1</v>
      </c>
      <c r="GJ42" s="78">
        <v>1</v>
      </c>
      <c r="GK42" s="78">
        <v>1</v>
      </c>
      <c r="GL42" s="78">
        <v>1</v>
      </c>
      <c r="GM42" s="78">
        <v>1</v>
      </c>
      <c r="GN42" s="78">
        <v>1</v>
      </c>
      <c r="GO42" s="78">
        <v>1</v>
      </c>
      <c r="GP42" s="74">
        <v>1</v>
      </c>
      <c r="GQ42" s="78">
        <v>1</v>
      </c>
      <c r="GR42" s="78">
        <v>1</v>
      </c>
      <c r="GS42" s="78">
        <v>1</v>
      </c>
      <c r="GT42" s="78">
        <v>1</v>
      </c>
      <c r="GU42" s="78">
        <v>1</v>
      </c>
      <c r="GV42" s="78">
        <v>1</v>
      </c>
      <c r="GW42" s="78">
        <v>1</v>
      </c>
      <c r="GX42" s="78">
        <v>1</v>
      </c>
      <c r="GY42" s="78">
        <v>1</v>
      </c>
      <c r="GZ42" s="78">
        <v>1</v>
      </c>
      <c r="HA42" s="78">
        <v>1</v>
      </c>
      <c r="HB42" s="78">
        <v>1</v>
      </c>
      <c r="HC42" s="78">
        <v>1</v>
      </c>
      <c r="HD42" s="78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8">
        <v>1</v>
      </c>
      <c r="BB43" s="74">
        <v>1</v>
      </c>
      <c r="BC43" s="78">
        <v>1</v>
      </c>
      <c r="BD43" s="78">
        <v>1</v>
      </c>
      <c r="BE43" s="78">
        <v>1</v>
      </c>
      <c r="BF43" s="78">
        <v>1</v>
      </c>
      <c r="BG43" s="78">
        <v>1</v>
      </c>
      <c r="BH43" s="78">
        <v>1</v>
      </c>
      <c r="BI43" s="78">
        <v>1</v>
      </c>
      <c r="BJ43" s="78">
        <v>1</v>
      </c>
      <c r="BK43" s="78">
        <v>1</v>
      </c>
      <c r="BL43" s="78">
        <v>1</v>
      </c>
      <c r="BM43" s="78">
        <v>1</v>
      </c>
      <c r="BN43" s="78">
        <v>1</v>
      </c>
      <c r="BO43" s="78">
        <v>1</v>
      </c>
      <c r="BP43" s="78">
        <v>1</v>
      </c>
      <c r="BQ43" s="78">
        <v>1</v>
      </c>
      <c r="BR43" s="78">
        <v>1</v>
      </c>
      <c r="BS43" s="78">
        <v>1</v>
      </c>
      <c r="BT43" s="78">
        <v>1</v>
      </c>
      <c r="BU43" s="78">
        <v>1</v>
      </c>
      <c r="BV43" s="78">
        <v>1</v>
      </c>
      <c r="BW43" s="78">
        <v>1</v>
      </c>
      <c r="BX43" s="78">
        <v>1</v>
      </c>
      <c r="BY43" s="78">
        <v>1</v>
      </c>
      <c r="BZ43" s="74">
        <v>1</v>
      </c>
      <c r="CA43" s="78">
        <v>1</v>
      </c>
      <c r="CB43" s="78">
        <v>1</v>
      </c>
      <c r="CC43" s="78">
        <v>1</v>
      </c>
      <c r="CD43" s="78">
        <v>1</v>
      </c>
      <c r="CE43" s="78">
        <v>1</v>
      </c>
      <c r="CF43" s="78">
        <v>1</v>
      </c>
      <c r="CG43" s="78">
        <v>1</v>
      </c>
      <c r="CH43" s="78">
        <v>1</v>
      </c>
      <c r="CI43" s="78">
        <v>1</v>
      </c>
      <c r="CJ43" s="78">
        <v>1</v>
      </c>
      <c r="CK43" s="78">
        <v>1</v>
      </c>
      <c r="CL43" s="78">
        <v>1</v>
      </c>
      <c r="CM43" s="78">
        <v>1</v>
      </c>
      <c r="CN43" s="78">
        <v>1</v>
      </c>
      <c r="CO43" s="78">
        <v>1</v>
      </c>
      <c r="CP43" s="78">
        <v>1</v>
      </c>
      <c r="CQ43" s="78">
        <v>1</v>
      </c>
      <c r="CR43" s="78">
        <v>1</v>
      </c>
      <c r="CS43" s="78">
        <v>1</v>
      </c>
      <c r="CT43" s="78">
        <v>1</v>
      </c>
      <c r="CU43" s="78">
        <v>1</v>
      </c>
      <c r="CV43" s="78">
        <v>1</v>
      </c>
      <c r="CW43" s="78">
        <v>1</v>
      </c>
      <c r="CX43" s="74">
        <v>1</v>
      </c>
      <c r="CY43" s="78">
        <v>1</v>
      </c>
      <c r="CZ43" s="78">
        <v>1</v>
      </c>
      <c r="DA43" s="78">
        <v>1</v>
      </c>
      <c r="DB43" s="78">
        <v>1</v>
      </c>
      <c r="DC43" s="78">
        <v>1</v>
      </c>
      <c r="DD43" s="78">
        <v>1</v>
      </c>
      <c r="DE43" s="78">
        <v>1</v>
      </c>
      <c r="DF43" s="78">
        <v>1</v>
      </c>
      <c r="DG43" s="78">
        <v>1</v>
      </c>
      <c r="DH43" s="78">
        <v>1</v>
      </c>
      <c r="DI43" s="78">
        <v>1</v>
      </c>
      <c r="DJ43" s="78">
        <v>1</v>
      </c>
      <c r="DK43" s="78">
        <v>1</v>
      </c>
      <c r="DL43" s="78">
        <v>1</v>
      </c>
      <c r="DM43" s="78">
        <v>1</v>
      </c>
      <c r="DN43" s="78">
        <v>1</v>
      </c>
      <c r="DO43" s="78">
        <v>1</v>
      </c>
      <c r="DP43" s="78">
        <v>1</v>
      </c>
      <c r="DQ43" s="78">
        <v>1</v>
      </c>
      <c r="DR43" s="78">
        <v>1</v>
      </c>
      <c r="DS43" s="78">
        <v>1</v>
      </c>
      <c r="DT43" s="78">
        <v>1</v>
      </c>
      <c r="DU43" s="78">
        <v>1</v>
      </c>
      <c r="DV43" s="74">
        <v>1</v>
      </c>
      <c r="DW43" s="78">
        <v>1</v>
      </c>
      <c r="DX43" s="78">
        <v>1</v>
      </c>
      <c r="DY43" s="78">
        <v>1</v>
      </c>
      <c r="DZ43" s="78">
        <v>1</v>
      </c>
      <c r="EA43" s="78">
        <v>1</v>
      </c>
      <c r="EB43" s="78">
        <v>1</v>
      </c>
      <c r="EC43" s="78">
        <v>1</v>
      </c>
      <c r="ED43" s="78">
        <v>1</v>
      </c>
      <c r="EE43" s="78">
        <v>1</v>
      </c>
      <c r="EF43" s="78">
        <v>1</v>
      </c>
      <c r="EG43" s="78">
        <v>1</v>
      </c>
      <c r="EH43" s="78">
        <v>1</v>
      </c>
      <c r="EI43" s="78">
        <v>1</v>
      </c>
      <c r="EJ43" s="78">
        <v>1</v>
      </c>
      <c r="EK43" s="78">
        <v>1</v>
      </c>
      <c r="EL43" s="78">
        <v>1</v>
      </c>
      <c r="EM43" s="78">
        <v>1</v>
      </c>
      <c r="EN43" s="78">
        <v>1</v>
      </c>
      <c r="EO43" s="78">
        <v>1</v>
      </c>
      <c r="EP43" s="78">
        <v>1</v>
      </c>
      <c r="EQ43" s="78">
        <v>1</v>
      </c>
      <c r="ER43" s="78">
        <v>1</v>
      </c>
      <c r="ES43" s="78">
        <v>1</v>
      </c>
      <c r="ET43" s="74">
        <v>1</v>
      </c>
      <c r="EU43" s="78">
        <v>1</v>
      </c>
      <c r="EV43" s="78">
        <v>1</v>
      </c>
      <c r="EW43" s="78">
        <v>1</v>
      </c>
      <c r="EX43" s="78">
        <v>1</v>
      </c>
      <c r="EY43" s="78">
        <v>1</v>
      </c>
      <c r="EZ43" s="78">
        <v>1</v>
      </c>
      <c r="FA43" s="78">
        <v>1</v>
      </c>
      <c r="FB43" s="78">
        <v>1</v>
      </c>
      <c r="FC43" s="78">
        <v>1</v>
      </c>
      <c r="FD43" s="78">
        <v>1</v>
      </c>
      <c r="FE43" s="78">
        <v>1</v>
      </c>
      <c r="FF43" s="78">
        <v>1</v>
      </c>
      <c r="FG43" s="78">
        <v>1</v>
      </c>
      <c r="FH43" s="78">
        <v>1</v>
      </c>
      <c r="FI43" s="78">
        <v>1</v>
      </c>
      <c r="FJ43" s="78">
        <v>1</v>
      </c>
      <c r="FK43" s="78">
        <v>1</v>
      </c>
      <c r="FL43" s="78">
        <v>1</v>
      </c>
      <c r="FM43" s="78">
        <v>1</v>
      </c>
      <c r="FN43" s="78">
        <v>1</v>
      </c>
      <c r="FO43" s="78">
        <v>1</v>
      </c>
      <c r="FP43" s="78">
        <v>1</v>
      </c>
      <c r="FQ43" s="78">
        <v>1</v>
      </c>
      <c r="FR43" s="74">
        <v>1</v>
      </c>
      <c r="FS43" s="78">
        <v>1</v>
      </c>
      <c r="FT43" s="78">
        <v>1</v>
      </c>
      <c r="FU43" s="78">
        <v>1</v>
      </c>
      <c r="FV43" s="78">
        <v>1</v>
      </c>
      <c r="FW43" s="78">
        <v>1</v>
      </c>
      <c r="FX43" s="78">
        <v>1</v>
      </c>
      <c r="FY43" s="78">
        <v>1</v>
      </c>
      <c r="FZ43" s="78">
        <v>1</v>
      </c>
      <c r="GA43" s="78">
        <v>1</v>
      </c>
      <c r="GB43" s="78">
        <v>1</v>
      </c>
      <c r="GC43" s="78">
        <v>1</v>
      </c>
      <c r="GD43" s="78">
        <v>1</v>
      </c>
      <c r="GE43" s="78">
        <v>1</v>
      </c>
      <c r="GF43" s="78">
        <v>1</v>
      </c>
      <c r="GG43" s="78">
        <v>1</v>
      </c>
      <c r="GH43" s="78">
        <v>1</v>
      </c>
      <c r="GI43" s="78">
        <v>1</v>
      </c>
      <c r="GJ43" s="78">
        <v>1</v>
      </c>
      <c r="GK43" s="78">
        <v>1</v>
      </c>
      <c r="GL43" s="78">
        <v>1</v>
      </c>
      <c r="GM43" s="78">
        <v>1</v>
      </c>
      <c r="GN43" s="78">
        <v>1</v>
      </c>
      <c r="GO43" s="78">
        <v>1</v>
      </c>
      <c r="GP43" s="74">
        <v>1</v>
      </c>
      <c r="GQ43" s="78">
        <v>1</v>
      </c>
      <c r="GR43" s="78">
        <v>1</v>
      </c>
      <c r="GS43" s="78">
        <v>1</v>
      </c>
      <c r="GT43" s="78">
        <v>1</v>
      </c>
      <c r="GU43" s="78">
        <v>1</v>
      </c>
      <c r="GV43" s="78">
        <v>1</v>
      </c>
      <c r="GW43" s="78">
        <v>1</v>
      </c>
      <c r="GX43" s="78">
        <v>1</v>
      </c>
      <c r="GY43" s="78">
        <v>1</v>
      </c>
      <c r="GZ43" s="78">
        <v>1</v>
      </c>
      <c r="HA43" s="78">
        <v>1</v>
      </c>
      <c r="HB43" s="78">
        <v>1</v>
      </c>
      <c r="HC43" s="78">
        <v>1</v>
      </c>
      <c r="HD43" s="78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8">
        <v>1</v>
      </c>
      <c r="BB44" s="74">
        <v>1</v>
      </c>
      <c r="BC44" s="78">
        <v>1</v>
      </c>
      <c r="BD44" s="78">
        <v>1</v>
      </c>
      <c r="BE44" s="78">
        <v>1</v>
      </c>
      <c r="BF44" s="78">
        <v>1</v>
      </c>
      <c r="BG44" s="78">
        <v>1</v>
      </c>
      <c r="BH44" s="78">
        <v>1</v>
      </c>
      <c r="BI44" s="78">
        <v>1</v>
      </c>
      <c r="BJ44" s="78">
        <v>1</v>
      </c>
      <c r="BK44" s="78">
        <v>1</v>
      </c>
      <c r="BL44" s="78">
        <v>1</v>
      </c>
      <c r="BM44" s="78">
        <v>1</v>
      </c>
      <c r="BN44" s="78">
        <v>1</v>
      </c>
      <c r="BO44" s="78">
        <v>1</v>
      </c>
      <c r="BP44" s="78">
        <v>1</v>
      </c>
      <c r="BQ44" s="78">
        <v>1</v>
      </c>
      <c r="BR44" s="78">
        <v>1</v>
      </c>
      <c r="BS44" s="78">
        <v>1</v>
      </c>
      <c r="BT44" s="78">
        <v>1</v>
      </c>
      <c r="BU44" s="78">
        <v>1</v>
      </c>
      <c r="BV44" s="78">
        <v>1</v>
      </c>
      <c r="BW44" s="78">
        <v>1</v>
      </c>
      <c r="BX44" s="78">
        <v>1</v>
      </c>
      <c r="BY44" s="78">
        <v>1</v>
      </c>
      <c r="BZ44" s="74">
        <v>1</v>
      </c>
      <c r="CA44" s="78">
        <v>1</v>
      </c>
      <c r="CB44" s="78">
        <v>1</v>
      </c>
      <c r="CC44" s="78">
        <v>1</v>
      </c>
      <c r="CD44" s="78">
        <v>1</v>
      </c>
      <c r="CE44" s="78">
        <v>1</v>
      </c>
      <c r="CF44" s="78">
        <v>1</v>
      </c>
      <c r="CG44" s="78">
        <v>1</v>
      </c>
      <c r="CH44" s="78">
        <v>1</v>
      </c>
      <c r="CI44" s="78">
        <v>1</v>
      </c>
      <c r="CJ44" s="78">
        <v>1</v>
      </c>
      <c r="CK44" s="78">
        <v>1</v>
      </c>
      <c r="CL44" s="78">
        <v>1</v>
      </c>
      <c r="CM44" s="78">
        <v>1</v>
      </c>
      <c r="CN44" s="78">
        <v>1</v>
      </c>
      <c r="CO44" s="78">
        <v>1</v>
      </c>
      <c r="CP44" s="78">
        <v>1</v>
      </c>
      <c r="CQ44" s="78">
        <v>1</v>
      </c>
      <c r="CR44" s="78">
        <v>1</v>
      </c>
      <c r="CS44" s="78">
        <v>1</v>
      </c>
      <c r="CT44" s="78">
        <v>1</v>
      </c>
      <c r="CU44" s="78">
        <v>1</v>
      </c>
      <c r="CV44" s="78">
        <v>1</v>
      </c>
      <c r="CW44" s="78">
        <v>1</v>
      </c>
      <c r="CX44" s="74">
        <v>1</v>
      </c>
      <c r="CY44" s="78">
        <v>1</v>
      </c>
      <c r="CZ44" s="78">
        <v>1</v>
      </c>
      <c r="DA44" s="78">
        <v>1</v>
      </c>
      <c r="DB44" s="78">
        <v>1</v>
      </c>
      <c r="DC44" s="78">
        <v>1</v>
      </c>
      <c r="DD44" s="78">
        <v>1</v>
      </c>
      <c r="DE44" s="78">
        <v>1</v>
      </c>
      <c r="DF44" s="78">
        <v>1</v>
      </c>
      <c r="DG44" s="78">
        <v>1</v>
      </c>
      <c r="DH44" s="78">
        <v>1</v>
      </c>
      <c r="DI44" s="78">
        <v>1</v>
      </c>
      <c r="DJ44" s="78">
        <v>1</v>
      </c>
      <c r="DK44" s="78">
        <v>1</v>
      </c>
      <c r="DL44" s="78">
        <v>1</v>
      </c>
      <c r="DM44" s="78">
        <v>1</v>
      </c>
      <c r="DN44" s="78">
        <v>1</v>
      </c>
      <c r="DO44" s="78">
        <v>1</v>
      </c>
      <c r="DP44" s="78">
        <v>1</v>
      </c>
      <c r="DQ44" s="78">
        <v>1</v>
      </c>
      <c r="DR44" s="78">
        <v>1</v>
      </c>
      <c r="DS44" s="78">
        <v>1</v>
      </c>
      <c r="DT44" s="78">
        <v>1</v>
      </c>
      <c r="DU44" s="78">
        <v>1</v>
      </c>
      <c r="DV44" s="74">
        <v>1</v>
      </c>
      <c r="DW44" s="78">
        <v>1</v>
      </c>
      <c r="DX44" s="78">
        <v>1</v>
      </c>
      <c r="DY44" s="78">
        <v>1</v>
      </c>
      <c r="DZ44" s="78">
        <v>1</v>
      </c>
      <c r="EA44" s="78">
        <v>1</v>
      </c>
      <c r="EB44" s="78">
        <v>1</v>
      </c>
      <c r="EC44" s="78">
        <v>1</v>
      </c>
      <c r="ED44" s="78">
        <v>1</v>
      </c>
      <c r="EE44" s="78">
        <v>1</v>
      </c>
      <c r="EF44" s="78">
        <v>1</v>
      </c>
      <c r="EG44" s="78">
        <v>1</v>
      </c>
      <c r="EH44" s="78">
        <v>1</v>
      </c>
      <c r="EI44" s="78">
        <v>1</v>
      </c>
      <c r="EJ44" s="78">
        <v>1</v>
      </c>
      <c r="EK44" s="78">
        <v>1</v>
      </c>
      <c r="EL44" s="78">
        <v>1</v>
      </c>
      <c r="EM44" s="78">
        <v>1</v>
      </c>
      <c r="EN44" s="78">
        <v>1</v>
      </c>
      <c r="EO44" s="78">
        <v>1</v>
      </c>
      <c r="EP44" s="78">
        <v>1</v>
      </c>
      <c r="EQ44" s="78">
        <v>1</v>
      </c>
      <c r="ER44" s="78">
        <v>1</v>
      </c>
      <c r="ES44" s="78">
        <v>1</v>
      </c>
      <c r="ET44" s="74">
        <v>1</v>
      </c>
      <c r="EU44" s="78">
        <v>1</v>
      </c>
      <c r="EV44" s="78">
        <v>1</v>
      </c>
      <c r="EW44" s="78">
        <v>1</v>
      </c>
      <c r="EX44" s="78">
        <v>1</v>
      </c>
      <c r="EY44" s="78">
        <v>1</v>
      </c>
      <c r="EZ44" s="78">
        <v>1</v>
      </c>
      <c r="FA44" s="78">
        <v>1</v>
      </c>
      <c r="FB44" s="78">
        <v>1</v>
      </c>
      <c r="FC44" s="78">
        <v>1</v>
      </c>
      <c r="FD44" s="78">
        <v>1</v>
      </c>
      <c r="FE44" s="78">
        <v>1</v>
      </c>
      <c r="FF44" s="78">
        <v>1</v>
      </c>
      <c r="FG44" s="78">
        <v>1</v>
      </c>
      <c r="FH44" s="78">
        <v>1</v>
      </c>
      <c r="FI44" s="78">
        <v>1</v>
      </c>
      <c r="FJ44" s="78">
        <v>1</v>
      </c>
      <c r="FK44" s="78">
        <v>1</v>
      </c>
      <c r="FL44" s="78">
        <v>1</v>
      </c>
      <c r="FM44" s="78">
        <v>1</v>
      </c>
      <c r="FN44" s="78">
        <v>1</v>
      </c>
      <c r="FO44" s="78">
        <v>1</v>
      </c>
      <c r="FP44" s="78">
        <v>1</v>
      </c>
      <c r="FQ44" s="78">
        <v>1</v>
      </c>
      <c r="FR44" s="74">
        <v>1</v>
      </c>
      <c r="FS44" s="78">
        <v>1</v>
      </c>
      <c r="FT44" s="78">
        <v>1</v>
      </c>
      <c r="FU44" s="78">
        <v>1</v>
      </c>
      <c r="FV44" s="78">
        <v>1</v>
      </c>
      <c r="FW44" s="78">
        <v>1</v>
      </c>
      <c r="FX44" s="78">
        <v>1</v>
      </c>
      <c r="FY44" s="78">
        <v>1</v>
      </c>
      <c r="FZ44" s="78">
        <v>1</v>
      </c>
      <c r="GA44" s="78">
        <v>1</v>
      </c>
      <c r="GB44" s="78">
        <v>1</v>
      </c>
      <c r="GC44" s="78">
        <v>1</v>
      </c>
      <c r="GD44" s="78">
        <v>1</v>
      </c>
      <c r="GE44" s="78">
        <v>1</v>
      </c>
      <c r="GF44" s="78">
        <v>1</v>
      </c>
      <c r="GG44" s="78">
        <v>1</v>
      </c>
      <c r="GH44" s="78">
        <v>1</v>
      </c>
      <c r="GI44" s="78">
        <v>1</v>
      </c>
      <c r="GJ44" s="78">
        <v>1</v>
      </c>
      <c r="GK44" s="78">
        <v>1</v>
      </c>
      <c r="GL44" s="78">
        <v>1</v>
      </c>
      <c r="GM44" s="78">
        <v>1</v>
      </c>
      <c r="GN44" s="78">
        <v>1</v>
      </c>
      <c r="GO44" s="78">
        <v>1</v>
      </c>
      <c r="GP44" s="74">
        <v>1</v>
      </c>
      <c r="GQ44" s="78">
        <v>1</v>
      </c>
      <c r="GR44" s="78">
        <v>1</v>
      </c>
      <c r="GS44" s="78">
        <v>1</v>
      </c>
      <c r="GT44" s="78">
        <v>1</v>
      </c>
      <c r="GU44" s="78">
        <v>1</v>
      </c>
      <c r="GV44" s="78">
        <v>1</v>
      </c>
      <c r="GW44" s="78">
        <v>1</v>
      </c>
      <c r="GX44" s="78">
        <v>1</v>
      </c>
      <c r="GY44" s="78">
        <v>1</v>
      </c>
      <c r="GZ44" s="78">
        <v>1</v>
      </c>
      <c r="HA44" s="78">
        <v>1</v>
      </c>
      <c r="HB44" s="78">
        <v>1</v>
      </c>
      <c r="HC44" s="78">
        <v>1</v>
      </c>
      <c r="HD44" s="78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4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8">
        <v>1</v>
      </c>
      <c r="BB45" s="74">
        <v>1</v>
      </c>
      <c r="BC45" s="78">
        <v>1</v>
      </c>
      <c r="BD45" s="78">
        <v>1</v>
      </c>
      <c r="BE45" s="78">
        <v>1</v>
      </c>
      <c r="BF45" s="78">
        <v>1</v>
      </c>
      <c r="BG45" s="78">
        <v>1</v>
      </c>
      <c r="BH45" s="78">
        <v>1</v>
      </c>
      <c r="BI45" s="78">
        <v>1</v>
      </c>
      <c r="BJ45" s="78">
        <v>1</v>
      </c>
      <c r="BK45" s="78">
        <v>1</v>
      </c>
      <c r="BL45" s="78">
        <v>1</v>
      </c>
      <c r="BM45" s="78">
        <v>1</v>
      </c>
      <c r="BN45" s="78">
        <v>1</v>
      </c>
      <c r="BO45" s="78">
        <v>1</v>
      </c>
      <c r="BP45" s="78">
        <v>1</v>
      </c>
      <c r="BQ45" s="78">
        <v>1</v>
      </c>
      <c r="BR45" s="78">
        <v>1</v>
      </c>
      <c r="BS45" s="78">
        <v>1</v>
      </c>
      <c r="BT45" s="78">
        <v>1</v>
      </c>
      <c r="BU45" s="78">
        <v>1</v>
      </c>
      <c r="BV45" s="78">
        <v>1</v>
      </c>
      <c r="BW45" s="78">
        <v>1</v>
      </c>
      <c r="BX45" s="78">
        <v>1</v>
      </c>
      <c r="BY45" s="78">
        <v>1</v>
      </c>
      <c r="BZ45" s="74">
        <v>1</v>
      </c>
      <c r="CA45" s="78">
        <v>1</v>
      </c>
      <c r="CB45" s="78">
        <v>1</v>
      </c>
      <c r="CC45" s="78">
        <v>1</v>
      </c>
      <c r="CD45" s="78">
        <v>1</v>
      </c>
      <c r="CE45" s="78">
        <v>1</v>
      </c>
      <c r="CF45" s="78">
        <v>1</v>
      </c>
      <c r="CG45" s="78">
        <v>1</v>
      </c>
      <c r="CH45" s="78">
        <v>1</v>
      </c>
      <c r="CI45" s="78">
        <v>1</v>
      </c>
      <c r="CJ45" s="78">
        <v>1</v>
      </c>
      <c r="CK45" s="78">
        <v>1</v>
      </c>
      <c r="CL45" s="78">
        <v>1</v>
      </c>
      <c r="CM45" s="78">
        <v>1</v>
      </c>
      <c r="CN45" s="78">
        <v>1</v>
      </c>
      <c r="CO45" s="78">
        <v>1</v>
      </c>
      <c r="CP45" s="78">
        <v>1</v>
      </c>
      <c r="CQ45" s="78">
        <v>1</v>
      </c>
      <c r="CR45" s="78">
        <v>1</v>
      </c>
      <c r="CS45" s="78">
        <v>1</v>
      </c>
      <c r="CT45" s="78">
        <v>1</v>
      </c>
      <c r="CU45" s="78">
        <v>1</v>
      </c>
      <c r="CV45" s="78">
        <v>1</v>
      </c>
      <c r="CW45" s="78">
        <v>1</v>
      </c>
      <c r="CX45" s="74">
        <v>1</v>
      </c>
      <c r="CY45" s="78">
        <v>1</v>
      </c>
      <c r="CZ45" s="78">
        <v>1</v>
      </c>
      <c r="DA45" s="78">
        <v>1</v>
      </c>
      <c r="DB45" s="78">
        <v>1</v>
      </c>
      <c r="DC45" s="78">
        <v>1</v>
      </c>
      <c r="DD45" s="78">
        <v>1</v>
      </c>
      <c r="DE45" s="78">
        <v>1</v>
      </c>
      <c r="DF45" s="78">
        <v>1</v>
      </c>
      <c r="DG45" s="78">
        <v>1</v>
      </c>
      <c r="DH45" s="78">
        <v>1</v>
      </c>
      <c r="DI45" s="78">
        <v>1</v>
      </c>
      <c r="DJ45" s="78">
        <v>1</v>
      </c>
      <c r="DK45" s="78">
        <v>1</v>
      </c>
      <c r="DL45" s="78">
        <v>1</v>
      </c>
      <c r="DM45" s="78">
        <v>1</v>
      </c>
      <c r="DN45" s="78">
        <v>1</v>
      </c>
      <c r="DO45" s="78">
        <v>1</v>
      </c>
      <c r="DP45" s="78">
        <v>1</v>
      </c>
      <c r="DQ45" s="78">
        <v>1</v>
      </c>
      <c r="DR45" s="78">
        <v>1</v>
      </c>
      <c r="DS45" s="78">
        <v>1</v>
      </c>
      <c r="DT45" s="78">
        <v>1</v>
      </c>
      <c r="DU45" s="78">
        <v>1</v>
      </c>
      <c r="DV45" s="74">
        <v>1</v>
      </c>
      <c r="DW45" s="78">
        <v>1</v>
      </c>
      <c r="DX45" s="78">
        <v>1</v>
      </c>
      <c r="DY45" s="78">
        <v>1</v>
      </c>
      <c r="DZ45" s="78">
        <v>1</v>
      </c>
      <c r="EA45" s="78">
        <v>1</v>
      </c>
      <c r="EB45" s="78">
        <v>1</v>
      </c>
      <c r="EC45" s="78">
        <v>1</v>
      </c>
      <c r="ED45" s="78">
        <v>1</v>
      </c>
      <c r="EE45" s="78">
        <v>1</v>
      </c>
      <c r="EF45" s="78">
        <v>1</v>
      </c>
      <c r="EG45" s="78">
        <v>1</v>
      </c>
      <c r="EH45" s="78">
        <v>1</v>
      </c>
      <c r="EI45" s="78">
        <v>1</v>
      </c>
      <c r="EJ45" s="78">
        <v>1</v>
      </c>
      <c r="EK45" s="78">
        <v>1</v>
      </c>
      <c r="EL45" s="78">
        <v>1</v>
      </c>
      <c r="EM45" s="78">
        <v>1</v>
      </c>
      <c r="EN45" s="78">
        <v>1</v>
      </c>
      <c r="EO45" s="78">
        <v>1</v>
      </c>
      <c r="EP45" s="78">
        <v>1</v>
      </c>
      <c r="EQ45" s="78">
        <v>1</v>
      </c>
      <c r="ER45" s="78">
        <v>1</v>
      </c>
      <c r="ES45" s="78">
        <v>1</v>
      </c>
      <c r="ET45" s="74">
        <v>1</v>
      </c>
      <c r="EU45" s="78">
        <v>1</v>
      </c>
      <c r="EV45" s="78">
        <v>1</v>
      </c>
      <c r="EW45" s="78">
        <v>1</v>
      </c>
      <c r="EX45" s="78">
        <v>1</v>
      </c>
      <c r="EY45" s="78">
        <v>1</v>
      </c>
      <c r="EZ45" s="78">
        <v>1</v>
      </c>
      <c r="FA45" s="78">
        <v>1</v>
      </c>
      <c r="FB45" s="78">
        <v>1</v>
      </c>
      <c r="FC45" s="78">
        <v>1</v>
      </c>
      <c r="FD45" s="78">
        <v>1</v>
      </c>
      <c r="FE45" s="78">
        <v>1</v>
      </c>
      <c r="FF45" s="78">
        <v>1</v>
      </c>
      <c r="FG45" s="78">
        <v>1</v>
      </c>
      <c r="FH45" s="78">
        <v>1</v>
      </c>
      <c r="FI45" s="78">
        <v>1</v>
      </c>
      <c r="FJ45" s="78">
        <v>1</v>
      </c>
      <c r="FK45" s="78">
        <v>1</v>
      </c>
      <c r="FL45" s="78">
        <v>1</v>
      </c>
      <c r="FM45" s="78">
        <v>1</v>
      </c>
      <c r="FN45" s="78">
        <v>1</v>
      </c>
      <c r="FO45" s="78">
        <v>1</v>
      </c>
      <c r="FP45" s="78">
        <v>1</v>
      </c>
      <c r="FQ45" s="78">
        <v>1</v>
      </c>
      <c r="FR45" s="74">
        <v>1</v>
      </c>
      <c r="FS45" s="78">
        <v>1</v>
      </c>
      <c r="FT45" s="78">
        <v>1</v>
      </c>
      <c r="FU45" s="78">
        <v>1</v>
      </c>
      <c r="FV45" s="78">
        <v>1</v>
      </c>
      <c r="FW45" s="78">
        <v>1</v>
      </c>
      <c r="FX45" s="78">
        <v>1</v>
      </c>
      <c r="FY45" s="78">
        <v>1</v>
      </c>
      <c r="FZ45" s="78">
        <v>1</v>
      </c>
      <c r="GA45" s="78">
        <v>1</v>
      </c>
      <c r="GB45" s="78">
        <v>1</v>
      </c>
      <c r="GC45" s="78">
        <v>1</v>
      </c>
      <c r="GD45" s="78">
        <v>1</v>
      </c>
      <c r="GE45" s="78">
        <v>1</v>
      </c>
      <c r="GF45" s="78">
        <v>1</v>
      </c>
      <c r="GG45" s="78">
        <v>1</v>
      </c>
      <c r="GH45" s="78">
        <v>1</v>
      </c>
      <c r="GI45" s="78">
        <v>1</v>
      </c>
      <c r="GJ45" s="78">
        <v>1</v>
      </c>
      <c r="GK45" s="78">
        <v>1</v>
      </c>
      <c r="GL45" s="78">
        <v>1</v>
      </c>
      <c r="GM45" s="78">
        <v>1</v>
      </c>
      <c r="GN45" s="78">
        <v>1</v>
      </c>
      <c r="GO45" s="78">
        <v>1</v>
      </c>
      <c r="GP45" s="74">
        <v>1</v>
      </c>
      <c r="GQ45" s="78">
        <v>1</v>
      </c>
      <c r="GR45" s="78">
        <v>1</v>
      </c>
      <c r="GS45" s="78">
        <v>1</v>
      </c>
      <c r="GT45" s="78">
        <v>1</v>
      </c>
      <c r="GU45" s="78">
        <v>1</v>
      </c>
      <c r="GV45" s="78">
        <v>1</v>
      </c>
      <c r="GW45" s="78">
        <v>1</v>
      </c>
      <c r="GX45" s="78">
        <v>1</v>
      </c>
      <c r="GY45" s="78">
        <v>1</v>
      </c>
      <c r="GZ45" s="78">
        <v>1</v>
      </c>
      <c r="HA45" s="78">
        <v>1</v>
      </c>
      <c r="HB45" s="78">
        <v>1</v>
      </c>
      <c r="HC45" s="78">
        <v>1</v>
      </c>
      <c r="HD45" s="78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8">
        <v>1</v>
      </c>
      <c r="BB46" s="74">
        <v>1</v>
      </c>
      <c r="BC46" s="78">
        <v>1</v>
      </c>
      <c r="BD46" s="78">
        <v>1</v>
      </c>
      <c r="BE46" s="78">
        <v>1</v>
      </c>
      <c r="BF46" s="78">
        <v>1</v>
      </c>
      <c r="BG46" s="78">
        <v>1</v>
      </c>
      <c r="BH46" s="78">
        <v>1</v>
      </c>
      <c r="BI46" s="78">
        <v>1</v>
      </c>
      <c r="BJ46" s="78">
        <v>1</v>
      </c>
      <c r="BK46" s="78">
        <v>1</v>
      </c>
      <c r="BL46" s="78">
        <v>1</v>
      </c>
      <c r="BM46" s="78">
        <v>1</v>
      </c>
      <c r="BN46" s="78">
        <v>1</v>
      </c>
      <c r="BO46" s="78">
        <v>1</v>
      </c>
      <c r="BP46" s="78">
        <v>1</v>
      </c>
      <c r="BQ46" s="78">
        <v>1</v>
      </c>
      <c r="BR46" s="78">
        <v>1</v>
      </c>
      <c r="BS46" s="78">
        <v>1</v>
      </c>
      <c r="BT46" s="78">
        <v>1</v>
      </c>
      <c r="BU46" s="78">
        <v>1</v>
      </c>
      <c r="BV46" s="78">
        <v>1</v>
      </c>
      <c r="BW46" s="78">
        <v>1</v>
      </c>
      <c r="BX46" s="78">
        <v>1</v>
      </c>
      <c r="BY46" s="78">
        <v>1</v>
      </c>
      <c r="BZ46" s="74">
        <v>1</v>
      </c>
      <c r="CA46" s="78">
        <v>1</v>
      </c>
      <c r="CB46" s="78">
        <v>1</v>
      </c>
      <c r="CC46" s="78">
        <v>1</v>
      </c>
      <c r="CD46" s="78">
        <v>1</v>
      </c>
      <c r="CE46" s="78">
        <v>1</v>
      </c>
      <c r="CF46" s="78">
        <v>1</v>
      </c>
      <c r="CG46" s="78">
        <v>1</v>
      </c>
      <c r="CH46" s="78">
        <v>1</v>
      </c>
      <c r="CI46" s="78">
        <v>1</v>
      </c>
      <c r="CJ46" s="78">
        <v>1</v>
      </c>
      <c r="CK46" s="78">
        <v>1</v>
      </c>
      <c r="CL46" s="78">
        <v>1</v>
      </c>
      <c r="CM46" s="78">
        <v>1</v>
      </c>
      <c r="CN46" s="78">
        <v>1</v>
      </c>
      <c r="CO46" s="78">
        <v>1</v>
      </c>
      <c r="CP46" s="78">
        <v>1</v>
      </c>
      <c r="CQ46" s="78">
        <v>1</v>
      </c>
      <c r="CR46" s="78">
        <v>1</v>
      </c>
      <c r="CS46" s="78">
        <v>1</v>
      </c>
      <c r="CT46" s="78">
        <v>1</v>
      </c>
      <c r="CU46" s="78">
        <v>1</v>
      </c>
      <c r="CV46" s="78">
        <v>1</v>
      </c>
      <c r="CW46" s="78">
        <v>1</v>
      </c>
      <c r="CX46" s="74">
        <v>1</v>
      </c>
      <c r="CY46" s="78">
        <v>1</v>
      </c>
      <c r="CZ46" s="78">
        <v>1</v>
      </c>
      <c r="DA46" s="78">
        <v>1</v>
      </c>
      <c r="DB46" s="78">
        <v>1</v>
      </c>
      <c r="DC46" s="78">
        <v>1</v>
      </c>
      <c r="DD46" s="78">
        <v>1</v>
      </c>
      <c r="DE46" s="78">
        <v>1</v>
      </c>
      <c r="DF46" s="78">
        <v>1</v>
      </c>
      <c r="DG46" s="78">
        <v>1</v>
      </c>
      <c r="DH46" s="78">
        <v>1</v>
      </c>
      <c r="DI46" s="78">
        <v>1</v>
      </c>
      <c r="DJ46" s="78">
        <v>1</v>
      </c>
      <c r="DK46" s="78">
        <v>1</v>
      </c>
      <c r="DL46" s="78">
        <v>1</v>
      </c>
      <c r="DM46" s="78">
        <v>1</v>
      </c>
      <c r="DN46" s="78">
        <v>1</v>
      </c>
      <c r="DO46" s="78">
        <v>1</v>
      </c>
      <c r="DP46" s="78">
        <v>1</v>
      </c>
      <c r="DQ46" s="78">
        <v>1</v>
      </c>
      <c r="DR46" s="78">
        <v>1</v>
      </c>
      <c r="DS46" s="78">
        <v>1</v>
      </c>
      <c r="DT46" s="78">
        <v>1</v>
      </c>
      <c r="DU46" s="78">
        <v>1</v>
      </c>
      <c r="DV46" s="74">
        <v>1</v>
      </c>
      <c r="DW46" s="78">
        <v>1</v>
      </c>
      <c r="DX46" s="78">
        <v>1</v>
      </c>
      <c r="DY46" s="78">
        <v>1</v>
      </c>
      <c r="DZ46" s="78">
        <v>1</v>
      </c>
      <c r="EA46" s="78">
        <v>1</v>
      </c>
      <c r="EB46" s="78">
        <v>1</v>
      </c>
      <c r="EC46" s="78">
        <v>1</v>
      </c>
      <c r="ED46" s="78">
        <v>1</v>
      </c>
      <c r="EE46" s="78">
        <v>1</v>
      </c>
      <c r="EF46" s="78">
        <v>1</v>
      </c>
      <c r="EG46" s="78">
        <v>1</v>
      </c>
      <c r="EH46" s="78">
        <v>1</v>
      </c>
      <c r="EI46" s="78">
        <v>1</v>
      </c>
      <c r="EJ46" s="78">
        <v>1</v>
      </c>
      <c r="EK46" s="78">
        <v>1</v>
      </c>
      <c r="EL46" s="78">
        <v>1</v>
      </c>
      <c r="EM46" s="78">
        <v>1</v>
      </c>
      <c r="EN46" s="78">
        <v>1</v>
      </c>
      <c r="EO46" s="78">
        <v>1</v>
      </c>
      <c r="EP46" s="78">
        <v>1</v>
      </c>
      <c r="EQ46" s="78">
        <v>1</v>
      </c>
      <c r="ER46" s="78">
        <v>1</v>
      </c>
      <c r="ES46" s="78">
        <v>1</v>
      </c>
      <c r="ET46" s="74">
        <v>1</v>
      </c>
      <c r="EU46" s="78">
        <v>1</v>
      </c>
      <c r="EV46" s="78">
        <v>1</v>
      </c>
      <c r="EW46" s="78">
        <v>1</v>
      </c>
      <c r="EX46" s="78">
        <v>1</v>
      </c>
      <c r="EY46" s="78">
        <v>1</v>
      </c>
      <c r="EZ46" s="78">
        <v>1</v>
      </c>
      <c r="FA46" s="78">
        <v>1</v>
      </c>
      <c r="FB46" s="78">
        <v>1</v>
      </c>
      <c r="FC46" s="78">
        <v>1</v>
      </c>
      <c r="FD46" s="78">
        <v>1</v>
      </c>
      <c r="FE46" s="78">
        <v>1</v>
      </c>
      <c r="FF46" s="78">
        <v>1</v>
      </c>
      <c r="FG46" s="78">
        <v>1</v>
      </c>
      <c r="FH46" s="78">
        <v>1</v>
      </c>
      <c r="FI46" s="78">
        <v>1</v>
      </c>
      <c r="FJ46" s="78">
        <v>1</v>
      </c>
      <c r="FK46" s="78">
        <v>1</v>
      </c>
      <c r="FL46" s="78">
        <v>1</v>
      </c>
      <c r="FM46" s="78">
        <v>1</v>
      </c>
      <c r="FN46" s="78">
        <v>1</v>
      </c>
      <c r="FO46" s="78">
        <v>1</v>
      </c>
      <c r="FP46" s="78">
        <v>1</v>
      </c>
      <c r="FQ46" s="78">
        <v>1</v>
      </c>
      <c r="FR46" s="74">
        <v>1</v>
      </c>
      <c r="FS46" s="78">
        <v>1</v>
      </c>
      <c r="FT46" s="78">
        <v>1</v>
      </c>
      <c r="FU46" s="78">
        <v>1</v>
      </c>
      <c r="FV46" s="78">
        <v>1</v>
      </c>
      <c r="FW46" s="78">
        <v>1</v>
      </c>
      <c r="FX46" s="78">
        <v>1</v>
      </c>
      <c r="FY46" s="78">
        <v>1</v>
      </c>
      <c r="FZ46" s="78">
        <v>1</v>
      </c>
      <c r="GA46" s="78">
        <v>1</v>
      </c>
      <c r="GB46" s="78">
        <v>1</v>
      </c>
      <c r="GC46" s="78">
        <v>1</v>
      </c>
      <c r="GD46" s="78">
        <v>1</v>
      </c>
      <c r="GE46" s="78">
        <v>1</v>
      </c>
      <c r="GF46" s="78">
        <v>1</v>
      </c>
      <c r="GG46" s="78">
        <v>1</v>
      </c>
      <c r="GH46" s="78">
        <v>1</v>
      </c>
      <c r="GI46" s="78">
        <v>1</v>
      </c>
      <c r="GJ46" s="78">
        <v>1</v>
      </c>
      <c r="GK46" s="78">
        <v>1</v>
      </c>
      <c r="GL46" s="78">
        <v>1</v>
      </c>
      <c r="GM46" s="78">
        <v>1</v>
      </c>
      <c r="GN46" s="78">
        <v>1</v>
      </c>
      <c r="GO46" s="78">
        <v>1</v>
      </c>
      <c r="GP46" s="74">
        <v>1</v>
      </c>
      <c r="GQ46" s="78">
        <v>1</v>
      </c>
      <c r="GR46" s="78">
        <v>1</v>
      </c>
      <c r="GS46" s="78">
        <v>1</v>
      </c>
      <c r="GT46" s="78">
        <v>1</v>
      </c>
      <c r="GU46" s="78">
        <v>1</v>
      </c>
      <c r="GV46" s="78">
        <v>1</v>
      </c>
      <c r="GW46" s="78">
        <v>1</v>
      </c>
      <c r="GX46" s="78">
        <v>1</v>
      </c>
      <c r="GY46" s="78">
        <v>1</v>
      </c>
      <c r="GZ46" s="78">
        <v>1</v>
      </c>
      <c r="HA46" s="78">
        <v>1</v>
      </c>
      <c r="HB46" s="78">
        <v>1</v>
      </c>
      <c r="HC46" s="78">
        <v>1</v>
      </c>
      <c r="HD46" s="78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8">
        <v>0</v>
      </c>
      <c r="BB48" s="74">
        <v>0</v>
      </c>
      <c r="BC48" s="78">
        <v>0</v>
      </c>
      <c r="BD48" s="78">
        <v>0</v>
      </c>
      <c r="BE48" s="78">
        <v>0</v>
      </c>
      <c r="BF48" s="78">
        <v>0</v>
      </c>
      <c r="BG48" s="78">
        <v>0</v>
      </c>
      <c r="BH48" s="78">
        <v>0</v>
      </c>
      <c r="BI48" s="78">
        <v>0</v>
      </c>
      <c r="BJ48" s="78">
        <v>0</v>
      </c>
      <c r="BK48" s="78">
        <v>0</v>
      </c>
      <c r="BL48" s="78">
        <v>0</v>
      </c>
      <c r="BM48" s="78">
        <v>0</v>
      </c>
      <c r="BN48" s="78">
        <v>0</v>
      </c>
      <c r="BO48" s="78">
        <v>0</v>
      </c>
      <c r="BP48" s="78">
        <v>0</v>
      </c>
      <c r="BQ48" s="78">
        <v>0</v>
      </c>
      <c r="BR48" s="78">
        <v>0</v>
      </c>
      <c r="BS48" s="78">
        <v>0</v>
      </c>
      <c r="BT48" s="78">
        <v>0</v>
      </c>
      <c r="BU48" s="78">
        <v>0</v>
      </c>
      <c r="BV48" s="78">
        <v>0</v>
      </c>
      <c r="BW48" s="78">
        <v>0</v>
      </c>
      <c r="BX48" s="78">
        <v>0</v>
      </c>
      <c r="BY48" s="78">
        <v>0</v>
      </c>
      <c r="BZ48" s="74">
        <v>0</v>
      </c>
      <c r="CA48" s="78">
        <v>0</v>
      </c>
      <c r="CB48" s="78">
        <v>0</v>
      </c>
      <c r="CC48" s="78">
        <v>0</v>
      </c>
      <c r="CD48" s="78">
        <v>0</v>
      </c>
      <c r="CE48" s="78">
        <v>0</v>
      </c>
      <c r="CF48" s="78">
        <v>0</v>
      </c>
      <c r="CG48" s="78">
        <v>0</v>
      </c>
      <c r="CH48" s="78">
        <v>0</v>
      </c>
      <c r="CI48" s="78">
        <v>0</v>
      </c>
      <c r="CJ48" s="78">
        <v>0</v>
      </c>
      <c r="CK48" s="78">
        <v>0</v>
      </c>
      <c r="CL48" s="78">
        <v>0</v>
      </c>
      <c r="CM48" s="78">
        <v>0</v>
      </c>
      <c r="CN48" s="78">
        <v>0</v>
      </c>
      <c r="CO48" s="78">
        <v>0</v>
      </c>
      <c r="CP48" s="78">
        <v>0</v>
      </c>
      <c r="CQ48" s="78">
        <v>0</v>
      </c>
      <c r="CR48" s="78">
        <v>0</v>
      </c>
      <c r="CS48" s="78">
        <v>0</v>
      </c>
      <c r="CT48" s="78">
        <v>0</v>
      </c>
      <c r="CU48" s="78">
        <v>0</v>
      </c>
      <c r="CV48" s="78">
        <v>0</v>
      </c>
      <c r="CW48" s="78">
        <v>0</v>
      </c>
      <c r="CX48" s="74">
        <v>0</v>
      </c>
      <c r="CY48" s="78">
        <v>0</v>
      </c>
      <c r="CZ48" s="78">
        <v>0</v>
      </c>
      <c r="DA48" s="78">
        <v>0</v>
      </c>
      <c r="DB48" s="78">
        <v>0</v>
      </c>
      <c r="DC48" s="78">
        <v>0</v>
      </c>
      <c r="DD48" s="78">
        <v>0</v>
      </c>
      <c r="DE48" s="78">
        <v>0</v>
      </c>
      <c r="DF48" s="78">
        <v>0</v>
      </c>
      <c r="DG48" s="78">
        <v>0</v>
      </c>
      <c r="DH48" s="78">
        <v>0</v>
      </c>
      <c r="DI48" s="78">
        <v>0</v>
      </c>
      <c r="DJ48" s="78">
        <v>0</v>
      </c>
      <c r="DK48" s="78">
        <v>0</v>
      </c>
      <c r="DL48" s="78">
        <v>0</v>
      </c>
      <c r="DM48" s="78">
        <v>0</v>
      </c>
      <c r="DN48" s="78">
        <v>0</v>
      </c>
      <c r="DO48" s="78">
        <v>0</v>
      </c>
      <c r="DP48" s="78">
        <v>0</v>
      </c>
      <c r="DQ48" s="78">
        <v>0</v>
      </c>
      <c r="DR48" s="78">
        <v>0</v>
      </c>
      <c r="DS48" s="78">
        <v>0</v>
      </c>
      <c r="DT48" s="78">
        <v>0</v>
      </c>
      <c r="DU48" s="78">
        <v>0</v>
      </c>
      <c r="DV48" s="74">
        <v>0</v>
      </c>
      <c r="DW48" s="78">
        <v>0</v>
      </c>
      <c r="DX48" s="78">
        <v>0</v>
      </c>
      <c r="DY48" s="78">
        <v>0</v>
      </c>
      <c r="DZ48" s="78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78">
        <v>0</v>
      </c>
      <c r="EG48" s="78">
        <v>0</v>
      </c>
      <c r="EH48" s="78">
        <v>0</v>
      </c>
      <c r="EI48" s="78">
        <v>0</v>
      </c>
      <c r="EJ48" s="78">
        <v>0</v>
      </c>
      <c r="EK48" s="78">
        <v>0</v>
      </c>
      <c r="EL48" s="78">
        <v>0</v>
      </c>
      <c r="EM48" s="78">
        <v>0</v>
      </c>
      <c r="EN48" s="78">
        <v>0</v>
      </c>
      <c r="EO48" s="78">
        <v>0</v>
      </c>
      <c r="EP48" s="78">
        <v>0</v>
      </c>
      <c r="EQ48" s="78">
        <v>0</v>
      </c>
      <c r="ER48" s="78">
        <v>0</v>
      </c>
      <c r="ES48" s="78">
        <v>0</v>
      </c>
      <c r="ET48" s="74">
        <v>0</v>
      </c>
      <c r="EU48" s="78">
        <v>0</v>
      </c>
      <c r="EV48" s="78">
        <v>0</v>
      </c>
      <c r="EW48" s="78">
        <v>0</v>
      </c>
      <c r="EX48" s="78">
        <v>0</v>
      </c>
      <c r="EY48" s="78">
        <v>0</v>
      </c>
      <c r="EZ48" s="78">
        <v>0</v>
      </c>
      <c r="FA48" s="78">
        <v>0</v>
      </c>
      <c r="FB48" s="78">
        <v>0</v>
      </c>
      <c r="FC48" s="78">
        <v>0</v>
      </c>
      <c r="FD48" s="78">
        <v>0</v>
      </c>
      <c r="FE48" s="78">
        <v>0</v>
      </c>
      <c r="FF48" s="78">
        <v>0</v>
      </c>
      <c r="FG48" s="78">
        <v>0</v>
      </c>
      <c r="FH48" s="78">
        <v>0</v>
      </c>
      <c r="FI48" s="78">
        <v>0</v>
      </c>
      <c r="FJ48" s="78">
        <v>0</v>
      </c>
      <c r="FK48" s="78">
        <v>0</v>
      </c>
      <c r="FL48" s="78">
        <v>0</v>
      </c>
      <c r="FM48" s="78">
        <v>0</v>
      </c>
      <c r="FN48" s="78">
        <v>0</v>
      </c>
      <c r="FO48" s="78">
        <v>0</v>
      </c>
      <c r="FP48" s="78">
        <v>0</v>
      </c>
      <c r="FQ48" s="78">
        <v>0</v>
      </c>
      <c r="FR48" s="74">
        <v>0</v>
      </c>
      <c r="FS48" s="78">
        <v>0</v>
      </c>
      <c r="FT48" s="78">
        <v>0</v>
      </c>
      <c r="FU48" s="78">
        <v>0</v>
      </c>
      <c r="FV48" s="78">
        <v>0</v>
      </c>
      <c r="FW48" s="78">
        <v>0</v>
      </c>
      <c r="FX48" s="78">
        <v>0</v>
      </c>
      <c r="FY48" s="78">
        <v>0</v>
      </c>
      <c r="FZ48" s="78">
        <v>0</v>
      </c>
      <c r="GA48" s="78">
        <v>0</v>
      </c>
      <c r="GB48" s="78">
        <v>0</v>
      </c>
      <c r="GC48" s="78">
        <v>0</v>
      </c>
      <c r="GD48" s="78">
        <v>0</v>
      </c>
      <c r="GE48" s="78">
        <v>0</v>
      </c>
      <c r="GF48" s="78">
        <v>0</v>
      </c>
      <c r="GG48" s="78">
        <v>0</v>
      </c>
      <c r="GH48" s="78">
        <v>0</v>
      </c>
      <c r="GI48" s="78">
        <v>0</v>
      </c>
      <c r="GJ48" s="78">
        <v>0</v>
      </c>
      <c r="GK48" s="78">
        <v>0</v>
      </c>
      <c r="GL48" s="78">
        <v>0</v>
      </c>
      <c r="GM48" s="78">
        <v>0</v>
      </c>
      <c r="GN48" s="78">
        <v>0</v>
      </c>
      <c r="GO48" s="78">
        <v>0</v>
      </c>
      <c r="GP48" s="74">
        <v>0</v>
      </c>
      <c r="GQ48" s="78">
        <v>0</v>
      </c>
      <c r="GR48" s="78">
        <v>0</v>
      </c>
      <c r="GS48" s="78">
        <v>0</v>
      </c>
      <c r="GT48" s="78">
        <v>0</v>
      </c>
      <c r="GU48" s="78">
        <v>0</v>
      </c>
      <c r="GV48" s="78">
        <v>0</v>
      </c>
      <c r="GW48" s="78">
        <v>0</v>
      </c>
      <c r="GX48" s="78">
        <v>0</v>
      </c>
      <c r="GY48" s="78">
        <v>0</v>
      </c>
      <c r="GZ48" s="78">
        <v>0</v>
      </c>
      <c r="HA48" s="78">
        <v>0</v>
      </c>
      <c r="HB48" s="78">
        <v>0</v>
      </c>
      <c r="HC48" s="78">
        <v>0</v>
      </c>
      <c r="HD48" s="78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4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8">
        <v>1</v>
      </c>
      <c r="BB49" s="74">
        <v>1</v>
      </c>
      <c r="BC49" s="78">
        <v>1</v>
      </c>
      <c r="BD49" s="78">
        <v>1</v>
      </c>
      <c r="BE49" s="78">
        <v>1</v>
      </c>
      <c r="BF49" s="78">
        <v>1</v>
      </c>
      <c r="BG49" s="78">
        <v>1</v>
      </c>
      <c r="BH49" s="78">
        <v>1</v>
      </c>
      <c r="BI49" s="78">
        <v>1</v>
      </c>
      <c r="BJ49" s="78">
        <v>1</v>
      </c>
      <c r="BK49" s="78">
        <v>1</v>
      </c>
      <c r="BL49" s="78">
        <v>1</v>
      </c>
      <c r="BM49" s="78">
        <v>1</v>
      </c>
      <c r="BN49" s="78">
        <v>1</v>
      </c>
      <c r="BO49" s="78">
        <v>1</v>
      </c>
      <c r="BP49" s="78">
        <v>1</v>
      </c>
      <c r="BQ49" s="78">
        <v>1</v>
      </c>
      <c r="BR49" s="78">
        <v>1</v>
      </c>
      <c r="BS49" s="78">
        <v>1</v>
      </c>
      <c r="BT49" s="78">
        <v>1</v>
      </c>
      <c r="BU49" s="78">
        <v>1</v>
      </c>
      <c r="BV49" s="78">
        <v>1</v>
      </c>
      <c r="BW49" s="78">
        <v>1</v>
      </c>
      <c r="BX49" s="78">
        <v>1</v>
      </c>
      <c r="BY49" s="78">
        <v>1</v>
      </c>
      <c r="BZ49" s="74">
        <v>1</v>
      </c>
      <c r="CA49" s="78">
        <v>1</v>
      </c>
      <c r="CB49" s="78">
        <v>1</v>
      </c>
      <c r="CC49" s="78">
        <v>1</v>
      </c>
      <c r="CD49" s="78">
        <v>1</v>
      </c>
      <c r="CE49" s="78">
        <v>1</v>
      </c>
      <c r="CF49" s="78">
        <v>1</v>
      </c>
      <c r="CG49" s="78">
        <v>1</v>
      </c>
      <c r="CH49" s="78">
        <v>1</v>
      </c>
      <c r="CI49" s="78">
        <v>1</v>
      </c>
      <c r="CJ49" s="78">
        <v>1</v>
      </c>
      <c r="CK49" s="78">
        <v>1</v>
      </c>
      <c r="CL49" s="78">
        <v>1</v>
      </c>
      <c r="CM49" s="78">
        <v>1</v>
      </c>
      <c r="CN49" s="78">
        <v>1</v>
      </c>
      <c r="CO49" s="78">
        <v>1</v>
      </c>
      <c r="CP49" s="78">
        <v>1</v>
      </c>
      <c r="CQ49" s="78">
        <v>1</v>
      </c>
      <c r="CR49" s="78">
        <v>1</v>
      </c>
      <c r="CS49" s="78">
        <v>1</v>
      </c>
      <c r="CT49" s="78">
        <v>1</v>
      </c>
      <c r="CU49" s="78">
        <v>1</v>
      </c>
      <c r="CV49" s="78">
        <v>1</v>
      </c>
      <c r="CW49" s="78">
        <v>1</v>
      </c>
      <c r="CX49" s="74">
        <v>1</v>
      </c>
      <c r="CY49" s="78">
        <v>1</v>
      </c>
      <c r="CZ49" s="78">
        <v>1</v>
      </c>
      <c r="DA49" s="78">
        <v>1</v>
      </c>
      <c r="DB49" s="78">
        <v>1</v>
      </c>
      <c r="DC49" s="78">
        <v>1</v>
      </c>
      <c r="DD49" s="78">
        <v>1</v>
      </c>
      <c r="DE49" s="78">
        <v>1</v>
      </c>
      <c r="DF49" s="78">
        <v>1</v>
      </c>
      <c r="DG49" s="78">
        <v>1</v>
      </c>
      <c r="DH49" s="78">
        <v>1</v>
      </c>
      <c r="DI49" s="78">
        <v>1</v>
      </c>
      <c r="DJ49" s="78">
        <v>1</v>
      </c>
      <c r="DK49" s="78">
        <v>1</v>
      </c>
      <c r="DL49" s="78">
        <v>1</v>
      </c>
      <c r="DM49" s="78">
        <v>1</v>
      </c>
      <c r="DN49" s="78">
        <v>1</v>
      </c>
      <c r="DO49" s="78">
        <v>1</v>
      </c>
      <c r="DP49" s="78">
        <v>1</v>
      </c>
      <c r="DQ49" s="78">
        <v>1</v>
      </c>
      <c r="DR49" s="78">
        <v>1</v>
      </c>
      <c r="DS49" s="78">
        <v>1</v>
      </c>
      <c r="DT49" s="78">
        <v>1</v>
      </c>
      <c r="DU49" s="78">
        <v>1</v>
      </c>
      <c r="DV49" s="74">
        <v>1</v>
      </c>
      <c r="DW49" s="78">
        <v>1</v>
      </c>
      <c r="DX49" s="78">
        <v>1</v>
      </c>
      <c r="DY49" s="78">
        <v>1</v>
      </c>
      <c r="DZ49" s="78">
        <v>1</v>
      </c>
      <c r="EA49" s="78">
        <v>1</v>
      </c>
      <c r="EB49" s="78">
        <v>1</v>
      </c>
      <c r="EC49" s="78">
        <v>1</v>
      </c>
      <c r="ED49" s="78">
        <v>1</v>
      </c>
      <c r="EE49" s="78">
        <v>1</v>
      </c>
      <c r="EF49" s="78">
        <v>1</v>
      </c>
      <c r="EG49" s="78">
        <v>1</v>
      </c>
      <c r="EH49" s="78">
        <v>1</v>
      </c>
      <c r="EI49" s="78">
        <v>1</v>
      </c>
      <c r="EJ49" s="78">
        <v>1</v>
      </c>
      <c r="EK49" s="78">
        <v>1</v>
      </c>
      <c r="EL49" s="78">
        <v>1</v>
      </c>
      <c r="EM49" s="78">
        <v>1</v>
      </c>
      <c r="EN49" s="78">
        <v>1</v>
      </c>
      <c r="EO49" s="78">
        <v>1</v>
      </c>
      <c r="EP49" s="78">
        <v>1</v>
      </c>
      <c r="EQ49" s="78">
        <v>1</v>
      </c>
      <c r="ER49" s="78">
        <v>1</v>
      </c>
      <c r="ES49" s="78">
        <v>1</v>
      </c>
      <c r="ET49" s="74">
        <v>1</v>
      </c>
      <c r="EU49" s="78">
        <v>1</v>
      </c>
      <c r="EV49" s="78">
        <v>1</v>
      </c>
      <c r="EW49" s="78">
        <v>1</v>
      </c>
      <c r="EX49" s="78">
        <v>1</v>
      </c>
      <c r="EY49" s="78">
        <v>1</v>
      </c>
      <c r="EZ49" s="78">
        <v>1</v>
      </c>
      <c r="FA49" s="78">
        <v>1</v>
      </c>
      <c r="FB49" s="78">
        <v>1</v>
      </c>
      <c r="FC49" s="78">
        <v>1</v>
      </c>
      <c r="FD49" s="78">
        <v>1</v>
      </c>
      <c r="FE49" s="78">
        <v>1</v>
      </c>
      <c r="FF49" s="78">
        <v>1</v>
      </c>
      <c r="FG49" s="78">
        <v>1</v>
      </c>
      <c r="FH49" s="78">
        <v>1</v>
      </c>
      <c r="FI49" s="78">
        <v>1</v>
      </c>
      <c r="FJ49" s="78">
        <v>1</v>
      </c>
      <c r="FK49" s="78">
        <v>1</v>
      </c>
      <c r="FL49" s="78">
        <v>1</v>
      </c>
      <c r="FM49" s="78">
        <v>1</v>
      </c>
      <c r="FN49" s="78">
        <v>1</v>
      </c>
      <c r="FO49" s="78">
        <v>1</v>
      </c>
      <c r="FP49" s="78">
        <v>1</v>
      </c>
      <c r="FQ49" s="78">
        <v>1</v>
      </c>
      <c r="FR49" s="74">
        <v>1</v>
      </c>
      <c r="FS49" s="78">
        <v>1</v>
      </c>
      <c r="FT49" s="78">
        <v>1</v>
      </c>
      <c r="FU49" s="78">
        <v>1</v>
      </c>
      <c r="FV49" s="78">
        <v>1</v>
      </c>
      <c r="FW49" s="78">
        <v>1</v>
      </c>
      <c r="FX49" s="78">
        <v>1</v>
      </c>
      <c r="FY49" s="78">
        <v>1</v>
      </c>
      <c r="FZ49" s="78">
        <v>1</v>
      </c>
      <c r="GA49" s="78">
        <v>1</v>
      </c>
      <c r="GB49" s="78">
        <v>1</v>
      </c>
      <c r="GC49" s="78">
        <v>1</v>
      </c>
      <c r="GD49" s="78">
        <v>1</v>
      </c>
      <c r="GE49" s="78">
        <v>1</v>
      </c>
      <c r="GF49" s="78">
        <v>1</v>
      </c>
      <c r="GG49" s="78">
        <v>1</v>
      </c>
      <c r="GH49" s="78">
        <v>1</v>
      </c>
      <c r="GI49" s="78">
        <v>1</v>
      </c>
      <c r="GJ49" s="78">
        <v>1</v>
      </c>
      <c r="GK49" s="78">
        <v>1</v>
      </c>
      <c r="GL49" s="78">
        <v>1</v>
      </c>
      <c r="GM49" s="78">
        <v>1</v>
      </c>
      <c r="GN49" s="78">
        <v>1</v>
      </c>
      <c r="GO49" s="78">
        <v>1</v>
      </c>
      <c r="GP49" s="74">
        <v>1</v>
      </c>
      <c r="GQ49" s="78">
        <v>1</v>
      </c>
      <c r="GR49" s="78">
        <v>1</v>
      </c>
      <c r="GS49" s="78">
        <v>1</v>
      </c>
      <c r="GT49" s="78">
        <v>1</v>
      </c>
      <c r="GU49" s="78">
        <v>1</v>
      </c>
      <c r="GV49" s="78">
        <v>1</v>
      </c>
      <c r="GW49" s="78">
        <v>1</v>
      </c>
      <c r="GX49" s="78">
        <v>1</v>
      </c>
      <c r="GY49" s="78">
        <v>1</v>
      </c>
      <c r="GZ49" s="78">
        <v>1</v>
      </c>
      <c r="HA49" s="78">
        <v>1</v>
      </c>
      <c r="HB49" s="78">
        <v>1</v>
      </c>
      <c r="HC49" s="78">
        <v>1</v>
      </c>
      <c r="HD49" s="78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8">
        <v>1</v>
      </c>
      <c r="BB50" s="74">
        <v>1</v>
      </c>
      <c r="BC50" s="78">
        <v>1</v>
      </c>
      <c r="BD50" s="78">
        <v>1</v>
      </c>
      <c r="BE50" s="78">
        <v>1</v>
      </c>
      <c r="BF50" s="78">
        <v>1</v>
      </c>
      <c r="BG50" s="78">
        <v>1</v>
      </c>
      <c r="BH50" s="78">
        <v>1</v>
      </c>
      <c r="BI50" s="78">
        <v>1</v>
      </c>
      <c r="BJ50" s="78">
        <v>1</v>
      </c>
      <c r="BK50" s="78">
        <v>1</v>
      </c>
      <c r="BL50" s="78">
        <v>1</v>
      </c>
      <c r="BM50" s="78">
        <v>1</v>
      </c>
      <c r="BN50" s="78">
        <v>1</v>
      </c>
      <c r="BO50" s="78">
        <v>1</v>
      </c>
      <c r="BP50" s="78">
        <v>1</v>
      </c>
      <c r="BQ50" s="78">
        <v>1</v>
      </c>
      <c r="BR50" s="78">
        <v>1</v>
      </c>
      <c r="BS50" s="78">
        <v>1</v>
      </c>
      <c r="BT50" s="78">
        <v>1</v>
      </c>
      <c r="BU50" s="78">
        <v>1</v>
      </c>
      <c r="BV50" s="78">
        <v>1</v>
      </c>
      <c r="BW50" s="78">
        <v>1</v>
      </c>
      <c r="BX50" s="78">
        <v>1</v>
      </c>
      <c r="BY50" s="78">
        <v>1</v>
      </c>
      <c r="BZ50" s="74">
        <v>1</v>
      </c>
      <c r="CA50" s="78">
        <v>1</v>
      </c>
      <c r="CB50" s="78">
        <v>1</v>
      </c>
      <c r="CC50" s="78">
        <v>1</v>
      </c>
      <c r="CD50" s="78">
        <v>1</v>
      </c>
      <c r="CE50" s="78">
        <v>1</v>
      </c>
      <c r="CF50" s="78">
        <v>1</v>
      </c>
      <c r="CG50" s="78">
        <v>1</v>
      </c>
      <c r="CH50" s="78">
        <v>1</v>
      </c>
      <c r="CI50" s="78">
        <v>1</v>
      </c>
      <c r="CJ50" s="78">
        <v>1</v>
      </c>
      <c r="CK50" s="78">
        <v>1</v>
      </c>
      <c r="CL50" s="78">
        <v>1</v>
      </c>
      <c r="CM50" s="78">
        <v>1</v>
      </c>
      <c r="CN50" s="78">
        <v>1</v>
      </c>
      <c r="CO50" s="78">
        <v>1</v>
      </c>
      <c r="CP50" s="78">
        <v>1</v>
      </c>
      <c r="CQ50" s="78">
        <v>1</v>
      </c>
      <c r="CR50" s="78">
        <v>1</v>
      </c>
      <c r="CS50" s="78">
        <v>1</v>
      </c>
      <c r="CT50" s="78">
        <v>1</v>
      </c>
      <c r="CU50" s="78">
        <v>1</v>
      </c>
      <c r="CV50" s="78">
        <v>1</v>
      </c>
      <c r="CW50" s="78">
        <v>1</v>
      </c>
      <c r="CX50" s="74">
        <v>1</v>
      </c>
      <c r="CY50" s="78">
        <v>1</v>
      </c>
      <c r="CZ50" s="78">
        <v>1</v>
      </c>
      <c r="DA50" s="78">
        <v>1</v>
      </c>
      <c r="DB50" s="78">
        <v>1</v>
      </c>
      <c r="DC50" s="78">
        <v>1</v>
      </c>
      <c r="DD50" s="78">
        <v>1</v>
      </c>
      <c r="DE50" s="78">
        <v>1</v>
      </c>
      <c r="DF50" s="78">
        <v>1</v>
      </c>
      <c r="DG50" s="78">
        <v>1</v>
      </c>
      <c r="DH50" s="78">
        <v>1</v>
      </c>
      <c r="DI50" s="78">
        <v>1</v>
      </c>
      <c r="DJ50" s="78">
        <v>1</v>
      </c>
      <c r="DK50" s="78">
        <v>1</v>
      </c>
      <c r="DL50" s="78">
        <v>1</v>
      </c>
      <c r="DM50" s="78">
        <v>1</v>
      </c>
      <c r="DN50" s="78">
        <v>1</v>
      </c>
      <c r="DO50" s="78">
        <v>1</v>
      </c>
      <c r="DP50" s="78">
        <v>1</v>
      </c>
      <c r="DQ50" s="78">
        <v>1</v>
      </c>
      <c r="DR50" s="78">
        <v>1</v>
      </c>
      <c r="DS50" s="78">
        <v>1</v>
      </c>
      <c r="DT50" s="78">
        <v>1</v>
      </c>
      <c r="DU50" s="78">
        <v>1</v>
      </c>
      <c r="DV50" s="74">
        <v>1</v>
      </c>
      <c r="DW50" s="78">
        <v>1</v>
      </c>
      <c r="DX50" s="78">
        <v>1</v>
      </c>
      <c r="DY50" s="78">
        <v>1</v>
      </c>
      <c r="DZ50" s="78">
        <v>1</v>
      </c>
      <c r="EA50" s="78">
        <v>1</v>
      </c>
      <c r="EB50" s="78">
        <v>1</v>
      </c>
      <c r="EC50" s="78">
        <v>1</v>
      </c>
      <c r="ED50" s="78">
        <v>1</v>
      </c>
      <c r="EE50" s="78">
        <v>1</v>
      </c>
      <c r="EF50" s="78">
        <v>1</v>
      </c>
      <c r="EG50" s="78">
        <v>1</v>
      </c>
      <c r="EH50" s="78">
        <v>1</v>
      </c>
      <c r="EI50" s="78">
        <v>1</v>
      </c>
      <c r="EJ50" s="78">
        <v>1</v>
      </c>
      <c r="EK50" s="78">
        <v>1</v>
      </c>
      <c r="EL50" s="78">
        <v>1</v>
      </c>
      <c r="EM50" s="78">
        <v>1</v>
      </c>
      <c r="EN50" s="78">
        <v>1</v>
      </c>
      <c r="EO50" s="78">
        <v>1</v>
      </c>
      <c r="EP50" s="78">
        <v>1</v>
      </c>
      <c r="EQ50" s="78">
        <v>1</v>
      </c>
      <c r="ER50" s="78">
        <v>1</v>
      </c>
      <c r="ES50" s="78">
        <v>1</v>
      </c>
      <c r="ET50" s="74">
        <v>1</v>
      </c>
      <c r="EU50" s="78">
        <v>1</v>
      </c>
      <c r="EV50" s="78">
        <v>1</v>
      </c>
      <c r="EW50" s="78">
        <v>1</v>
      </c>
      <c r="EX50" s="78">
        <v>1</v>
      </c>
      <c r="EY50" s="78">
        <v>1</v>
      </c>
      <c r="EZ50" s="78">
        <v>1</v>
      </c>
      <c r="FA50" s="78">
        <v>1</v>
      </c>
      <c r="FB50" s="78">
        <v>1</v>
      </c>
      <c r="FC50" s="78">
        <v>1</v>
      </c>
      <c r="FD50" s="78">
        <v>1</v>
      </c>
      <c r="FE50" s="78">
        <v>1</v>
      </c>
      <c r="FF50" s="78">
        <v>1</v>
      </c>
      <c r="FG50" s="78">
        <v>1</v>
      </c>
      <c r="FH50" s="78">
        <v>1</v>
      </c>
      <c r="FI50" s="78">
        <v>1</v>
      </c>
      <c r="FJ50" s="78">
        <v>1</v>
      </c>
      <c r="FK50" s="78">
        <v>1</v>
      </c>
      <c r="FL50" s="78">
        <v>1</v>
      </c>
      <c r="FM50" s="78">
        <v>1</v>
      </c>
      <c r="FN50" s="78">
        <v>1</v>
      </c>
      <c r="FO50" s="78">
        <v>1</v>
      </c>
      <c r="FP50" s="78">
        <v>1</v>
      </c>
      <c r="FQ50" s="78">
        <v>1</v>
      </c>
      <c r="FR50" s="74">
        <v>1</v>
      </c>
      <c r="FS50" s="78">
        <v>1</v>
      </c>
      <c r="FT50" s="78">
        <v>1</v>
      </c>
      <c r="FU50" s="78">
        <v>1</v>
      </c>
      <c r="FV50" s="78">
        <v>1</v>
      </c>
      <c r="FW50" s="78">
        <v>1</v>
      </c>
      <c r="FX50" s="78">
        <v>1</v>
      </c>
      <c r="FY50" s="78">
        <v>1</v>
      </c>
      <c r="FZ50" s="78">
        <v>1</v>
      </c>
      <c r="GA50" s="78">
        <v>1</v>
      </c>
      <c r="GB50" s="78">
        <v>1</v>
      </c>
      <c r="GC50" s="78">
        <v>1</v>
      </c>
      <c r="GD50" s="78">
        <v>1</v>
      </c>
      <c r="GE50" s="78">
        <v>1</v>
      </c>
      <c r="GF50" s="78">
        <v>1</v>
      </c>
      <c r="GG50" s="78">
        <v>1</v>
      </c>
      <c r="GH50" s="78">
        <v>1</v>
      </c>
      <c r="GI50" s="78">
        <v>1</v>
      </c>
      <c r="GJ50" s="78">
        <v>1</v>
      </c>
      <c r="GK50" s="78">
        <v>1</v>
      </c>
      <c r="GL50" s="78">
        <v>1</v>
      </c>
      <c r="GM50" s="78">
        <v>1</v>
      </c>
      <c r="GN50" s="78">
        <v>1</v>
      </c>
      <c r="GO50" s="78">
        <v>1</v>
      </c>
      <c r="GP50" s="74">
        <v>1</v>
      </c>
      <c r="GQ50" s="78">
        <v>1</v>
      </c>
      <c r="GR50" s="78">
        <v>1</v>
      </c>
      <c r="GS50" s="78">
        <v>1</v>
      </c>
      <c r="GT50" s="78">
        <v>1</v>
      </c>
      <c r="GU50" s="78">
        <v>1</v>
      </c>
      <c r="GV50" s="78">
        <v>1</v>
      </c>
      <c r="GW50" s="78">
        <v>1</v>
      </c>
      <c r="GX50" s="78">
        <v>1</v>
      </c>
      <c r="GY50" s="78">
        <v>1</v>
      </c>
      <c r="GZ50" s="78">
        <v>1</v>
      </c>
      <c r="HA50" s="78">
        <v>1</v>
      </c>
      <c r="HB50" s="78">
        <v>1</v>
      </c>
      <c r="HC50" s="78">
        <v>1</v>
      </c>
      <c r="HD50" s="78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8">
        <v>1</v>
      </c>
      <c r="BB51" s="74">
        <v>1</v>
      </c>
      <c r="BC51" s="78">
        <v>1</v>
      </c>
      <c r="BD51" s="78">
        <v>1</v>
      </c>
      <c r="BE51" s="78">
        <v>1</v>
      </c>
      <c r="BF51" s="78">
        <v>1</v>
      </c>
      <c r="BG51" s="78">
        <v>1</v>
      </c>
      <c r="BH51" s="78">
        <v>1</v>
      </c>
      <c r="BI51" s="78">
        <v>1</v>
      </c>
      <c r="BJ51" s="78">
        <v>1</v>
      </c>
      <c r="BK51" s="78">
        <v>1</v>
      </c>
      <c r="BL51" s="78">
        <v>1</v>
      </c>
      <c r="BM51" s="78">
        <v>1</v>
      </c>
      <c r="BN51" s="78">
        <v>1</v>
      </c>
      <c r="BO51" s="78">
        <v>1</v>
      </c>
      <c r="BP51" s="78">
        <v>1</v>
      </c>
      <c r="BQ51" s="78">
        <v>1</v>
      </c>
      <c r="BR51" s="78">
        <v>1</v>
      </c>
      <c r="BS51" s="78">
        <v>1</v>
      </c>
      <c r="BT51" s="78">
        <v>1</v>
      </c>
      <c r="BU51" s="78">
        <v>1</v>
      </c>
      <c r="BV51" s="78">
        <v>1</v>
      </c>
      <c r="BW51" s="78">
        <v>1</v>
      </c>
      <c r="BX51" s="78">
        <v>1</v>
      </c>
      <c r="BY51" s="78">
        <v>1</v>
      </c>
      <c r="BZ51" s="74">
        <v>1</v>
      </c>
      <c r="CA51" s="78">
        <v>1</v>
      </c>
      <c r="CB51" s="78">
        <v>1</v>
      </c>
      <c r="CC51" s="78">
        <v>1</v>
      </c>
      <c r="CD51" s="78">
        <v>1</v>
      </c>
      <c r="CE51" s="78">
        <v>1</v>
      </c>
      <c r="CF51" s="78">
        <v>1</v>
      </c>
      <c r="CG51" s="78">
        <v>1</v>
      </c>
      <c r="CH51" s="78">
        <v>1</v>
      </c>
      <c r="CI51" s="78">
        <v>1</v>
      </c>
      <c r="CJ51" s="78">
        <v>1</v>
      </c>
      <c r="CK51" s="78">
        <v>1</v>
      </c>
      <c r="CL51" s="78">
        <v>1</v>
      </c>
      <c r="CM51" s="78">
        <v>1</v>
      </c>
      <c r="CN51" s="78">
        <v>1</v>
      </c>
      <c r="CO51" s="78">
        <v>1</v>
      </c>
      <c r="CP51" s="78">
        <v>1</v>
      </c>
      <c r="CQ51" s="78">
        <v>1</v>
      </c>
      <c r="CR51" s="78">
        <v>1</v>
      </c>
      <c r="CS51" s="78">
        <v>1</v>
      </c>
      <c r="CT51" s="78">
        <v>1</v>
      </c>
      <c r="CU51" s="78">
        <v>1</v>
      </c>
      <c r="CV51" s="78">
        <v>1</v>
      </c>
      <c r="CW51" s="78">
        <v>1</v>
      </c>
      <c r="CX51" s="74">
        <v>1</v>
      </c>
      <c r="CY51" s="78">
        <v>1</v>
      </c>
      <c r="CZ51" s="78">
        <v>1</v>
      </c>
      <c r="DA51" s="78">
        <v>1</v>
      </c>
      <c r="DB51" s="78">
        <v>1</v>
      </c>
      <c r="DC51" s="78">
        <v>1</v>
      </c>
      <c r="DD51" s="78">
        <v>1</v>
      </c>
      <c r="DE51" s="78">
        <v>1</v>
      </c>
      <c r="DF51" s="78">
        <v>1</v>
      </c>
      <c r="DG51" s="78">
        <v>1</v>
      </c>
      <c r="DH51" s="78">
        <v>1</v>
      </c>
      <c r="DI51" s="78">
        <v>1</v>
      </c>
      <c r="DJ51" s="78">
        <v>1</v>
      </c>
      <c r="DK51" s="78">
        <v>1</v>
      </c>
      <c r="DL51" s="78">
        <v>1</v>
      </c>
      <c r="DM51" s="78">
        <v>1</v>
      </c>
      <c r="DN51" s="78">
        <v>1</v>
      </c>
      <c r="DO51" s="78">
        <v>1</v>
      </c>
      <c r="DP51" s="78">
        <v>1</v>
      </c>
      <c r="DQ51" s="78">
        <v>1</v>
      </c>
      <c r="DR51" s="78">
        <v>1</v>
      </c>
      <c r="DS51" s="78">
        <v>1</v>
      </c>
      <c r="DT51" s="78">
        <v>1</v>
      </c>
      <c r="DU51" s="78">
        <v>1</v>
      </c>
      <c r="DV51" s="74">
        <v>1</v>
      </c>
      <c r="DW51" s="78">
        <v>1</v>
      </c>
      <c r="DX51" s="78">
        <v>1</v>
      </c>
      <c r="DY51" s="78">
        <v>1</v>
      </c>
      <c r="DZ51" s="78">
        <v>1</v>
      </c>
      <c r="EA51" s="78">
        <v>1</v>
      </c>
      <c r="EB51" s="78">
        <v>1</v>
      </c>
      <c r="EC51" s="78">
        <v>1</v>
      </c>
      <c r="ED51" s="78">
        <v>1</v>
      </c>
      <c r="EE51" s="78">
        <v>1</v>
      </c>
      <c r="EF51" s="78">
        <v>1</v>
      </c>
      <c r="EG51" s="78">
        <v>1</v>
      </c>
      <c r="EH51" s="78">
        <v>1</v>
      </c>
      <c r="EI51" s="78">
        <v>1</v>
      </c>
      <c r="EJ51" s="78">
        <v>1</v>
      </c>
      <c r="EK51" s="78">
        <v>1</v>
      </c>
      <c r="EL51" s="78">
        <v>1</v>
      </c>
      <c r="EM51" s="78">
        <v>1</v>
      </c>
      <c r="EN51" s="78">
        <v>1</v>
      </c>
      <c r="EO51" s="78">
        <v>1</v>
      </c>
      <c r="EP51" s="78">
        <v>1</v>
      </c>
      <c r="EQ51" s="78">
        <v>1</v>
      </c>
      <c r="ER51" s="78">
        <v>1</v>
      </c>
      <c r="ES51" s="78">
        <v>1</v>
      </c>
      <c r="ET51" s="74">
        <v>1</v>
      </c>
      <c r="EU51" s="78">
        <v>1</v>
      </c>
      <c r="EV51" s="78">
        <v>1</v>
      </c>
      <c r="EW51" s="78">
        <v>1</v>
      </c>
      <c r="EX51" s="78">
        <v>1</v>
      </c>
      <c r="EY51" s="78">
        <v>1</v>
      </c>
      <c r="EZ51" s="78">
        <v>1</v>
      </c>
      <c r="FA51" s="78">
        <v>1</v>
      </c>
      <c r="FB51" s="78">
        <v>1</v>
      </c>
      <c r="FC51" s="78">
        <v>1</v>
      </c>
      <c r="FD51" s="78">
        <v>1</v>
      </c>
      <c r="FE51" s="78">
        <v>1</v>
      </c>
      <c r="FF51" s="78">
        <v>1</v>
      </c>
      <c r="FG51" s="78">
        <v>1</v>
      </c>
      <c r="FH51" s="78">
        <v>1</v>
      </c>
      <c r="FI51" s="78">
        <v>1</v>
      </c>
      <c r="FJ51" s="78">
        <v>1</v>
      </c>
      <c r="FK51" s="78">
        <v>1</v>
      </c>
      <c r="FL51" s="78">
        <v>1</v>
      </c>
      <c r="FM51" s="78">
        <v>1</v>
      </c>
      <c r="FN51" s="78">
        <v>1</v>
      </c>
      <c r="FO51" s="78">
        <v>1</v>
      </c>
      <c r="FP51" s="78">
        <v>1</v>
      </c>
      <c r="FQ51" s="78">
        <v>1</v>
      </c>
      <c r="FR51" s="74">
        <v>1</v>
      </c>
      <c r="FS51" s="78">
        <v>1</v>
      </c>
      <c r="FT51" s="78">
        <v>1</v>
      </c>
      <c r="FU51" s="78">
        <v>1</v>
      </c>
      <c r="FV51" s="78">
        <v>1</v>
      </c>
      <c r="FW51" s="78">
        <v>1</v>
      </c>
      <c r="FX51" s="78">
        <v>1</v>
      </c>
      <c r="FY51" s="78">
        <v>1</v>
      </c>
      <c r="FZ51" s="78">
        <v>1</v>
      </c>
      <c r="GA51" s="78">
        <v>1</v>
      </c>
      <c r="GB51" s="78">
        <v>1</v>
      </c>
      <c r="GC51" s="78">
        <v>1</v>
      </c>
      <c r="GD51" s="78">
        <v>1</v>
      </c>
      <c r="GE51" s="78">
        <v>1</v>
      </c>
      <c r="GF51" s="78">
        <v>1</v>
      </c>
      <c r="GG51" s="78">
        <v>1</v>
      </c>
      <c r="GH51" s="78">
        <v>1</v>
      </c>
      <c r="GI51" s="78">
        <v>1</v>
      </c>
      <c r="GJ51" s="78">
        <v>1</v>
      </c>
      <c r="GK51" s="78">
        <v>1</v>
      </c>
      <c r="GL51" s="78">
        <v>1</v>
      </c>
      <c r="GM51" s="78">
        <v>1</v>
      </c>
      <c r="GN51" s="78">
        <v>1</v>
      </c>
      <c r="GO51" s="78">
        <v>1</v>
      </c>
      <c r="GP51" s="74">
        <v>1</v>
      </c>
      <c r="GQ51" s="78">
        <v>1</v>
      </c>
      <c r="GR51" s="78">
        <v>1</v>
      </c>
      <c r="GS51" s="78">
        <v>1</v>
      </c>
      <c r="GT51" s="78">
        <v>1</v>
      </c>
      <c r="GU51" s="78">
        <v>1</v>
      </c>
      <c r="GV51" s="78">
        <v>1</v>
      </c>
      <c r="GW51" s="78">
        <v>1</v>
      </c>
      <c r="GX51" s="78">
        <v>1</v>
      </c>
      <c r="GY51" s="78">
        <v>1</v>
      </c>
      <c r="GZ51" s="78">
        <v>1</v>
      </c>
      <c r="HA51" s="78">
        <v>1</v>
      </c>
      <c r="HB51" s="78">
        <v>1</v>
      </c>
      <c r="HC51" s="78">
        <v>1</v>
      </c>
      <c r="HD51" s="78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8">
        <v>1</v>
      </c>
      <c r="BB52" s="74">
        <v>1</v>
      </c>
      <c r="BC52" s="78">
        <v>1</v>
      </c>
      <c r="BD52" s="78">
        <v>1</v>
      </c>
      <c r="BE52" s="78">
        <v>1</v>
      </c>
      <c r="BF52" s="78">
        <v>1</v>
      </c>
      <c r="BG52" s="78">
        <v>1</v>
      </c>
      <c r="BH52" s="78">
        <v>1</v>
      </c>
      <c r="BI52" s="78">
        <v>1</v>
      </c>
      <c r="BJ52" s="78">
        <v>1</v>
      </c>
      <c r="BK52" s="78">
        <v>1</v>
      </c>
      <c r="BL52" s="78">
        <v>1</v>
      </c>
      <c r="BM52" s="78">
        <v>1</v>
      </c>
      <c r="BN52" s="78">
        <v>1</v>
      </c>
      <c r="BO52" s="78">
        <v>1</v>
      </c>
      <c r="BP52" s="78">
        <v>1</v>
      </c>
      <c r="BQ52" s="78">
        <v>1</v>
      </c>
      <c r="BR52" s="78">
        <v>1</v>
      </c>
      <c r="BS52" s="78">
        <v>1</v>
      </c>
      <c r="BT52" s="78">
        <v>1</v>
      </c>
      <c r="BU52" s="78">
        <v>1</v>
      </c>
      <c r="BV52" s="78">
        <v>1</v>
      </c>
      <c r="BW52" s="78">
        <v>1</v>
      </c>
      <c r="BX52" s="78">
        <v>1</v>
      </c>
      <c r="BY52" s="78">
        <v>1</v>
      </c>
      <c r="BZ52" s="74">
        <v>1</v>
      </c>
      <c r="CA52" s="78">
        <v>1</v>
      </c>
      <c r="CB52" s="78">
        <v>1</v>
      </c>
      <c r="CC52" s="78">
        <v>1</v>
      </c>
      <c r="CD52" s="78">
        <v>1</v>
      </c>
      <c r="CE52" s="78">
        <v>1</v>
      </c>
      <c r="CF52" s="78">
        <v>1</v>
      </c>
      <c r="CG52" s="78">
        <v>1</v>
      </c>
      <c r="CH52" s="78">
        <v>1</v>
      </c>
      <c r="CI52" s="78">
        <v>1</v>
      </c>
      <c r="CJ52" s="78">
        <v>1</v>
      </c>
      <c r="CK52" s="78">
        <v>1</v>
      </c>
      <c r="CL52" s="78">
        <v>1</v>
      </c>
      <c r="CM52" s="78">
        <v>1</v>
      </c>
      <c r="CN52" s="78">
        <v>1</v>
      </c>
      <c r="CO52" s="78">
        <v>1</v>
      </c>
      <c r="CP52" s="78">
        <v>1</v>
      </c>
      <c r="CQ52" s="78">
        <v>1</v>
      </c>
      <c r="CR52" s="78">
        <v>1</v>
      </c>
      <c r="CS52" s="78">
        <v>1</v>
      </c>
      <c r="CT52" s="78">
        <v>1</v>
      </c>
      <c r="CU52" s="78">
        <v>1</v>
      </c>
      <c r="CV52" s="78">
        <v>1</v>
      </c>
      <c r="CW52" s="78">
        <v>1</v>
      </c>
      <c r="CX52" s="74">
        <v>1</v>
      </c>
      <c r="CY52" s="78">
        <v>1</v>
      </c>
      <c r="CZ52" s="78">
        <v>1</v>
      </c>
      <c r="DA52" s="78">
        <v>1</v>
      </c>
      <c r="DB52" s="78">
        <v>1</v>
      </c>
      <c r="DC52" s="78">
        <v>1</v>
      </c>
      <c r="DD52" s="78">
        <v>1</v>
      </c>
      <c r="DE52" s="78">
        <v>1</v>
      </c>
      <c r="DF52" s="78">
        <v>1</v>
      </c>
      <c r="DG52" s="78">
        <v>1</v>
      </c>
      <c r="DH52" s="78">
        <v>1</v>
      </c>
      <c r="DI52" s="78">
        <v>1</v>
      </c>
      <c r="DJ52" s="78">
        <v>1</v>
      </c>
      <c r="DK52" s="78">
        <v>1</v>
      </c>
      <c r="DL52" s="78">
        <v>1</v>
      </c>
      <c r="DM52" s="78">
        <v>1</v>
      </c>
      <c r="DN52" s="78">
        <v>1</v>
      </c>
      <c r="DO52" s="78">
        <v>1</v>
      </c>
      <c r="DP52" s="78">
        <v>1</v>
      </c>
      <c r="DQ52" s="78">
        <v>1</v>
      </c>
      <c r="DR52" s="78">
        <v>1</v>
      </c>
      <c r="DS52" s="78">
        <v>1</v>
      </c>
      <c r="DT52" s="78">
        <v>1</v>
      </c>
      <c r="DU52" s="78">
        <v>1</v>
      </c>
      <c r="DV52" s="74">
        <v>1</v>
      </c>
      <c r="DW52" s="78">
        <v>1</v>
      </c>
      <c r="DX52" s="78">
        <v>1</v>
      </c>
      <c r="DY52" s="78">
        <v>1</v>
      </c>
      <c r="DZ52" s="78">
        <v>1</v>
      </c>
      <c r="EA52" s="78">
        <v>1</v>
      </c>
      <c r="EB52" s="78">
        <v>1</v>
      </c>
      <c r="EC52" s="78">
        <v>1</v>
      </c>
      <c r="ED52" s="78">
        <v>1</v>
      </c>
      <c r="EE52" s="78">
        <v>1</v>
      </c>
      <c r="EF52" s="78">
        <v>1</v>
      </c>
      <c r="EG52" s="78">
        <v>1</v>
      </c>
      <c r="EH52" s="78">
        <v>1</v>
      </c>
      <c r="EI52" s="78">
        <v>1</v>
      </c>
      <c r="EJ52" s="78">
        <v>1</v>
      </c>
      <c r="EK52" s="78">
        <v>1</v>
      </c>
      <c r="EL52" s="78">
        <v>1</v>
      </c>
      <c r="EM52" s="78">
        <v>1</v>
      </c>
      <c r="EN52" s="78">
        <v>1</v>
      </c>
      <c r="EO52" s="78">
        <v>1</v>
      </c>
      <c r="EP52" s="78">
        <v>1</v>
      </c>
      <c r="EQ52" s="78">
        <v>1</v>
      </c>
      <c r="ER52" s="78">
        <v>1</v>
      </c>
      <c r="ES52" s="78">
        <v>1</v>
      </c>
      <c r="ET52" s="74">
        <v>1</v>
      </c>
      <c r="EU52" s="78">
        <v>1</v>
      </c>
      <c r="EV52" s="78">
        <v>1</v>
      </c>
      <c r="EW52" s="78">
        <v>1</v>
      </c>
      <c r="EX52" s="78">
        <v>1</v>
      </c>
      <c r="EY52" s="78">
        <v>1</v>
      </c>
      <c r="EZ52" s="78">
        <v>1</v>
      </c>
      <c r="FA52" s="78">
        <v>1</v>
      </c>
      <c r="FB52" s="78">
        <v>1</v>
      </c>
      <c r="FC52" s="78">
        <v>1</v>
      </c>
      <c r="FD52" s="78">
        <v>1</v>
      </c>
      <c r="FE52" s="78">
        <v>1</v>
      </c>
      <c r="FF52" s="78">
        <v>1</v>
      </c>
      <c r="FG52" s="78">
        <v>1</v>
      </c>
      <c r="FH52" s="78">
        <v>1</v>
      </c>
      <c r="FI52" s="78">
        <v>1</v>
      </c>
      <c r="FJ52" s="78">
        <v>1</v>
      </c>
      <c r="FK52" s="78">
        <v>1</v>
      </c>
      <c r="FL52" s="78">
        <v>1</v>
      </c>
      <c r="FM52" s="78">
        <v>1</v>
      </c>
      <c r="FN52" s="78">
        <v>1</v>
      </c>
      <c r="FO52" s="78">
        <v>1</v>
      </c>
      <c r="FP52" s="78">
        <v>1</v>
      </c>
      <c r="FQ52" s="78">
        <v>1</v>
      </c>
      <c r="FR52" s="74">
        <v>1</v>
      </c>
      <c r="FS52" s="78">
        <v>1</v>
      </c>
      <c r="FT52" s="78">
        <v>1</v>
      </c>
      <c r="FU52" s="78">
        <v>1</v>
      </c>
      <c r="FV52" s="78">
        <v>1</v>
      </c>
      <c r="FW52" s="78">
        <v>1</v>
      </c>
      <c r="FX52" s="78">
        <v>1</v>
      </c>
      <c r="FY52" s="78">
        <v>1</v>
      </c>
      <c r="FZ52" s="78">
        <v>1</v>
      </c>
      <c r="GA52" s="78">
        <v>1</v>
      </c>
      <c r="GB52" s="78">
        <v>1</v>
      </c>
      <c r="GC52" s="78">
        <v>1</v>
      </c>
      <c r="GD52" s="78">
        <v>1</v>
      </c>
      <c r="GE52" s="78">
        <v>1</v>
      </c>
      <c r="GF52" s="78">
        <v>1</v>
      </c>
      <c r="GG52" s="78">
        <v>1</v>
      </c>
      <c r="GH52" s="78">
        <v>1</v>
      </c>
      <c r="GI52" s="78">
        <v>1</v>
      </c>
      <c r="GJ52" s="78">
        <v>1</v>
      </c>
      <c r="GK52" s="78">
        <v>1</v>
      </c>
      <c r="GL52" s="78">
        <v>1</v>
      </c>
      <c r="GM52" s="78">
        <v>1</v>
      </c>
      <c r="GN52" s="78">
        <v>1</v>
      </c>
      <c r="GO52" s="78">
        <v>1</v>
      </c>
      <c r="GP52" s="74">
        <v>1</v>
      </c>
      <c r="GQ52" s="78">
        <v>1</v>
      </c>
      <c r="GR52" s="78">
        <v>1</v>
      </c>
      <c r="GS52" s="78">
        <v>1</v>
      </c>
      <c r="GT52" s="78">
        <v>1</v>
      </c>
      <c r="GU52" s="78">
        <v>1</v>
      </c>
      <c r="GV52" s="78">
        <v>1</v>
      </c>
      <c r="GW52" s="78">
        <v>1</v>
      </c>
      <c r="GX52" s="78">
        <v>1</v>
      </c>
      <c r="GY52" s="78">
        <v>1</v>
      </c>
      <c r="GZ52" s="78">
        <v>1</v>
      </c>
      <c r="HA52" s="78">
        <v>1</v>
      </c>
      <c r="HB52" s="78">
        <v>1</v>
      </c>
      <c r="HC52" s="78">
        <v>1</v>
      </c>
      <c r="HD52" s="78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8">
        <v>1</v>
      </c>
      <c r="BB53" s="74">
        <v>1</v>
      </c>
      <c r="BC53" s="78">
        <v>1</v>
      </c>
      <c r="BD53" s="78">
        <v>1</v>
      </c>
      <c r="BE53" s="78">
        <v>1</v>
      </c>
      <c r="BF53" s="78">
        <v>1</v>
      </c>
      <c r="BG53" s="78">
        <v>1</v>
      </c>
      <c r="BH53" s="78">
        <v>1</v>
      </c>
      <c r="BI53" s="78">
        <v>1</v>
      </c>
      <c r="BJ53" s="78">
        <v>1</v>
      </c>
      <c r="BK53" s="78">
        <v>1</v>
      </c>
      <c r="BL53" s="78">
        <v>1</v>
      </c>
      <c r="BM53" s="78">
        <v>1</v>
      </c>
      <c r="BN53" s="78">
        <v>1</v>
      </c>
      <c r="BO53" s="78">
        <v>1</v>
      </c>
      <c r="BP53" s="78">
        <v>1</v>
      </c>
      <c r="BQ53" s="78">
        <v>1</v>
      </c>
      <c r="BR53" s="78">
        <v>1</v>
      </c>
      <c r="BS53" s="78">
        <v>1</v>
      </c>
      <c r="BT53" s="78">
        <v>1</v>
      </c>
      <c r="BU53" s="78">
        <v>1</v>
      </c>
      <c r="BV53" s="78">
        <v>1</v>
      </c>
      <c r="BW53" s="78">
        <v>1</v>
      </c>
      <c r="BX53" s="78">
        <v>1</v>
      </c>
      <c r="BY53" s="78">
        <v>1</v>
      </c>
      <c r="BZ53" s="74">
        <v>1</v>
      </c>
      <c r="CA53" s="78">
        <v>1</v>
      </c>
      <c r="CB53" s="78">
        <v>1</v>
      </c>
      <c r="CC53" s="78">
        <v>1</v>
      </c>
      <c r="CD53" s="78">
        <v>1</v>
      </c>
      <c r="CE53" s="78">
        <v>1</v>
      </c>
      <c r="CF53" s="78">
        <v>1</v>
      </c>
      <c r="CG53" s="78">
        <v>1</v>
      </c>
      <c r="CH53" s="78">
        <v>1</v>
      </c>
      <c r="CI53" s="78">
        <v>1</v>
      </c>
      <c r="CJ53" s="78">
        <v>1</v>
      </c>
      <c r="CK53" s="78">
        <v>1</v>
      </c>
      <c r="CL53" s="78">
        <v>1</v>
      </c>
      <c r="CM53" s="78">
        <v>1</v>
      </c>
      <c r="CN53" s="78">
        <v>1</v>
      </c>
      <c r="CO53" s="78">
        <v>1</v>
      </c>
      <c r="CP53" s="78">
        <v>1</v>
      </c>
      <c r="CQ53" s="78">
        <v>1</v>
      </c>
      <c r="CR53" s="78">
        <v>1</v>
      </c>
      <c r="CS53" s="78">
        <v>1</v>
      </c>
      <c r="CT53" s="78">
        <v>1</v>
      </c>
      <c r="CU53" s="78">
        <v>1</v>
      </c>
      <c r="CV53" s="78">
        <v>1</v>
      </c>
      <c r="CW53" s="78">
        <v>1</v>
      </c>
      <c r="CX53" s="74">
        <v>1</v>
      </c>
      <c r="CY53" s="78">
        <v>1</v>
      </c>
      <c r="CZ53" s="78">
        <v>1</v>
      </c>
      <c r="DA53" s="78">
        <v>1</v>
      </c>
      <c r="DB53" s="78">
        <v>1</v>
      </c>
      <c r="DC53" s="78">
        <v>1</v>
      </c>
      <c r="DD53" s="78">
        <v>1</v>
      </c>
      <c r="DE53" s="78">
        <v>1</v>
      </c>
      <c r="DF53" s="78">
        <v>1</v>
      </c>
      <c r="DG53" s="78">
        <v>1</v>
      </c>
      <c r="DH53" s="78">
        <v>1</v>
      </c>
      <c r="DI53" s="78">
        <v>1</v>
      </c>
      <c r="DJ53" s="78">
        <v>1</v>
      </c>
      <c r="DK53" s="78">
        <v>1</v>
      </c>
      <c r="DL53" s="78">
        <v>1</v>
      </c>
      <c r="DM53" s="78">
        <v>1</v>
      </c>
      <c r="DN53" s="78">
        <v>1</v>
      </c>
      <c r="DO53" s="78">
        <v>1</v>
      </c>
      <c r="DP53" s="78">
        <v>1</v>
      </c>
      <c r="DQ53" s="78">
        <v>1</v>
      </c>
      <c r="DR53" s="78">
        <v>1</v>
      </c>
      <c r="DS53" s="78">
        <v>1</v>
      </c>
      <c r="DT53" s="78">
        <v>1</v>
      </c>
      <c r="DU53" s="78">
        <v>1</v>
      </c>
      <c r="DV53" s="74">
        <v>1</v>
      </c>
      <c r="DW53" s="78">
        <v>1</v>
      </c>
      <c r="DX53" s="78">
        <v>1</v>
      </c>
      <c r="DY53" s="78">
        <v>1</v>
      </c>
      <c r="DZ53" s="78">
        <v>1</v>
      </c>
      <c r="EA53" s="78">
        <v>1</v>
      </c>
      <c r="EB53" s="78">
        <v>1</v>
      </c>
      <c r="EC53" s="78">
        <v>1</v>
      </c>
      <c r="ED53" s="78">
        <v>1</v>
      </c>
      <c r="EE53" s="78">
        <v>1</v>
      </c>
      <c r="EF53" s="78">
        <v>1</v>
      </c>
      <c r="EG53" s="78">
        <v>1</v>
      </c>
      <c r="EH53" s="78">
        <v>1</v>
      </c>
      <c r="EI53" s="78">
        <v>1</v>
      </c>
      <c r="EJ53" s="78">
        <v>1</v>
      </c>
      <c r="EK53" s="78">
        <v>1</v>
      </c>
      <c r="EL53" s="78">
        <v>1</v>
      </c>
      <c r="EM53" s="78">
        <v>1</v>
      </c>
      <c r="EN53" s="78">
        <v>1</v>
      </c>
      <c r="EO53" s="78">
        <v>1</v>
      </c>
      <c r="EP53" s="78">
        <v>1</v>
      </c>
      <c r="EQ53" s="78">
        <v>1</v>
      </c>
      <c r="ER53" s="78">
        <v>1</v>
      </c>
      <c r="ES53" s="78">
        <v>1</v>
      </c>
      <c r="ET53" s="74">
        <v>1</v>
      </c>
      <c r="EU53" s="78">
        <v>1</v>
      </c>
      <c r="EV53" s="78">
        <v>1</v>
      </c>
      <c r="EW53" s="78">
        <v>1</v>
      </c>
      <c r="EX53" s="78">
        <v>1</v>
      </c>
      <c r="EY53" s="78">
        <v>1</v>
      </c>
      <c r="EZ53" s="78">
        <v>1</v>
      </c>
      <c r="FA53" s="78">
        <v>1</v>
      </c>
      <c r="FB53" s="78">
        <v>1</v>
      </c>
      <c r="FC53" s="78">
        <v>1</v>
      </c>
      <c r="FD53" s="78">
        <v>1</v>
      </c>
      <c r="FE53" s="78">
        <v>1</v>
      </c>
      <c r="FF53" s="78">
        <v>1</v>
      </c>
      <c r="FG53" s="78">
        <v>1</v>
      </c>
      <c r="FH53" s="78">
        <v>1</v>
      </c>
      <c r="FI53" s="78">
        <v>1</v>
      </c>
      <c r="FJ53" s="78">
        <v>1</v>
      </c>
      <c r="FK53" s="78">
        <v>1</v>
      </c>
      <c r="FL53" s="78">
        <v>1</v>
      </c>
      <c r="FM53" s="78">
        <v>1</v>
      </c>
      <c r="FN53" s="78">
        <v>1</v>
      </c>
      <c r="FO53" s="78">
        <v>1</v>
      </c>
      <c r="FP53" s="78">
        <v>1</v>
      </c>
      <c r="FQ53" s="78">
        <v>1</v>
      </c>
      <c r="FR53" s="74">
        <v>1</v>
      </c>
      <c r="FS53" s="78">
        <v>1</v>
      </c>
      <c r="FT53" s="78">
        <v>1</v>
      </c>
      <c r="FU53" s="78">
        <v>1</v>
      </c>
      <c r="FV53" s="78">
        <v>1</v>
      </c>
      <c r="FW53" s="78">
        <v>1</v>
      </c>
      <c r="FX53" s="78">
        <v>1</v>
      </c>
      <c r="FY53" s="78">
        <v>1</v>
      </c>
      <c r="FZ53" s="78">
        <v>1</v>
      </c>
      <c r="GA53" s="78">
        <v>1</v>
      </c>
      <c r="GB53" s="78">
        <v>1</v>
      </c>
      <c r="GC53" s="78">
        <v>1</v>
      </c>
      <c r="GD53" s="78">
        <v>1</v>
      </c>
      <c r="GE53" s="78">
        <v>1</v>
      </c>
      <c r="GF53" s="78">
        <v>1</v>
      </c>
      <c r="GG53" s="78">
        <v>1</v>
      </c>
      <c r="GH53" s="78">
        <v>1</v>
      </c>
      <c r="GI53" s="78">
        <v>1</v>
      </c>
      <c r="GJ53" s="78">
        <v>1</v>
      </c>
      <c r="GK53" s="78">
        <v>1</v>
      </c>
      <c r="GL53" s="78">
        <v>1</v>
      </c>
      <c r="GM53" s="78">
        <v>1</v>
      </c>
      <c r="GN53" s="78">
        <v>1</v>
      </c>
      <c r="GO53" s="78">
        <v>1</v>
      </c>
      <c r="GP53" s="74">
        <v>1</v>
      </c>
      <c r="GQ53" s="78">
        <v>1</v>
      </c>
      <c r="GR53" s="78">
        <v>1</v>
      </c>
      <c r="GS53" s="78">
        <v>1</v>
      </c>
      <c r="GT53" s="78">
        <v>1</v>
      </c>
      <c r="GU53" s="78">
        <v>1</v>
      </c>
      <c r="GV53" s="78">
        <v>1</v>
      </c>
      <c r="GW53" s="78">
        <v>1</v>
      </c>
      <c r="GX53" s="78">
        <v>1</v>
      </c>
      <c r="GY53" s="78">
        <v>1</v>
      </c>
      <c r="GZ53" s="78">
        <v>1</v>
      </c>
      <c r="HA53" s="78">
        <v>1</v>
      </c>
      <c r="HB53" s="78">
        <v>1</v>
      </c>
      <c r="HC53" s="78">
        <v>1</v>
      </c>
      <c r="HD53" s="78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3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8">
        <v>1</v>
      </c>
      <c r="BB56" s="74">
        <v>1</v>
      </c>
      <c r="BC56" s="78">
        <v>1</v>
      </c>
      <c r="BD56" s="78">
        <v>1</v>
      </c>
      <c r="BE56" s="78">
        <v>1</v>
      </c>
      <c r="BF56" s="78">
        <v>1</v>
      </c>
      <c r="BG56" s="78">
        <v>1</v>
      </c>
      <c r="BH56" s="78">
        <v>1</v>
      </c>
      <c r="BI56" s="78">
        <v>1</v>
      </c>
      <c r="BJ56" s="78">
        <v>1</v>
      </c>
      <c r="BK56" s="78">
        <v>1</v>
      </c>
      <c r="BL56" s="78">
        <v>1</v>
      </c>
      <c r="BM56" s="78">
        <v>1</v>
      </c>
      <c r="BN56" s="78">
        <v>1</v>
      </c>
      <c r="BO56" s="78">
        <v>1</v>
      </c>
      <c r="BP56" s="78">
        <v>1</v>
      </c>
      <c r="BQ56" s="78">
        <v>1</v>
      </c>
      <c r="BR56" s="78">
        <v>1</v>
      </c>
      <c r="BS56" s="78">
        <v>1</v>
      </c>
      <c r="BT56" s="78">
        <v>1</v>
      </c>
      <c r="BU56" s="78">
        <v>1</v>
      </c>
      <c r="BV56" s="78">
        <v>1</v>
      </c>
      <c r="BW56" s="78">
        <v>1</v>
      </c>
      <c r="BX56" s="78">
        <v>1</v>
      </c>
      <c r="BY56" s="78">
        <v>1</v>
      </c>
      <c r="BZ56" s="74">
        <v>1</v>
      </c>
      <c r="CA56" s="78">
        <v>1</v>
      </c>
      <c r="CB56" s="78">
        <v>1</v>
      </c>
      <c r="CC56" s="78">
        <v>1</v>
      </c>
      <c r="CD56" s="78">
        <v>1</v>
      </c>
      <c r="CE56" s="78">
        <v>1</v>
      </c>
      <c r="CF56" s="78">
        <v>1</v>
      </c>
      <c r="CG56" s="78">
        <v>1</v>
      </c>
      <c r="CH56" s="78">
        <v>1</v>
      </c>
      <c r="CI56" s="78">
        <v>1</v>
      </c>
      <c r="CJ56" s="78">
        <v>1</v>
      </c>
      <c r="CK56" s="78">
        <v>1</v>
      </c>
      <c r="CL56" s="78">
        <v>1</v>
      </c>
      <c r="CM56" s="78">
        <v>1</v>
      </c>
      <c r="CN56" s="78">
        <v>1</v>
      </c>
      <c r="CO56" s="78">
        <v>1</v>
      </c>
      <c r="CP56" s="78">
        <v>1</v>
      </c>
      <c r="CQ56" s="78">
        <v>1</v>
      </c>
      <c r="CR56" s="78">
        <v>1</v>
      </c>
      <c r="CS56" s="78">
        <v>1</v>
      </c>
      <c r="CT56" s="78">
        <v>1</v>
      </c>
      <c r="CU56" s="78">
        <v>1</v>
      </c>
      <c r="CV56" s="78">
        <v>1</v>
      </c>
      <c r="CW56" s="78">
        <v>1</v>
      </c>
      <c r="CX56" s="74">
        <v>1</v>
      </c>
      <c r="CY56" s="78">
        <v>1</v>
      </c>
      <c r="CZ56" s="78">
        <v>1</v>
      </c>
      <c r="DA56" s="78">
        <v>1</v>
      </c>
      <c r="DB56" s="78">
        <v>1</v>
      </c>
      <c r="DC56" s="78">
        <v>1</v>
      </c>
      <c r="DD56" s="78">
        <v>1</v>
      </c>
      <c r="DE56" s="78">
        <v>1</v>
      </c>
      <c r="DF56" s="78">
        <v>1</v>
      </c>
      <c r="DG56" s="78">
        <v>1</v>
      </c>
      <c r="DH56" s="78">
        <v>1</v>
      </c>
      <c r="DI56" s="78">
        <v>1</v>
      </c>
      <c r="DJ56" s="78">
        <v>1</v>
      </c>
      <c r="DK56" s="78">
        <v>1</v>
      </c>
      <c r="DL56" s="78">
        <v>1</v>
      </c>
      <c r="DM56" s="78">
        <v>1</v>
      </c>
      <c r="DN56" s="78">
        <v>1</v>
      </c>
      <c r="DO56" s="78">
        <v>1</v>
      </c>
      <c r="DP56" s="78">
        <v>1</v>
      </c>
      <c r="DQ56" s="78">
        <v>1</v>
      </c>
      <c r="DR56" s="78">
        <v>1</v>
      </c>
      <c r="DS56" s="78">
        <v>1</v>
      </c>
      <c r="DT56" s="78">
        <v>1</v>
      </c>
      <c r="DU56" s="78">
        <v>1</v>
      </c>
      <c r="DV56" s="74">
        <v>1</v>
      </c>
      <c r="DW56" s="78">
        <v>1</v>
      </c>
      <c r="DX56" s="78">
        <v>1</v>
      </c>
      <c r="DY56" s="78">
        <v>1</v>
      </c>
      <c r="DZ56" s="78">
        <v>1</v>
      </c>
      <c r="EA56" s="78">
        <v>1</v>
      </c>
      <c r="EB56" s="78">
        <v>1</v>
      </c>
      <c r="EC56" s="78">
        <v>1</v>
      </c>
      <c r="ED56" s="78">
        <v>1</v>
      </c>
      <c r="EE56" s="78">
        <v>1</v>
      </c>
      <c r="EF56" s="78">
        <v>1</v>
      </c>
      <c r="EG56" s="78">
        <v>1</v>
      </c>
      <c r="EH56" s="78">
        <v>1</v>
      </c>
      <c r="EI56" s="78">
        <v>1</v>
      </c>
      <c r="EJ56" s="78">
        <v>1</v>
      </c>
      <c r="EK56" s="78">
        <v>1</v>
      </c>
      <c r="EL56" s="78">
        <v>1</v>
      </c>
      <c r="EM56" s="78">
        <v>1</v>
      </c>
      <c r="EN56" s="78">
        <v>1</v>
      </c>
      <c r="EO56" s="78">
        <v>1</v>
      </c>
      <c r="EP56" s="78">
        <v>1</v>
      </c>
      <c r="EQ56" s="78">
        <v>1</v>
      </c>
      <c r="ER56" s="78">
        <v>1</v>
      </c>
      <c r="ES56" s="78">
        <v>1</v>
      </c>
      <c r="ET56" s="74">
        <v>1</v>
      </c>
      <c r="EU56" s="78">
        <v>1</v>
      </c>
      <c r="EV56" s="78">
        <v>1</v>
      </c>
      <c r="EW56" s="78">
        <v>1</v>
      </c>
      <c r="EX56" s="78">
        <v>1</v>
      </c>
      <c r="EY56" s="78">
        <v>1</v>
      </c>
      <c r="EZ56" s="78">
        <v>1</v>
      </c>
      <c r="FA56" s="78">
        <v>1</v>
      </c>
      <c r="FB56" s="78">
        <v>1</v>
      </c>
      <c r="FC56" s="78">
        <v>1</v>
      </c>
      <c r="FD56" s="78">
        <v>1</v>
      </c>
      <c r="FE56" s="78">
        <v>1</v>
      </c>
      <c r="FF56" s="78">
        <v>1</v>
      </c>
      <c r="FG56" s="78">
        <v>1</v>
      </c>
      <c r="FH56" s="78">
        <v>1</v>
      </c>
      <c r="FI56" s="78">
        <v>1</v>
      </c>
      <c r="FJ56" s="78">
        <v>1</v>
      </c>
      <c r="FK56" s="78">
        <v>1</v>
      </c>
      <c r="FL56" s="78">
        <v>1</v>
      </c>
      <c r="FM56" s="78">
        <v>1</v>
      </c>
      <c r="FN56" s="78">
        <v>1</v>
      </c>
      <c r="FO56" s="78">
        <v>1</v>
      </c>
      <c r="FP56" s="78">
        <v>1</v>
      </c>
      <c r="FQ56" s="78">
        <v>1</v>
      </c>
      <c r="FR56" s="74">
        <v>1</v>
      </c>
      <c r="FS56" s="78">
        <v>1</v>
      </c>
      <c r="FT56" s="78">
        <v>1</v>
      </c>
      <c r="FU56" s="78">
        <v>1</v>
      </c>
      <c r="FV56" s="78">
        <v>1</v>
      </c>
      <c r="FW56" s="78">
        <v>1</v>
      </c>
      <c r="FX56" s="78">
        <v>1</v>
      </c>
      <c r="FY56" s="78">
        <v>1</v>
      </c>
      <c r="FZ56" s="78">
        <v>1</v>
      </c>
      <c r="GA56" s="78">
        <v>1</v>
      </c>
      <c r="GB56" s="78">
        <v>1</v>
      </c>
      <c r="GC56" s="78">
        <v>1</v>
      </c>
      <c r="GD56" s="78">
        <v>1</v>
      </c>
      <c r="GE56" s="78">
        <v>1</v>
      </c>
      <c r="GF56" s="78">
        <v>1</v>
      </c>
      <c r="GG56" s="78">
        <v>1</v>
      </c>
      <c r="GH56" s="78">
        <v>1</v>
      </c>
      <c r="GI56" s="78">
        <v>1</v>
      </c>
      <c r="GJ56" s="78">
        <v>1</v>
      </c>
      <c r="GK56" s="78">
        <v>1</v>
      </c>
      <c r="GL56" s="78">
        <v>1</v>
      </c>
      <c r="GM56" s="78">
        <v>1</v>
      </c>
      <c r="GN56" s="78">
        <v>1</v>
      </c>
      <c r="GO56" s="78">
        <v>1</v>
      </c>
      <c r="GP56" s="74">
        <v>1</v>
      </c>
      <c r="GQ56" s="78">
        <v>1</v>
      </c>
      <c r="GR56" s="78">
        <v>1</v>
      </c>
      <c r="GS56" s="78">
        <v>1</v>
      </c>
      <c r="GT56" s="78">
        <v>1</v>
      </c>
      <c r="GU56" s="78">
        <v>1</v>
      </c>
      <c r="GV56" s="78">
        <v>1</v>
      </c>
      <c r="GW56" s="78">
        <v>1</v>
      </c>
      <c r="GX56" s="78">
        <v>1</v>
      </c>
      <c r="GY56" s="78">
        <v>1</v>
      </c>
      <c r="GZ56" s="78">
        <v>1</v>
      </c>
      <c r="HA56" s="78">
        <v>1</v>
      </c>
      <c r="HB56" s="78">
        <v>1</v>
      </c>
      <c r="HC56" s="78">
        <v>1</v>
      </c>
      <c r="HD56" s="78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8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8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8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8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8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8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8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8">
        <v>1</v>
      </c>
      <c r="BB58" s="74">
        <v>1</v>
      </c>
      <c r="BC58" s="78">
        <v>1</v>
      </c>
      <c r="BD58" s="78">
        <v>1</v>
      </c>
      <c r="BE58" s="78">
        <v>1</v>
      </c>
      <c r="BF58" s="78">
        <v>1</v>
      </c>
      <c r="BG58" s="78">
        <v>1</v>
      </c>
      <c r="BH58" s="78">
        <v>1</v>
      </c>
      <c r="BI58" s="78">
        <v>1</v>
      </c>
      <c r="BJ58" s="78">
        <v>1</v>
      </c>
      <c r="BK58" s="78">
        <v>1</v>
      </c>
      <c r="BL58" s="78">
        <v>1</v>
      </c>
      <c r="BM58" s="78">
        <v>1</v>
      </c>
      <c r="BN58" s="78">
        <v>1</v>
      </c>
      <c r="BO58" s="78">
        <v>1</v>
      </c>
      <c r="BP58" s="78">
        <v>1</v>
      </c>
      <c r="BQ58" s="78">
        <v>1</v>
      </c>
      <c r="BR58" s="78">
        <v>1</v>
      </c>
      <c r="BS58" s="78">
        <v>1</v>
      </c>
      <c r="BT58" s="78">
        <v>1</v>
      </c>
      <c r="BU58" s="78">
        <v>1</v>
      </c>
      <c r="BV58" s="78">
        <v>1</v>
      </c>
      <c r="BW58" s="78">
        <v>1</v>
      </c>
      <c r="BX58" s="78">
        <v>1</v>
      </c>
      <c r="BY58" s="78">
        <v>1</v>
      </c>
      <c r="BZ58" s="74">
        <v>1</v>
      </c>
      <c r="CA58" s="78">
        <v>1</v>
      </c>
      <c r="CB58" s="78">
        <v>1</v>
      </c>
      <c r="CC58" s="78">
        <v>1</v>
      </c>
      <c r="CD58" s="78">
        <v>1</v>
      </c>
      <c r="CE58" s="78">
        <v>1</v>
      </c>
      <c r="CF58" s="78">
        <v>1</v>
      </c>
      <c r="CG58" s="78">
        <v>1</v>
      </c>
      <c r="CH58" s="78">
        <v>1</v>
      </c>
      <c r="CI58" s="78">
        <v>1</v>
      </c>
      <c r="CJ58" s="78">
        <v>1</v>
      </c>
      <c r="CK58" s="78">
        <v>1</v>
      </c>
      <c r="CL58" s="78">
        <v>1</v>
      </c>
      <c r="CM58" s="78">
        <v>1</v>
      </c>
      <c r="CN58" s="78">
        <v>1</v>
      </c>
      <c r="CO58" s="78">
        <v>1</v>
      </c>
      <c r="CP58" s="78">
        <v>1</v>
      </c>
      <c r="CQ58" s="78">
        <v>1</v>
      </c>
      <c r="CR58" s="78">
        <v>1</v>
      </c>
      <c r="CS58" s="78">
        <v>1</v>
      </c>
      <c r="CT58" s="78">
        <v>1</v>
      </c>
      <c r="CU58" s="78">
        <v>1</v>
      </c>
      <c r="CV58" s="78">
        <v>1</v>
      </c>
      <c r="CW58" s="78">
        <v>1</v>
      </c>
      <c r="CX58" s="74">
        <v>1</v>
      </c>
      <c r="CY58" s="78">
        <v>1</v>
      </c>
      <c r="CZ58" s="78">
        <v>1</v>
      </c>
      <c r="DA58" s="78">
        <v>1</v>
      </c>
      <c r="DB58" s="78">
        <v>1</v>
      </c>
      <c r="DC58" s="78">
        <v>1</v>
      </c>
      <c r="DD58" s="78">
        <v>1</v>
      </c>
      <c r="DE58" s="78">
        <v>1</v>
      </c>
      <c r="DF58" s="78">
        <v>1</v>
      </c>
      <c r="DG58" s="78">
        <v>1</v>
      </c>
      <c r="DH58" s="78">
        <v>1</v>
      </c>
      <c r="DI58" s="78">
        <v>1</v>
      </c>
      <c r="DJ58" s="78">
        <v>1</v>
      </c>
      <c r="DK58" s="78">
        <v>1</v>
      </c>
      <c r="DL58" s="78">
        <v>1</v>
      </c>
      <c r="DM58" s="78">
        <v>1</v>
      </c>
      <c r="DN58" s="78">
        <v>1</v>
      </c>
      <c r="DO58" s="78">
        <v>1</v>
      </c>
      <c r="DP58" s="78">
        <v>1</v>
      </c>
      <c r="DQ58" s="78">
        <v>1</v>
      </c>
      <c r="DR58" s="78">
        <v>1</v>
      </c>
      <c r="DS58" s="78">
        <v>1</v>
      </c>
      <c r="DT58" s="78">
        <v>1</v>
      </c>
      <c r="DU58" s="78">
        <v>1</v>
      </c>
      <c r="DV58" s="74">
        <v>1</v>
      </c>
      <c r="DW58" s="78">
        <v>1</v>
      </c>
      <c r="DX58" s="78">
        <v>1</v>
      </c>
      <c r="DY58" s="78">
        <v>1</v>
      </c>
      <c r="DZ58" s="78">
        <v>1</v>
      </c>
      <c r="EA58" s="78">
        <v>1</v>
      </c>
      <c r="EB58" s="78">
        <v>1</v>
      </c>
      <c r="EC58" s="78">
        <v>1</v>
      </c>
      <c r="ED58" s="78">
        <v>1</v>
      </c>
      <c r="EE58" s="78">
        <v>1</v>
      </c>
      <c r="EF58" s="78">
        <v>1</v>
      </c>
      <c r="EG58" s="78">
        <v>1</v>
      </c>
      <c r="EH58" s="78">
        <v>1</v>
      </c>
      <c r="EI58" s="78">
        <v>1</v>
      </c>
      <c r="EJ58" s="78">
        <v>1</v>
      </c>
      <c r="EK58" s="78">
        <v>1</v>
      </c>
      <c r="EL58" s="78">
        <v>1</v>
      </c>
      <c r="EM58" s="78">
        <v>1</v>
      </c>
      <c r="EN58" s="78">
        <v>1</v>
      </c>
      <c r="EO58" s="78">
        <v>1</v>
      </c>
      <c r="EP58" s="78">
        <v>1</v>
      </c>
      <c r="EQ58" s="78">
        <v>1</v>
      </c>
      <c r="ER58" s="78">
        <v>1</v>
      </c>
      <c r="ES58" s="78">
        <v>1</v>
      </c>
      <c r="ET58" s="74">
        <v>1</v>
      </c>
      <c r="EU58" s="78">
        <v>1</v>
      </c>
      <c r="EV58" s="78">
        <v>1</v>
      </c>
      <c r="EW58" s="78">
        <v>1</v>
      </c>
      <c r="EX58" s="78">
        <v>1</v>
      </c>
      <c r="EY58" s="78">
        <v>1</v>
      </c>
      <c r="EZ58" s="78">
        <v>1</v>
      </c>
      <c r="FA58" s="78">
        <v>1</v>
      </c>
      <c r="FB58" s="78">
        <v>1</v>
      </c>
      <c r="FC58" s="78">
        <v>1</v>
      </c>
      <c r="FD58" s="78">
        <v>1</v>
      </c>
      <c r="FE58" s="78">
        <v>1</v>
      </c>
      <c r="FF58" s="78">
        <v>1</v>
      </c>
      <c r="FG58" s="78">
        <v>1</v>
      </c>
      <c r="FH58" s="78">
        <v>1</v>
      </c>
      <c r="FI58" s="78">
        <v>1</v>
      </c>
      <c r="FJ58" s="78">
        <v>1</v>
      </c>
      <c r="FK58" s="78">
        <v>1</v>
      </c>
      <c r="FL58" s="78">
        <v>1</v>
      </c>
      <c r="FM58" s="78">
        <v>1</v>
      </c>
      <c r="FN58" s="78">
        <v>1</v>
      </c>
      <c r="FO58" s="78">
        <v>1</v>
      </c>
      <c r="FP58" s="78">
        <v>1</v>
      </c>
      <c r="FQ58" s="78">
        <v>1</v>
      </c>
      <c r="FR58" s="74">
        <v>1</v>
      </c>
      <c r="FS58" s="78">
        <v>1</v>
      </c>
      <c r="FT58" s="78">
        <v>1</v>
      </c>
      <c r="FU58" s="78">
        <v>1</v>
      </c>
      <c r="FV58" s="78">
        <v>1</v>
      </c>
      <c r="FW58" s="78">
        <v>1</v>
      </c>
      <c r="FX58" s="78">
        <v>1</v>
      </c>
      <c r="FY58" s="78">
        <v>1</v>
      </c>
      <c r="FZ58" s="78">
        <v>1</v>
      </c>
      <c r="GA58" s="78">
        <v>1</v>
      </c>
      <c r="GB58" s="78">
        <v>1</v>
      </c>
      <c r="GC58" s="78">
        <v>1</v>
      </c>
      <c r="GD58" s="78">
        <v>1</v>
      </c>
      <c r="GE58" s="78">
        <v>1</v>
      </c>
      <c r="GF58" s="78">
        <v>1</v>
      </c>
      <c r="GG58" s="78">
        <v>1</v>
      </c>
      <c r="GH58" s="78">
        <v>1</v>
      </c>
      <c r="GI58" s="78">
        <v>1</v>
      </c>
      <c r="GJ58" s="78">
        <v>1</v>
      </c>
      <c r="GK58" s="78">
        <v>1</v>
      </c>
      <c r="GL58" s="78">
        <v>1</v>
      </c>
      <c r="GM58" s="78">
        <v>1</v>
      </c>
      <c r="GN58" s="78">
        <v>1</v>
      </c>
      <c r="GO58" s="78">
        <v>1</v>
      </c>
      <c r="GP58" s="74">
        <v>1</v>
      </c>
      <c r="GQ58" s="78">
        <v>1</v>
      </c>
      <c r="GR58" s="78">
        <v>1</v>
      </c>
      <c r="GS58" s="78">
        <v>1</v>
      </c>
      <c r="GT58" s="78">
        <v>1</v>
      </c>
      <c r="GU58" s="78">
        <v>1</v>
      </c>
      <c r="GV58" s="78">
        <v>1</v>
      </c>
      <c r="GW58" s="78">
        <v>1</v>
      </c>
      <c r="GX58" s="78">
        <v>1</v>
      </c>
      <c r="GY58" s="78">
        <v>1</v>
      </c>
      <c r="GZ58" s="78">
        <v>1</v>
      </c>
      <c r="HA58" s="78">
        <v>1</v>
      </c>
      <c r="HB58" s="78">
        <v>1</v>
      </c>
      <c r="HC58" s="78">
        <v>1</v>
      </c>
      <c r="HD58" s="78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8">
        <v>1</v>
      </c>
      <c r="BB59" s="74">
        <v>1</v>
      </c>
      <c r="BC59" s="78">
        <v>1</v>
      </c>
      <c r="BD59" s="78">
        <v>1</v>
      </c>
      <c r="BE59" s="78">
        <v>1</v>
      </c>
      <c r="BF59" s="78">
        <v>1</v>
      </c>
      <c r="BG59" s="78">
        <v>1</v>
      </c>
      <c r="BH59" s="78">
        <v>1</v>
      </c>
      <c r="BI59" s="78">
        <v>1</v>
      </c>
      <c r="BJ59" s="78">
        <v>1</v>
      </c>
      <c r="BK59" s="78">
        <v>1</v>
      </c>
      <c r="BL59" s="78">
        <v>1</v>
      </c>
      <c r="BM59" s="78">
        <v>1</v>
      </c>
      <c r="BN59" s="78">
        <v>1</v>
      </c>
      <c r="BO59" s="78">
        <v>1</v>
      </c>
      <c r="BP59" s="78">
        <v>1</v>
      </c>
      <c r="BQ59" s="78">
        <v>1</v>
      </c>
      <c r="BR59" s="78">
        <v>1</v>
      </c>
      <c r="BS59" s="78">
        <v>1</v>
      </c>
      <c r="BT59" s="78">
        <v>1</v>
      </c>
      <c r="BU59" s="78">
        <v>1</v>
      </c>
      <c r="BV59" s="78">
        <v>1</v>
      </c>
      <c r="BW59" s="78">
        <v>1</v>
      </c>
      <c r="BX59" s="78">
        <v>1</v>
      </c>
      <c r="BY59" s="78">
        <v>1</v>
      </c>
      <c r="BZ59" s="74">
        <v>1</v>
      </c>
      <c r="CA59" s="78">
        <v>1</v>
      </c>
      <c r="CB59" s="78">
        <v>1</v>
      </c>
      <c r="CC59" s="78">
        <v>1</v>
      </c>
      <c r="CD59" s="78">
        <v>1</v>
      </c>
      <c r="CE59" s="78">
        <v>1</v>
      </c>
      <c r="CF59" s="78">
        <v>1</v>
      </c>
      <c r="CG59" s="78">
        <v>1</v>
      </c>
      <c r="CH59" s="78">
        <v>1</v>
      </c>
      <c r="CI59" s="78">
        <v>1</v>
      </c>
      <c r="CJ59" s="78">
        <v>1</v>
      </c>
      <c r="CK59" s="78">
        <v>1</v>
      </c>
      <c r="CL59" s="78">
        <v>1</v>
      </c>
      <c r="CM59" s="78">
        <v>1</v>
      </c>
      <c r="CN59" s="78">
        <v>1</v>
      </c>
      <c r="CO59" s="78">
        <v>1</v>
      </c>
      <c r="CP59" s="78">
        <v>1</v>
      </c>
      <c r="CQ59" s="78">
        <v>1</v>
      </c>
      <c r="CR59" s="78">
        <v>1</v>
      </c>
      <c r="CS59" s="78">
        <v>1</v>
      </c>
      <c r="CT59" s="78">
        <v>1</v>
      </c>
      <c r="CU59" s="78">
        <v>1</v>
      </c>
      <c r="CV59" s="78">
        <v>1</v>
      </c>
      <c r="CW59" s="78">
        <v>1</v>
      </c>
      <c r="CX59" s="74">
        <v>1</v>
      </c>
      <c r="CY59" s="78">
        <v>1</v>
      </c>
      <c r="CZ59" s="78">
        <v>1</v>
      </c>
      <c r="DA59" s="78">
        <v>1</v>
      </c>
      <c r="DB59" s="78">
        <v>1</v>
      </c>
      <c r="DC59" s="78">
        <v>1</v>
      </c>
      <c r="DD59" s="78">
        <v>1</v>
      </c>
      <c r="DE59" s="78">
        <v>1</v>
      </c>
      <c r="DF59" s="78">
        <v>1</v>
      </c>
      <c r="DG59" s="78">
        <v>1</v>
      </c>
      <c r="DH59" s="78">
        <v>1</v>
      </c>
      <c r="DI59" s="78">
        <v>1</v>
      </c>
      <c r="DJ59" s="78">
        <v>1</v>
      </c>
      <c r="DK59" s="78">
        <v>1</v>
      </c>
      <c r="DL59" s="78">
        <v>1</v>
      </c>
      <c r="DM59" s="78">
        <v>1</v>
      </c>
      <c r="DN59" s="78">
        <v>1</v>
      </c>
      <c r="DO59" s="78">
        <v>1</v>
      </c>
      <c r="DP59" s="78">
        <v>1</v>
      </c>
      <c r="DQ59" s="78">
        <v>1</v>
      </c>
      <c r="DR59" s="78">
        <v>1</v>
      </c>
      <c r="DS59" s="78">
        <v>1</v>
      </c>
      <c r="DT59" s="78">
        <v>1</v>
      </c>
      <c r="DU59" s="78">
        <v>1</v>
      </c>
      <c r="DV59" s="74">
        <v>1</v>
      </c>
      <c r="DW59" s="78">
        <v>1</v>
      </c>
      <c r="DX59" s="78">
        <v>1</v>
      </c>
      <c r="DY59" s="78">
        <v>1</v>
      </c>
      <c r="DZ59" s="78">
        <v>1</v>
      </c>
      <c r="EA59" s="78">
        <v>1</v>
      </c>
      <c r="EB59" s="78">
        <v>1</v>
      </c>
      <c r="EC59" s="78">
        <v>1</v>
      </c>
      <c r="ED59" s="78">
        <v>1</v>
      </c>
      <c r="EE59" s="78">
        <v>1</v>
      </c>
      <c r="EF59" s="78">
        <v>1</v>
      </c>
      <c r="EG59" s="78">
        <v>1</v>
      </c>
      <c r="EH59" s="78">
        <v>1</v>
      </c>
      <c r="EI59" s="78">
        <v>1</v>
      </c>
      <c r="EJ59" s="78">
        <v>1</v>
      </c>
      <c r="EK59" s="78">
        <v>1</v>
      </c>
      <c r="EL59" s="78">
        <v>1</v>
      </c>
      <c r="EM59" s="78">
        <v>1</v>
      </c>
      <c r="EN59" s="78">
        <v>1</v>
      </c>
      <c r="EO59" s="78">
        <v>1</v>
      </c>
      <c r="EP59" s="78">
        <v>1</v>
      </c>
      <c r="EQ59" s="78">
        <v>1</v>
      </c>
      <c r="ER59" s="78">
        <v>1</v>
      </c>
      <c r="ES59" s="78">
        <v>1</v>
      </c>
      <c r="ET59" s="74">
        <v>1</v>
      </c>
      <c r="EU59" s="78">
        <v>1</v>
      </c>
      <c r="EV59" s="78">
        <v>1</v>
      </c>
      <c r="EW59" s="78">
        <v>1</v>
      </c>
      <c r="EX59" s="78">
        <v>1</v>
      </c>
      <c r="EY59" s="78">
        <v>1</v>
      </c>
      <c r="EZ59" s="78">
        <v>1</v>
      </c>
      <c r="FA59" s="78">
        <v>1</v>
      </c>
      <c r="FB59" s="78">
        <v>1</v>
      </c>
      <c r="FC59" s="78">
        <v>1</v>
      </c>
      <c r="FD59" s="78">
        <v>1</v>
      </c>
      <c r="FE59" s="78">
        <v>1</v>
      </c>
      <c r="FF59" s="78">
        <v>1</v>
      </c>
      <c r="FG59" s="78">
        <v>1</v>
      </c>
      <c r="FH59" s="78">
        <v>1</v>
      </c>
      <c r="FI59" s="78">
        <v>1</v>
      </c>
      <c r="FJ59" s="78">
        <v>1</v>
      </c>
      <c r="FK59" s="78">
        <v>1</v>
      </c>
      <c r="FL59" s="78">
        <v>1</v>
      </c>
      <c r="FM59" s="78">
        <v>1</v>
      </c>
      <c r="FN59" s="78">
        <v>1</v>
      </c>
      <c r="FO59" s="78">
        <v>1</v>
      </c>
      <c r="FP59" s="78">
        <v>1</v>
      </c>
      <c r="FQ59" s="78">
        <v>1</v>
      </c>
      <c r="FR59" s="74">
        <v>1</v>
      </c>
      <c r="FS59" s="78">
        <v>1</v>
      </c>
      <c r="FT59" s="78">
        <v>1</v>
      </c>
      <c r="FU59" s="78">
        <v>1</v>
      </c>
      <c r="FV59" s="78">
        <v>1</v>
      </c>
      <c r="FW59" s="78">
        <v>1</v>
      </c>
      <c r="FX59" s="78">
        <v>1</v>
      </c>
      <c r="FY59" s="78">
        <v>1</v>
      </c>
      <c r="FZ59" s="78">
        <v>1</v>
      </c>
      <c r="GA59" s="78">
        <v>1</v>
      </c>
      <c r="GB59" s="78">
        <v>1</v>
      </c>
      <c r="GC59" s="78">
        <v>1</v>
      </c>
      <c r="GD59" s="78">
        <v>1</v>
      </c>
      <c r="GE59" s="78">
        <v>1</v>
      </c>
      <c r="GF59" s="78">
        <v>1</v>
      </c>
      <c r="GG59" s="78">
        <v>1</v>
      </c>
      <c r="GH59" s="78">
        <v>1</v>
      </c>
      <c r="GI59" s="78">
        <v>1</v>
      </c>
      <c r="GJ59" s="78">
        <v>1</v>
      </c>
      <c r="GK59" s="78">
        <v>1</v>
      </c>
      <c r="GL59" s="78">
        <v>1</v>
      </c>
      <c r="GM59" s="78">
        <v>1</v>
      </c>
      <c r="GN59" s="78">
        <v>1</v>
      </c>
      <c r="GO59" s="78">
        <v>1</v>
      </c>
      <c r="GP59" s="74">
        <v>1</v>
      </c>
      <c r="GQ59" s="78">
        <v>1</v>
      </c>
      <c r="GR59" s="78">
        <v>1</v>
      </c>
      <c r="GS59" s="78">
        <v>1</v>
      </c>
      <c r="GT59" s="78">
        <v>1</v>
      </c>
      <c r="GU59" s="78">
        <v>1</v>
      </c>
      <c r="GV59" s="78">
        <v>1</v>
      </c>
      <c r="GW59" s="78">
        <v>1</v>
      </c>
      <c r="GX59" s="78">
        <v>1</v>
      </c>
      <c r="GY59" s="78">
        <v>1</v>
      </c>
      <c r="GZ59" s="78">
        <v>1</v>
      </c>
      <c r="HA59" s="78">
        <v>1</v>
      </c>
      <c r="HB59" s="78">
        <v>1</v>
      </c>
      <c r="HC59" s="78">
        <v>1</v>
      </c>
      <c r="HD59" s="78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8">
        <v>1</v>
      </c>
      <c r="BB60" s="74">
        <v>1</v>
      </c>
      <c r="BC60" s="78">
        <v>1</v>
      </c>
      <c r="BD60" s="78">
        <v>1</v>
      </c>
      <c r="BE60" s="78">
        <v>1</v>
      </c>
      <c r="BF60" s="78">
        <v>1</v>
      </c>
      <c r="BG60" s="78">
        <v>1</v>
      </c>
      <c r="BH60" s="78">
        <v>1</v>
      </c>
      <c r="BI60" s="78">
        <v>1</v>
      </c>
      <c r="BJ60" s="78">
        <v>1</v>
      </c>
      <c r="BK60" s="78">
        <v>1</v>
      </c>
      <c r="BL60" s="78">
        <v>1</v>
      </c>
      <c r="BM60" s="78">
        <v>1</v>
      </c>
      <c r="BN60" s="78">
        <v>1</v>
      </c>
      <c r="BO60" s="78">
        <v>1</v>
      </c>
      <c r="BP60" s="78">
        <v>1</v>
      </c>
      <c r="BQ60" s="78">
        <v>1</v>
      </c>
      <c r="BR60" s="78">
        <v>1</v>
      </c>
      <c r="BS60" s="78">
        <v>1</v>
      </c>
      <c r="BT60" s="78">
        <v>1</v>
      </c>
      <c r="BU60" s="78">
        <v>1</v>
      </c>
      <c r="BV60" s="78">
        <v>1</v>
      </c>
      <c r="BW60" s="78">
        <v>1</v>
      </c>
      <c r="BX60" s="78">
        <v>1</v>
      </c>
      <c r="BY60" s="78">
        <v>1</v>
      </c>
      <c r="BZ60" s="74">
        <v>1</v>
      </c>
      <c r="CA60" s="78">
        <v>1</v>
      </c>
      <c r="CB60" s="78">
        <v>1</v>
      </c>
      <c r="CC60" s="78">
        <v>1</v>
      </c>
      <c r="CD60" s="78">
        <v>1</v>
      </c>
      <c r="CE60" s="78">
        <v>1</v>
      </c>
      <c r="CF60" s="78">
        <v>1</v>
      </c>
      <c r="CG60" s="78">
        <v>1</v>
      </c>
      <c r="CH60" s="78">
        <v>1</v>
      </c>
      <c r="CI60" s="78">
        <v>1</v>
      </c>
      <c r="CJ60" s="78">
        <v>1</v>
      </c>
      <c r="CK60" s="78">
        <v>1</v>
      </c>
      <c r="CL60" s="78">
        <v>1</v>
      </c>
      <c r="CM60" s="78">
        <v>1</v>
      </c>
      <c r="CN60" s="78">
        <v>1</v>
      </c>
      <c r="CO60" s="78">
        <v>1</v>
      </c>
      <c r="CP60" s="78">
        <v>1</v>
      </c>
      <c r="CQ60" s="78">
        <v>1</v>
      </c>
      <c r="CR60" s="78">
        <v>1</v>
      </c>
      <c r="CS60" s="78">
        <v>1</v>
      </c>
      <c r="CT60" s="78">
        <v>1</v>
      </c>
      <c r="CU60" s="78">
        <v>1</v>
      </c>
      <c r="CV60" s="78">
        <v>1</v>
      </c>
      <c r="CW60" s="78">
        <v>1</v>
      </c>
      <c r="CX60" s="74">
        <v>1</v>
      </c>
      <c r="CY60" s="78">
        <v>1</v>
      </c>
      <c r="CZ60" s="78">
        <v>1</v>
      </c>
      <c r="DA60" s="78">
        <v>1</v>
      </c>
      <c r="DB60" s="78">
        <v>1</v>
      </c>
      <c r="DC60" s="78">
        <v>1</v>
      </c>
      <c r="DD60" s="78">
        <v>1</v>
      </c>
      <c r="DE60" s="78">
        <v>1</v>
      </c>
      <c r="DF60" s="78">
        <v>1</v>
      </c>
      <c r="DG60" s="78">
        <v>1</v>
      </c>
      <c r="DH60" s="78">
        <v>1</v>
      </c>
      <c r="DI60" s="78">
        <v>1</v>
      </c>
      <c r="DJ60" s="78">
        <v>1</v>
      </c>
      <c r="DK60" s="78">
        <v>1</v>
      </c>
      <c r="DL60" s="78">
        <v>1</v>
      </c>
      <c r="DM60" s="78">
        <v>1</v>
      </c>
      <c r="DN60" s="78">
        <v>1</v>
      </c>
      <c r="DO60" s="78">
        <v>1</v>
      </c>
      <c r="DP60" s="78">
        <v>1</v>
      </c>
      <c r="DQ60" s="78">
        <v>1</v>
      </c>
      <c r="DR60" s="78">
        <v>1</v>
      </c>
      <c r="DS60" s="78">
        <v>1</v>
      </c>
      <c r="DT60" s="78">
        <v>1</v>
      </c>
      <c r="DU60" s="78">
        <v>1</v>
      </c>
      <c r="DV60" s="74">
        <v>1</v>
      </c>
      <c r="DW60" s="78">
        <v>1</v>
      </c>
      <c r="DX60" s="78">
        <v>1</v>
      </c>
      <c r="DY60" s="78">
        <v>1</v>
      </c>
      <c r="DZ60" s="78">
        <v>1</v>
      </c>
      <c r="EA60" s="78">
        <v>1</v>
      </c>
      <c r="EB60" s="78">
        <v>1</v>
      </c>
      <c r="EC60" s="78">
        <v>1</v>
      </c>
      <c r="ED60" s="78">
        <v>1</v>
      </c>
      <c r="EE60" s="78">
        <v>1</v>
      </c>
      <c r="EF60" s="78">
        <v>1</v>
      </c>
      <c r="EG60" s="78">
        <v>1</v>
      </c>
      <c r="EH60" s="78">
        <v>1</v>
      </c>
      <c r="EI60" s="78">
        <v>1</v>
      </c>
      <c r="EJ60" s="78">
        <v>1</v>
      </c>
      <c r="EK60" s="78">
        <v>1</v>
      </c>
      <c r="EL60" s="78">
        <v>1</v>
      </c>
      <c r="EM60" s="78">
        <v>1</v>
      </c>
      <c r="EN60" s="78">
        <v>1</v>
      </c>
      <c r="EO60" s="78">
        <v>1</v>
      </c>
      <c r="EP60" s="78">
        <v>1</v>
      </c>
      <c r="EQ60" s="78">
        <v>1</v>
      </c>
      <c r="ER60" s="78">
        <v>1</v>
      </c>
      <c r="ES60" s="78">
        <v>1</v>
      </c>
      <c r="ET60" s="74">
        <v>1</v>
      </c>
      <c r="EU60" s="78">
        <v>1</v>
      </c>
      <c r="EV60" s="78">
        <v>1</v>
      </c>
      <c r="EW60" s="78">
        <v>1</v>
      </c>
      <c r="EX60" s="78">
        <v>1</v>
      </c>
      <c r="EY60" s="78">
        <v>1</v>
      </c>
      <c r="EZ60" s="78">
        <v>1</v>
      </c>
      <c r="FA60" s="78">
        <v>1</v>
      </c>
      <c r="FB60" s="78">
        <v>1</v>
      </c>
      <c r="FC60" s="78">
        <v>1</v>
      </c>
      <c r="FD60" s="78">
        <v>1</v>
      </c>
      <c r="FE60" s="78">
        <v>1</v>
      </c>
      <c r="FF60" s="78">
        <v>1</v>
      </c>
      <c r="FG60" s="78">
        <v>1</v>
      </c>
      <c r="FH60" s="78">
        <v>1</v>
      </c>
      <c r="FI60" s="78">
        <v>1</v>
      </c>
      <c r="FJ60" s="78">
        <v>1</v>
      </c>
      <c r="FK60" s="78">
        <v>1</v>
      </c>
      <c r="FL60" s="78">
        <v>1</v>
      </c>
      <c r="FM60" s="78">
        <v>1</v>
      </c>
      <c r="FN60" s="78">
        <v>1</v>
      </c>
      <c r="FO60" s="78">
        <v>1</v>
      </c>
      <c r="FP60" s="78">
        <v>1</v>
      </c>
      <c r="FQ60" s="78">
        <v>1</v>
      </c>
      <c r="FR60" s="74">
        <v>1</v>
      </c>
      <c r="FS60" s="78">
        <v>1</v>
      </c>
      <c r="FT60" s="78">
        <v>1</v>
      </c>
      <c r="FU60" s="78">
        <v>1</v>
      </c>
      <c r="FV60" s="78">
        <v>1</v>
      </c>
      <c r="FW60" s="78">
        <v>1</v>
      </c>
      <c r="FX60" s="78">
        <v>1</v>
      </c>
      <c r="FY60" s="78">
        <v>1</v>
      </c>
      <c r="FZ60" s="78">
        <v>1</v>
      </c>
      <c r="GA60" s="78">
        <v>1</v>
      </c>
      <c r="GB60" s="78">
        <v>1</v>
      </c>
      <c r="GC60" s="78">
        <v>1</v>
      </c>
      <c r="GD60" s="78">
        <v>1</v>
      </c>
      <c r="GE60" s="78">
        <v>1</v>
      </c>
      <c r="GF60" s="78">
        <v>1</v>
      </c>
      <c r="GG60" s="78">
        <v>1</v>
      </c>
      <c r="GH60" s="78">
        <v>1</v>
      </c>
      <c r="GI60" s="78">
        <v>1</v>
      </c>
      <c r="GJ60" s="78">
        <v>1</v>
      </c>
      <c r="GK60" s="78">
        <v>1</v>
      </c>
      <c r="GL60" s="78">
        <v>1</v>
      </c>
      <c r="GM60" s="78">
        <v>1</v>
      </c>
      <c r="GN60" s="78">
        <v>1</v>
      </c>
      <c r="GO60" s="78">
        <v>1</v>
      </c>
      <c r="GP60" s="74">
        <v>1</v>
      </c>
      <c r="GQ60" s="78">
        <v>1</v>
      </c>
      <c r="GR60" s="78">
        <v>1</v>
      </c>
      <c r="GS60" s="78">
        <v>1</v>
      </c>
      <c r="GT60" s="78">
        <v>1</v>
      </c>
      <c r="GU60" s="78">
        <v>1</v>
      </c>
      <c r="GV60" s="78">
        <v>1</v>
      </c>
      <c r="GW60" s="78">
        <v>1</v>
      </c>
      <c r="GX60" s="78">
        <v>1</v>
      </c>
      <c r="GY60" s="78">
        <v>1</v>
      </c>
      <c r="GZ60" s="78">
        <v>1</v>
      </c>
      <c r="HA60" s="78">
        <v>1</v>
      </c>
      <c r="HB60" s="78">
        <v>1</v>
      </c>
      <c r="HC60" s="78">
        <v>1</v>
      </c>
      <c r="HD60" s="78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4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4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4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4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4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4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4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8">
        <v>0</v>
      </c>
      <c r="BB62" s="74">
        <v>0</v>
      </c>
      <c r="BC62" s="78">
        <v>0</v>
      </c>
      <c r="BD62" s="78">
        <v>0</v>
      </c>
      <c r="BE62" s="78">
        <v>0</v>
      </c>
      <c r="BF62" s="78">
        <v>0</v>
      </c>
      <c r="BG62" s="78">
        <v>0</v>
      </c>
      <c r="BH62" s="78">
        <v>0</v>
      </c>
      <c r="BI62" s="78">
        <v>0</v>
      </c>
      <c r="BJ62" s="78">
        <v>0</v>
      </c>
      <c r="BK62" s="78">
        <v>0</v>
      </c>
      <c r="BL62" s="78">
        <v>0</v>
      </c>
      <c r="BM62" s="78">
        <v>0</v>
      </c>
      <c r="BN62" s="78">
        <v>0</v>
      </c>
      <c r="BO62" s="78">
        <v>0</v>
      </c>
      <c r="BP62" s="78">
        <v>0</v>
      </c>
      <c r="BQ62" s="78">
        <v>0</v>
      </c>
      <c r="BR62" s="78">
        <v>0</v>
      </c>
      <c r="BS62" s="78">
        <v>0</v>
      </c>
      <c r="BT62" s="78">
        <v>0</v>
      </c>
      <c r="BU62" s="78">
        <v>0</v>
      </c>
      <c r="BV62" s="78">
        <v>0</v>
      </c>
      <c r="BW62" s="78">
        <v>0</v>
      </c>
      <c r="BX62" s="78">
        <v>0</v>
      </c>
      <c r="BY62" s="78">
        <v>0</v>
      </c>
      <c r="BZ62" s="74">
        <v>0</v>
      </c>
      <c r="CA62" s="78">
        <v>0</v>
      </c>
      <c r="CB62" s="78">
        <v>0</v>
      </c>
      <c r="CC62" s="78">
        <v>0</v>
      </c>
      <c r="CD62" s="78">
        <v>0</v>
      </c>
      <c r="CE62" s="78">
        <v>0</v>
      </c>
      <c r="CF62" s="78">
        <v>0</v>
      </c>
      <c r="CG62" s="78">
        <v>0</v>
      </c>
      <c r="CH62" s="78">
        <v>0</v>
      </c>
      <c r="CI62" s="78">
        <v>0</v>
      </c>
      <c r="CJ62" s="78">
        <v>0</v>
      </c>
      <c r="CK62" s="78">
        <v>0</v>
      </c>
      <c r="CL62" s="78">
        <v>0</v>
      </c>
      <c r="CM62" s="78">
        <v>0</v>
      </c>
      <c r="CN62" s="78">
        <v>0</v>
      </c>
      <c r="CO62" s="78">
        <v>0</v>
      </c>
      <c r="CP62" s="78">
        <v>0</v>
      </c>
      <c r="CQ62" s="78">
        <v>0</v>
      </c>
      <c r="CR62" s="78">
        <v>0</v>
      </c>
      <c r="CS62" s="78">
        <v>0</v>
      </c>
      <c r="CT62" s="78">
        <v>0</v>
      </c>
      <c r="CU62" s="78">
        <v>0</v>
      </c>
      <c r="CV62" s="78">
        <v>0</v>
      </c>
      <c r="CW62" s="78">
        <v>0</v>
      </c>
      <c r="CX62" s="74">
        <v>0</v>
      </c>
      <c r="CY62" s="78">
        <v>0</v>
      </c>
      <c r="CZ62" s="78">
        <v>0</v>
      </c>
      <c r="DA62" s="78">
        <v>0</v>
      </c>
      <c r="DB62" s="78">
        <v>0</v>
      </c>
      <c r="DC62" s="78">
        <v>0</v>
      </c>
      <c r="DD62" s="78">
        <v>0</v>
      </c>
      <c r="DE62" s="78">
        <v>0</v>
      </c>
      <c r="DF62" s="78">
        <v>0</v>
      </c>
      <c r="DG62" s="78">
        <v>0</v>
      </c>
      <c r="DH62" s="78">
        <v>0</v>
      </c>
      <c r="DI62" s="78">
        <v>0</v>
      </c>
      <c r="DJ62" s="78">
        <v>0</v>
      </c>
      <c r="DK62" s="78">
        <v>0</v>
      </c>
      <c r="DL62" s="78">
        <v>0</v>
      </c>
      <c r="DM62" s="78">
        <v>0</v>
      </c>
      <c r="DN62" s="78">
        <v>0</v>
      </c>
      <c r="DO62" s="78">
        <v>0</v>
      </c>
      <c r="DP62" s="78">
        <v>0</v>
      </c>
      <c r="DQ62" s="78">
        <v>0</v>
      </c>
      <c r="DR62" s="78">
        <v>0</v>
      </c>
      <c r="DS62" s="78">
        <v>0</v>
      </c>
      <c r="DT62" s="78">
        <v>0</v>
      </c>
      <c r="DU62" s="78">
        <v>0</v>
      </c>
      <c r="DV62" s="74">
        <v>0</v>
      </c>
      <c r="DW62" s="78">
        <v>0</v>
      </c>
      <c r="DX62" s="78">
        <v>0</v>
      </c>
      <c r="DY62" s="78">
        <v>0</v>
      </c>
      <c r="DZ62" s="78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78">
        <v>0</v>
      </c>
      <c r="EG62" s="78">
        <v>0</v>
      </c>
      <c r="EH62" s="78">
        <v>0</v>
      </c>
      <c r="EI62" s="78">
        <v>0</v>
      </c>
      <c r="EJ62" s="78">
        <v>0</v>
      </c>
      <c r="EK62" s="78">
        <v>0</v>
      </c>
      <c r="EL62" s="78">
        <v>0</v>
      </c>
      <c r="EM62" s="78">
        <v>0</v>
      </c>
      <c r="EN62" s="78">
        <v>0</v>
      </c>
      <c r="EO62" s="78">
        <v>0</v>
      </c>
      <c r="EP62" s="78">
        <v>0</v>
      </c>
      <c r="EQ62" s="78">
        <v>0</v>
      </c>
      <c r="ER62" s="78">
        <v>0</v>
      </c>
      <c r="ES62" s="78">
        <v>0</v>
      </c>
      <c r="ET62" s="74">
        <v>0</v>
      </c>
      <c r="EU62" s="78">
        <v>0</v>
      </c>
      <c r="EV62" s="78">
        <v>0</v>
      </c>
      <c r="EW62" s="78">
        <v>0</v>
      </c>
      <c r="EX62" s="78">
        <v>0</v>
      </c>
      <c r="EY62" s="78">
        <v>0</v>
      </c>
      <c r="EZ62" s="78">
        <v>0</v>
      </c>
      <c r="FA62" s="78">
        <v>0</v>
      </c>
      <c r="FB62" s="78">
        <v>0</v>
      </c>
      <c r="FC62" s="78">
        <v>0</v>
      </c>
      <c r="FD62" s="78">
        <v>0</v>
      </c>
      <c r="FE62" s="78">
        <v>0</v>
      </c>
      <c r="FF62" s="78">
        <v>0</v>
      </c>
      <c r="FG62" s="78">
        <v>0</v>
      </c>
      <c r="FH62" s="78">
        <v>0</v>
      </c>
      <c r="FI62" s="78">
        <v>0</v>
      </c>
      <c r="FJ62" s="78">
        <v>0</v>
      </c>
      <c r="FK62" s="78">
        <v>0</v>
      </c>
      <c r="FL62" s="78">
        <v>0</v>
      </c>
      <c r="FM62" s="78">
        <v>0</v>
      </c>
      <c r="FN62" s="78">
        <v>0</v>
      </c>
      <c r="FO62" s="78">
        <v>0</v>
      </c>
      <c r="FP62" s="78">
        <v>0</v>
      </c>
      <c r="FQ62" s="78">
        <v>0</v>
      </c>
      <c r="FR62" s="74">
        <v>0</v>
      </c>
      <c r="FS62" s="78">
        <v>0</v>
      </c>
      <c r="FT62" s="78">
        <v>0</v>
      </c>
      <c r="FU62" s="78">
        <v>0</v>
      </c>
      <c r="FV62" s="78">
        <v>0</v>
      </c>
      <c r="FW62" s="78">
        <v>0</v>
      </c>
      <c r="FX62" s="78">
        <v>0</v>
      </c>
      <c r="FY62" s="78">
        <v>0</v>
      </c>
      <c r="FZ62" s="78">
        <v>0</v>
      </c>
      <c r="GA62" s="78">
        <v>0</v>
      </c>
      <c r="GB62" s="78">
        <v>0</v>
      </c>
      <c r="GC62" s="78">
        <v>0</v>
      </c>
      <c r="GD62" s="78">
        <v>0</v>
      </c>
      <c r="GE62" s="78">
        <v>0</v>
      </c>
      <c r="GF62" s="78">
        <v>0</v>
      </c>
      <c r="GG62" s="78">
        <v>0</v>
      </c>
      <c r="GH62" s="78">
        <v>0</v>
      </c>
      <c r="GI62" s="78">
        <v>0</v>
      </c>
      <c r="GJ62" s="78">
        <v>0</v>
      </c>
      <c r="GK62" s="78">
        <v>0</v>
      </c>
      <c r="GL62" s="78">
        <v>0</v>
      </c>
      <c r="GM62" s="78">
        <v>0</v>
      </c>
      <c r="GN62" s="78">
        <v>0</v>
      </c>
      <c r="GO62" s="78">
        <v>0</v>
      </c>
      <c r="GP62" s="74">
        <v>0</v>
      </c>
      <c r="GQ62" s="78">
        <v>0</v>
      </c>
      <c r="GR62" s="78">
        <v>0</v>
      </c>
      <c r="GS62" s="78">
        <v>0</v>
      </c>
      <c r="GT62" s="78">
        <v>0</v>
      </c>
      <c r="GU62" s="78">
        <v>0</v>
      </c>
      <c r="GV62" s="78">
        <v>0</v>
      </c>
      <c r="GW62" s="78">
        <v>0</v>
      </c>
      <c r="GX62" s="78">
        <v>0</v>
      </c>
      <c r="GY62" s="78">
        <v>0</v>
      </c>
      <c r="GZ62" s="78">
        <v>0</v>
      </c>
      <c r="HA62" s="78">
        <v>0</v>
      </c>
      <c r="HB62" s="78">
        <v>0</v>
      </c>
      <c r="HC62" s="78">
        <v>0</v>
      </c>
      <c r="HD62" s="78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4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8">
        <v>1</v>
      </c>
      <c r="BB63" s="74">
        <v>1</v>
      </c>
      <c r="BC63" s="78">
        <v>1</v>
      </c>
      <c r="BD63" s="78">
        <v>1</v>
      </c>
      <c r="BE63" s="78">
        <v>1</v>
      </c>
      <c r="BF63" s="78">
        <v>1</v>
      </c>
      <c r="BG63" s="78">
        <v>1</v>
      </c>
      <c r="BH63" s="78">
        <v>1</v>
      </c>
      <c r="BI63" s="78">
        <v>1</v>
      </c>
      <c r="BJ63" s="78">
        <v>1</v>
      </c>
      <c r="BK63" s="78">
        <v>1</v>
      </c>
      <c r="BL63" s="78">
        <v>1</v>
      </c>
      <c r="BM63" s="78">
        <v>1</v>
      </c>
      <c r="BN63" s="78">
        <v>1</v>
      </c>
      <c r="BO63" s="78">
        <v>1</v>
      </c>
      <c r="BP63" s="78">
        <v>1</v>
      </c>
      <c r="BQ63" s="78">
        <v>1</v>
      </c>
      <c r="BR63" s="78">
        <v>1</v>
      </c>
      <c r="BS63" s="78">
        <v>1</v>
      </c>
      <c r="BT63" s="78">
        <v>1</v>
      </c>
      <c r="BU63" s="78">
        <v>1</v>
      </c>
      <c r="BV63" s="78">
        <v>1</v>
      </c>
      <c r="BW63" s="78">
        <v>1</v>
      </c>
      <c r="BX63" s="78">
        <v>1</v>
      </c>
      <c r="BY63" s="78">
        <v>1</v>
      </c>
      <c r="BZ63" s="74">
        <v>1</v>
      </c>
      <c r="CA63" s="78">
        <v>1</v>
      </c>
      <c r="CB63" s="78">
        <v>1</v>
      </c>
      <c r="CC63" s="78">
        <v>1</v>
      </c>
      <c r="CD63" s="78">
        <v>1</v>
      </c>
      <c r="CE63" s="78">
        <v>1</v>
      </c>
      <c r="CF63" s="78">
        <v>1</v>
      </c>
      <c r="CG63" s="78">
        <v>1</v>
      </c>
      <c r="CH63" s="78">
        <v>1</v>
      </c>
      <c r="CI63" s="78">
        <v>1</v>
      </c>
      <c r="CJ63" s="78">
        <v>1</v>
      </c>
      <c r="CK63" s="78">
        <v>1</v>
      </c>
      <c r="CL63" s="78">
        <v>1</v>
      </c>
      <c r="CM63" s="78">
        <v>1</v>
      </c>
      <c r="CN63" s="78">
        <v>1</v>
      </c>
      <c r="CO63" s="78">
        <v>1</v>
      </c>
      <c r="CP63" s="78">
        <v>1</v>
      </c>
      <c r="CQ63" s="78">
        <v>1</v>
      </c>
      <c r="CR63" s="78">
        <v>1</v>
      </c>
      <c r="CS63" s="78">
        <v>1</v>
      </c>
      <c r="CT63" s="78">
        <v>1</v>
      </c>
      <c r="CU63" s="78">
        <v>1</v>
      </c>
      <c r="CV63" s="78">
        <v>1</v>
      </c>
      <c r="CW63" s="78">
        <v>1</v>
      </c>
      <c r="CX63" s="74">
        <v>1</v>
      </c>
      <c r="CY63" s="78">
        <v>1</v>
      </c>
      <c r="CZ63" s="78">
        <v>1</v>
      </c>
      <c r="DA63" s="78">
        <v>1</v>
      </c>
      <c r="DB63" s="78">
        <v>1</v>
      </c>
      <c r="DC63" s="78">
        <v>1</v>
      </c>
      <c r="DD63" s="78">
        <v>1</v>
      </c>
      <c r="DE63" s="78">
        <v>1</v>
      </c>
      <c r="DF63" s="78">
        <v>1</v>
      </c>
      <c r="DG63" s="78">
        <v>1</v>
      </c>
      <c r="DH63" s="78">
        <v>1</v>
      </c>
      <c r="DI63" s="78">
        <v>1</v>
      </c>
      <c r="DJ63" s="78">
        <v>1</v>
      </c>
      <c r="DK63" s="78">
        <v>1</v>
      </c>
      <c r="DL63" s="78">
        <v>1</v>
      </c>
      <c r="DM63" s="78">
        <v>1</v>
      </c>
      <c r="DN63" s="78">
        <v>1</v>
      </c>
      <c r="DO63" s="78">
        <v>1</v>
      </c>
      <c r="DP63" s="78">
        <v>1</v>
      </c>
      <c r="DQ63" s="78">
        <v>1</v>
      </c>
      <c r="DR63" s="78">
        <v>1</v>
      </c>
      <c r="DS63" s="78">
        <v>1</v>
      </c>
      <c r="DT63" s="78">
        <v>1</v>
      </c>
      <c r="DU63" s="78">
        <v>1</v>
      </c>
      <c r="DV63" s="74">
        <v>1</v>
      </c>
      <c r="DW63" s="78">
        <v>1</v>
      </c>
      <c r="DX63" s="78">
        <v>1</v>
      </c>
      <c r="DY63" s="78">
        <v>1</v>
      </c>
      <c r="DZ63" s="78">
        <v>1</v>
      </c>
      <c r="EA63" s="78">
        <v>1</v>
      </c>
      <c r="EB63" s="78">
        <v>1</v>
      </c>
      <c r="EC63" s="78">
        <v>1</v>
      </c>
      <c r="ED63" s="78">
        <v>1</v>
      </c>
      <c r="EE63" s="78">
        <v>1</v>
      </c>
      <c r="EF63" s="78">
        <v>1</v>
      </c>
      <c r="EG63" s="78">
        <v>1</v>
      </c>
      <c r="EH63" s="78">
        <v>1</v>
      </c>
      <c r="EI63" s="78">
        <v>1</v>
      </c>
      <c r="EJ63" s="78">
        <v>1</v>
      </c>
      <c r="EK63" s="78">
        <v>1</v>
      </c>
      <c r="EL63" s="78">
        <v>1</v>
      </c>
      <c r="EM63" s="78">
        <v>1</v>
      </c>
      <c r="EN63" s="78">
        <v>1</v>
      </c>
      <c r="EO63" s="78">
        <v>1</v>
      </c>
      <c r="EP63" s="78">
        <v>1</v>
      </c>
      <c r="EQ63" s="78">
        <v>1</v>
      </c>
      <c r="ER63" s="78">
        <v>1</v>
      </c>
      <c r="ES63" s="78">
        <v>1</v>
      </c>
      <c r="ET63" s="74">
        <v>1</v>
      </c>
      <c r="EU63" s="78">
        <v>1</v>
      </c>
      <c r="EV63" s="78">
        <v>1</v>
      </c>
      <c r="EW63" s="78">
        <v>1</v>
      </c>
      <c r="EX63" s="78">
        <v>1</v>
      </c>
      <c r="EY63" s="78">
        <v>1</v>
      </c>
      <c r="EZ63" s="78">
        <v>1</v>
      </c>
      <c r="FA63" s="78">
        <v>1</v>
      </c>
      <c r="FB63" s="78">
        <v>1</v>
      </c>
      <c r="FC63" s="78">
        <v>1</v>
      </c>
      <c r="FD63" s="78">
        <v>1</v>
      </c>
      <c r="FE63" s="78">
        <v>1</v>
      </c>
      <c r="FF63" s="78">
        <v>1</v>
      </c>
      <c r="FG63" s="78">
        <v>1</v>
      </c>
      <c r="FH63" s="78">
        <v>1</v>
      </c>
      <c r="FI63" s="78">
        <v>1</v>
      </c>
      <c r="FJ63" s="78">
        <v>1</v>
      </c>
      <c r="FK63" s="78">
        <v>1</v>
      </c>
      <c r="FL63" s="78">
        <v>1</v>
      </c>
      <c r="FM63" s="78">
        <v>1</v>
      </c>
      <c r="FN63" s="78">
        <v>1</v>
      </c>
      <c r="FO63" s="78">
        <v>1</v>
      </c>
      <c r="FP63" s="78">
        <v>1</v>
      </c>
      <c r="FQ63" s="78">
        <v>1</v>
      </c>
      <c r="FR63" s="74">
        <v>1</v>
      </c>
      <c r="FS63" s="78">
        <v>1</v>
      </c>
      <c r="FT63" s="78">
        <v>1</v>
      </c>
      <c r="FU63" s="78">
        <v>1</v>
      </c>
      <c r="FV63" s="78">
        <v>1</v>
      </c>
      <c r="FW63" s="78">
        <v>1</v>
      </c>
      <c r="FX63" s="78">
        <v>1</v>
      </c>
      <c r="FY63" s="78">
        <v>1</v>
      </c>
      <c r="FZ63" s="78">
        <v>1</v>
      </c>
      <c r="GA63" s="78">
        <v>1</v>
      </c>
      <c r="GB63" s="78">
        <v>1</v>
      </c>
      <c r="GC63" s="78">
        <v>1</v>
      </c>
      <c r="GD63" s="78">
        <v>1</v>
      </c>
      <c r="GE63" s="78">
        <v>1</v>
      </c>
      <c r="GF63" s="78">
        <v>1</v>
      </c>
      <c r="GG63" s="78">
        <v>1</v>
      </c>
      <c r="GH63" s="78">
        <v>1</v>
      </c>
      <c r="GI63" s="78">
        <v>1</v>
      </c>
      <c r="GJ63" s="78">
        <v>1</v>
      </c>
      <c r="GK63" s="78">
        <v>1</v>
      </c>
      <c r="GL63" s="78">
        <v>1</v>
      </c>
      <c r="GM63" s="78">
        <v>1</v>
      </c>
      <c r="GN63" s="78">
        <v>1</v>
      </c>
      <c r="GO63" s="78">
        <v>1</v>
      </c>
      <c r="GP63" s="74">
        <v>1</v>
      </c>
      <c r="GQ63" s="78">
        <v>1</v>
      </c>
      <c r="GR63" s="78">
        <v>1</v>
      </c>
      <c r="GS63" s="78">
        <v>1</v>
      </c>
      <c r="GT63" s="78">
        <v>1</v>
      </c>
      <c r="GU63" s="78">
        <v>1</v>
      </c>
      <c r="GV63" s="78">
        <v>1</v>
      </c>
      <c r="GW63" s="78">
        <v>1</v>
      </c>
      <c r="GX63" s="78">
        <v>1</v>
      </c>
      <c r="GY63" s="78">
        <v>1</v>
      </c>
      <c r="GZ63" s="78">
        <v>1</v>
      </c>
      <c r="HA63" s="78">
        <v>1</v>
      </c>
      <c r="HB63" s="78">
        <v>1</v>
      </c>
      <c r="HC63" s="78">
        <v>1</v>
      </c>
      <c r="HD63" s="78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8">
        <v>1</v>
      </c>
      <c r="BB64" s="74">
        <v>1</v>
      </c>
      <c r="BC64" s="78">
        <v>1</v>
      </c>
      <c r="BD64" s="78">
        <v>1</v>
      </c>
      <c r="BE64" s="78">
        <v>1</v>
      </c>
      <c r="BF64" s="78">
        <v>1</v>
      </c>
      <c r="BG64" s="78">
        <v>1</v>
      </c>
      <c r="BH64" s="78">
        <v>1</v>
      </c>
      <c r="BI64" s="78">
        <v>1</v>
      </c>
      <c r="BJ64" s="78">
        <v>1</v>
      </c>
      <c r="BK64" s="78">
        <v>1</v>
      </c>
      <c r="BL64" s="78">
        <v>1</v>
      </c>
      <c r="BM64" s="78">
        <v>1</v>
      </c>
      <c r="BN64" s="78">
        <v>1</v>
      </c>
      <c r="BO64" s="78">
        <v>1</v>
      </c>
      <c r="BP64" s="78">
        <v>1</v>
      </c>
      <c r="BQ64" s="78">
        <v>1</v>
      </c>
      <c r="BR64" s="78">
        <v>1</v>
      </c>
      <c r="BS64" s="78">
        <v>1</v>
      </c>
      <c r="BT64" s="78">
        <v>1</v>
      </c>
      <c r="BU64" s="78">
        <v>1</v>
      </c>
      <c r="BV64" s="78">
        <v>1</v>
      </c>
      <c r="BW64" s="78">
        <v>1</v>
      </c>
      <c r="BX64" s="78">
        <v>1</v>
      </c>
      <c r="BY64" s="78">
        <v>1</v>
      </c>
      <c r="BZ64" s="74">
        <v>1</v>
      </c>
      <c r="CA64" s="78">
        <v>1</v>
      </c>
      <c r="CB64" s="78">
        <v>1</v>
      </c>
      <c r="CC64" s="78">
        <v>1</v>
      </c>
      <c r="CD64" s="78">
        <v>1</v>
      </c>
      <c r="CE64" s="78">
        <v>1</v>
      </c>
      <c r="CF64" s="78">
        <v>1</v>
      </c>
      <c r="CG64" s="78">
        <v>1</v>
      </c>
      <c r="CH64" s="78">
        <v>1</v>
      </c>
      <c r="CI64" s="78">
        <v>1</v>
      </c>
      <c r="CJ64" s="78">
        <v>1</v>
      </c>
      <c r="CK64" s="78">
        <v>1</v>
      </c>
      <c r="CL64" s="78">
        <v>1</v>
      </c>
      <c r="CM64" s="78">
        <v>1</v>
      </c>
      <c r="CN64" s="78">
        <v>1</v>
      </c>
      <c r="CO64" s="78">
        <v>1</v>
      </c>
      <c r="CP64" s="78">
        <v>1</v>
      </c>
      <c r="CQ64" s="78">
        <v>1</v>
      </c>
      <c r="CR64" s="78">
        <v>1</v>
      </c>
      <c r="CS64" s="78">
        <v>1</v>
      </c>
      <c r="CT64" s="78">
        <v>1</v>
      </c>
      <c r="CU64" s="78">
        <v>1</v>
      </c>
      <c r="CV64" s="78">
        <v>1</v>
      </c>
      <c r="CW64" s="78">
        <v>1</v>
      </c>
      <c r="CX64" s="74">
        <v>1</v>
      </c>
      <c r="CY64" s="78">
        <v>1</v>
      </c>
      <c r="CZ64" s="78">
        <v>1</v>
      </c>
      <c r="DA64" s="78">
        <v>1</v>
      </c>
      <c r="DB64" s="78">
        <v>1</v>
      </c>
      <c r="DC64" s="78">
        <v>1</v>
      </c>
      <c r="DD64" s="78">
        <v>1</v>
      </c>
      <c r="DE64" s="78">
        <v>1</v>
      </c>
      <c r="DF64" s="78">
        <v>1</v>
      </c>
      <c r="DG64" s="78">
        <v>1</v>
      </c>
      <c r="DH64" s="78">
        <v>1</v>
      </c>
      <c r="DI64" s="78">
        <v>1</v>
      </c>
      <c r="DJ64" s="78">
        <v>1</v>
      </c>
      <c r="DK64" s="78">
        <v>1</v>
      </c>
      <c r="DL64" s="78">
        <v>1</v>
      </c>
      <c r="DM64" s="78">
        <v>1</v>
      </c>
      <c r="DN64" s="78">
        <v>1</v>
      </c>
      <c r="DO64" s="78">
        <v>1</v>
      </c>
      <c r="DP64" s="78">
        <v>1</v>
      </c>
      <c r="DQ64" s="78">
        <v>1</v>
      </c>
      <c r="DR64" s="78">
        <v>1</v>
      </c>
      <c r="DS64" s="78">
        <v>1</v>
      </c>
      <c r="DT64" s="78">
        <v>1</v>
      </c>
      <c r="DU64" s="78">
        <v>1</v>
      </c>
      <c r="DV64" s="74">
        <v>1</v>
      </c>
      <c r="DW64" s="78">
        <v>1</v>
      </c>
      <c r="DX64" s="78">
        <v>1</v>
      </c>
      <c r="DY64" s="78">
        <v>1</v>
      </c>
      <c r="DZ64" s="78">
        <v>1</v>
      </c>
      <c r="EA64" s="78">
        <v>1</v>
      </c>
      <c r="EB64" s="78">
        <v>1</v>
      </c>
      <c r="EC64" s="78">
        <v>1</v>
      </c>
      <c r="ED64" s="78">
        <v>1</v>
      </c>
      <c r="EE64" s="78">
        <v>1</v>
      </c>
      <c r="EF64" s="78">
        <v>1</v>
      </c>
      <c r="EG64" s="78">
        <v>1</v>
      </c>
      <c r="EH64" s="78">
        <v>1</v>
      </c>
      <c r="EI64" s="78">
        <v>1</v>
      </c>
      <c r="EJ64" s="78">
        <v>1</v>
      </c>
      <c r="EK64" s="78">
        <v>1</v>
      </c>
      <c r="EL64" s="78">
        <v>1</v>
      </c>
      <c r="EM64" s="78">
        <v>1</v>
      </c>
      <c r="EN64" s="78">
        <v>1</v>
      </c>
      <c r="EO64" s="78">
        <v>1</v>
      </c>
      <c r="EP64" s="78">
        <v>1</v>
      </c>
      <c r="EQ64" s="78">
        <v>1</v>
      </c>
      <c r="ER64" s="78">
        <v>1</v>
      </c>
      <c r="ES64" s="78">
        <v>1</v>
      </c>
      <c r="ET64" s="74">
        <v>1</v>
      </c>
      <c r="EU64" s="78">
        <v>1</v>
      </c>
      <c r="EV64" s="78">
        <v>1</v>
      </c>
      <c r="EW64" s="78">
        <v>1</v>
      </c>
      <c r="EX64" s="78">
        <v>1</v>
      </c>
      <c r="EY64" s="78">
        <v>1</v>
      </c>
      <c r="EZ64" s="78">
        <v>1</v>
      </c>
      <c r="FA64" s="78">
        <v>1</v>
      </c>
      <c r="FB64" s="78">
        <v>1</v>
      </c>
      <c r="FC64" s="78">
        <v>1</v>
      </c>
      <c r="FD64" s="78">
        <v>1</v>
      </c>
      <c r="FE64" s="78">
        <v>1</v>
      </c>
      <c r="FF64" s="78">
        <v>1</v>
      </c>
      <c r="FG64" s="78">
        <v>1</v>
      </c>
      <c r="FH64" s="78">
        <v>1</v>
      </c>
      <c r="FI64" s="78">
        <v>1</v>
      </c>
      <c r="FJ64" s="78">
        <v>1</v>
      </c>
      <c r="FK64" s="78">
        <v>1</v>
      </c>
      <c r="FL64" s="78">
        <v>1</v>
      </c>
      <c r="FM64" s="78">
        <v>1</v>
      </c>
      <c r="FN64" s="78">
        <v>1</v>
      </c>
      <c r="FO64" s="78">
        <v>1</v>
      </c>
      <c r="FP64" s="78">
        <v>1</v>
      </c>
      <c r="FQ64" s="78">
        <v>1</v>
      </c>
      <c r="FR64" s="74">
        <v>1</v>
      </c>
      <c r="FS64" s="78">
        <v>1</v>
      </c>
      <c r="FT64" s="78">
        <v>1</v>
      </c>
      <c r="FU64" s="78">
        <v>1</v>
      </c>
      <c r="FV64" s="78">
        <v>1</v>
      </c>
      <c r="FW64" s="78">
        <v>1</v>
      </c>
      <c r="FX64" s="78">
        <v>1</v>
      </c>
      <c r="FY64" s="78">
        <v>1</v>
      </c>
      <c r="FZ64" s="78">
        <v>1</v>
      </c>
      <c r="GA64" s="78">
        <v>1</v>
      </c>
      <c r="GB64" s="78">
        <v>1</v>
      </c>
      <c r="GC64" s="78">
        <v>1</v>
      </c>
      <c r="GD64" s="78">
        <v>1</v>
      </c>
      <c r="GE64" s="78">
        <v>1</v>
      </c>
      <c r="GF64" s="78">
        <v>1</v>
      </c>
      <c r="GG64" s="78">
        <v>1</v>
      </c>
      <c r="GH64" s="78">
        <v>1</v>
      </c>
      <c r="GI64" s="78">
        <v>1</v>
      </c>
      <c r="GJ64" s="78">
        <v>1</v>
      </c>
      <c r="GK64" s="78">
        <v>1</v>
      </c>
      <c r="GL64" s="78">
        <v>1</v>
      </c>
      <c r="GM64" s="78">
        <v>1</v>
      </c>
      <c r="GN64" s="78">
        <v>1</v>
      </c>
      <c r="GO64" s="78">
        <v>1</v>
      </c>
      <c r="GP64" s="74">
        <v>1</v>
      </c>
      <c r="GQ64" s="78">
        <v>1</v>
      </c>
      <c r="GR64" s="78">
        <v>1</v>
      </c>
      <c r="GS64" s="78">
        <v>1</v>
      </c>
      <c r="GT64" s="78">
        <v>1</v>
      </c>
      <c r="GU64" s="78">
        <v>1</v>
      </c>
      <c r="GV64" s="78">
        <v>1</v>
      </c>
      <c r="GW64" s="78">
        <v>1</v>
      </c>
      <c r="GX64" s="78">
        <v>1</v>
      </c>
      <c r="GY64" s="78">
        <v>1</v>
      </c>
      <c r="GZ64" s="78">
        <v>1</v>
      </c>
      <c r="HA64" s="78">
        <v>1</v>
      </c>
      <c r="HB64" s="78">
        <v>1</v>
      </c>
      <c r="HC64" s="78">
        <v>1</v>
      </c>
      <c r="HD64" s="78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8">
        <v>1</v>
      </c>
      <c r="BB65" s="74">
        <v>1</v>
      </c>
      <c r="BC65" s="78">
        <v>1</v>
      </c>
      <c r="BD65" s="78">
        <v>1</v>
      </c>
      <c r="BE65" s="78">
        <v>1</v>
      </c>
      <c r="BF65" s="78">
        <v>1</v>
      </c>
      <c r="BG65" s="78">
        <v>1</v>
      </c>
      <c r="BH65" s="78">
        <v>1</v>
      </c>
      <c r="BI65" s="78">
        <v>1</v>
      </c>
      <c r="BJ65" s="78">
        <v>1</v>
      </c>
      <c r="BK65" s="78">
        <v>1</v>
      </c>
      <c r="BL65" s="78">
        <v>1</v>
      </c>
      <c r="BM65" s="78">
        <v>1</v>
      </c>
      <c r="BN65" s="78">
        <v>1</v>
      </c>
      <c r="BO65" s="78">
        <v>1</v>
      </c>
      <c r="BP65" s="78">
        <v>1</v>
      </c>
      <c r="BQ65" s="78">
        <v>1</v>
      </c>
      <c r="BR65" s="78">
        <v>1</v>
      </c>
      <c r="BS65" s="78">
        <v>1</v>
      </c>
      <c r="BT65" s="78">
        <v>1</v>
      </c>
      <c r="BU65" s="78">
        <v>1</v>
      </c>
      <c r="BV65" s="78">
        <v>1</v>
      </c>
      <c r="BW65" s="78">
        <v>1</v>
      </c>
      <c r="BX65" s="78">
        <v>1</v>
      </c>
      <c r="BY65" s="78">
        <v>1</v>
      </c>
      <c r="BZ65" s="74">
        <v>1</v>
      </c>
      <c r="CA65" s="78">
        <v>1</v>
      </c>
      <c r="CB65" s="78">
        <v>1</v>
      </c>
      <c r="CC65" s="78">
        <v>1</v>
      </c>
      <c r="CD65" s="78">
        <v>1</v>
      </c>
      <c r="CE65" s="78">
        <v>1</v>
      </c>
      <c r="CF65" s="78">
        <v>1</v>
      </c>
      <c r="CG65" s="78">
        <v>1</v>
      </c>
      <c r="CH65" s="78">
        <v>1</v>
      </c>
      <c r="CI65" s="78">
        <v>1</v>
      </c>
      <c r="CJ65" s="78">
        <v>1</v>
      </c>
      <c r="CK65" s="78">
        <v>1</v>
      </c>
      <c r="CL65" s="78">
        <v>1</v>
      </c>
      <c r="CM65" s="78">
        <v>1</v>
      </c>
      <c r="CN65" s="78">
        <v>1</v>
      </c>
      <c r="CO65" s="78">
        <v>1</v>
      </c>
      <c r="CP65" s="78">
        <v>1</v>
      </c>
      <c r="CQ65" s="78">
        <v>1</v>
      </c>
      <c r="CR65" s="78">
        <v>1</v>
      </c>
      <c r="CS65" s="78">
        <v>1</v>
      </c>
      <c r="CT65" s="78">
        <v>1</v>
      </c>
      <c r="CU65" s="78">
        <v>1</v>
      </c>
      <c r="CV65" s="78">
        <v>1</v>
      </c>
      <c r="CW65" s="78">
        <v>1</v>
      </c>
      <c r="CX65" s="74">
        <v>1</v>
      </c>
      <c r="CY65" s="78">
        <v>1</v>
      </c>
      <c r="CZ65" s="78">
        <v>1</v>
      </c>
      <c r="DA65" s="78">
        <v>1</v>
      </c>
      <c r="DB65" s="78">
        <v>1</v>
      </c>
      <c r="DC65" s="78">
        <v>1</v>
      </c>
      <c r="DD65" s="78">
        <v>1</v>
      </c>
      <c r="DE65" s="78">
        <v>1</v>
      </c>
      <c r="DF65" s="78">
        <v>1</v>
      </c>
      <c r="DG65" s="78">
        <v>1</v>
      </c>
      <c r="DH65" s="78">
        <v>1</v>
      </c>
      <c r="DI65" s="78">
        <v>1</v>
      </c>
      <c r="DJ65" s="78">
        <v>1</v>
      </c>
      <c r="DK65" s="78">
        <v>1</v>
      </c>
      <c r="DL65" s="78">
        <v>1</v>
      </c>
      <c r="DM65" s="78">
        <v>1</v>
      </c>
      <c r="DN65" s="78">
        <v>1</v>
      </c>
      <c r="DO65" s="78">
        <v>1</v>
      </c>
      <c r="DP65" s="78">
        <v>1</v>
      </c>
      <c r="DQ65" s="78">
        <v>1</v>
      </c>
      <c r="DR65" s="78">
        <v>1</v>
      </c>
      <c r="DS65" s="78">
        <v>1</v>
      </c>
      <c r="DT65" s="78">
        <v>1</v>
      </c>
      <c r="DU65" s="78">
        <v>1</v>
      </c>
      <c r="DV65" s="74">
        <v>1</v>
      </c>
      <c r="DW65" s="78">
        <v>1</v>
      </c>
      <c r="DX65" s="78">
        <v>1</v>
      </c>
      <c r="DY65" s="78">
        <v>1</v>
      </c>
      <c r="DZ65" s="78">
        <v>1</v>
      </c>
      <c r="EA65" s="78">
        <v>1</v>
      </c>
      <c r="EB65" s="78">
        <v>1</v>
      </c>
      <c r="EC65" s="78">
        <v>1</v>
      </c>
      <c r="ED65" s="78">
        <v>1</v>
      </c>
      <c r="EE65" s="78">
        <v>1</v>
      </c>
      <c r="EF65" s="78">
        <v>1</v>
      </c>
      <c r="EG65" s="78">
        <v>1</v>
      </c>
      <c r="EH65" s="78">
        <v>1</v>
      </c>
      <c r="EI65" s="78">
        <v>1</v>
      </c>
      <c r="EJ65" s="78">
        <v>1</v>
      </c>
      <c r="EK65" s="78">
        <v>1</v>
      </c>
      <c r="EL65" s="78">
        <v>1</v>
      </c>
      <c r="EM65" s="78">
        <v>1</v>
      </c>
      <c r="EN65" s="78">
        <v>1</v>
      </c>
      <c r="EO65" s="78">
        <v>1</v>
      </c>
      <c r="EP65" s="78">
        <v>1</v>
      </c>
      <c r="EQ65" s="78">
        <v>1</v>
      </c>
      <c r="ER65" s="78">
        <v>1</v>
      </c>
      <c r="ES65" s="78">
        <v>1</v>
      </c>
      <c r="ET65" s="74">
        <v>1</v>
      </c>
      <c r="EU65" s="78">
        <v>1</v>
      </c>
      <c r="EV65" s="78">
        <v>1</v>
      </c>
      <c r="EW65" s="78">
        <v>1</v>
      </c>
      <c r="EX65" s="78">
        <v>1</v>
      </c>
      <c r="EY65" s="78">
        <v>1</v>
      </c>
      <c r="EZ65" s="78">
        <v>1</v>
      </c>
      <c r="FA65" s="78">
        <v>1</v>
      </c>
      <c r="FB65" s="78">
        <v>1</v>
      </c>
      <c r="FC65" s="78">
        <v>1</v>
      </c>
      <c r="FD65" s="78">
        <v>1</v>
      </c>
      <c r="FE65" s="78">
        <v>1</v>
      </c>
      <c r="FF65" s="78">
        <v>1</v>
      </c>
      <c r="FG65" s="78">
        <v>1</v>
      </c>
      <c r="FH65" s="78">
        <v>1</v>
      </c>
      <c r="FI65" s="78">
        <v>1</v>
      </c>
      <c r="FJ65" s="78">
        <v>1</v>
      </c>
      <c r="FK65" s="78">
        <v>1</v>
      </c>
      <c r="FL65" s="78">
        <v>1</v>
      </c>
      <c r="FM65" s="78">
        <v>1</v>
      </c>
      <c r="FN65" s="78">
        <v>1</v>
      </c>
      <c r="FO65" s="78">
        <v>1</v>
      </c>
      <c r="FP65" s="78">
        <v>1</v>
      </c>
      <c r="FQ65" s="78">
        <v>1</v>
      </c>
      <c r="FR65" s="74">
        <v>1</v>
      </c>
      <c r="FS65" s="78">
        <v>1</v>
      </c>
      <c r="FT65" s="78">
        <v>1</v>
      </c>
      <c r="FU65" s="78">
        <v>1</v>
      </c>
      <c r="FV65" s="78">
        <v>1</v>
      </c>
      <c r="FW65" s="78">
        <v>1</v>
      </c>
      <c r="FX65" s="78">
        <v>1</v>
      </c>
      <c r="FY65" s="78">
        <v>1</v>
      </c>
      <c r="FZ65" s="78">
        <v>1</v>
      </c>
      <c r="GA65" s="78">
        <v>1</v>
      </c>
      <c r="GB65" s="78">
        <v>1</v>
      </c>
      <c r="GC65" s="78">
        <v>1</v>
      </c>
      <c r="GD65" s="78">
        <v>1</v>
      </c>
      <c r="GE65" s="78">
        <v>1</v>
      </c>
      <c r="GF65" s="78">
        <v>1</v>
      </c>
      <c r="GG65" s="78">
        <v>1</v>
      </c>
      <c r="GH65" s="78">
        <v>1</v>
      </c>
      <c r="GI65" s="78">
        <v>1</v>
      </c>
      <c r="GJ65" s="78">
        <v>1</v>
      </c>
      <c r="GK65" s="78">
        <v>1</v>
      </c>
      <c r="GL65" s="78">
        <v>1</v>
      </c>
      <c r="GM65" s="78">
        <v>1</v>
      </c>
      <c r="GN65" s="78">
        <v>1</v>
      </c>
      <c r="GO65" s="78">
        <v>1</v>
      </c>
      <c r="GP65" s="74">
        <v>1</v>
      </c>
      <c r="GQ65" s="78">
        <v>1</v>
      </c>
      <c r="GR65" s="78">
        <v>1</v>
      </c>
      <c r="GS65" s="78">
        <v>1</v>
      </c>
      <c r="GT65" s="78">
        <v>1</v>
      </c>
      <c r="GU65" s="78">
        <v>1</v>
      </c>
      <c r="GV65" s="78">
        <v>1</v>
      </c>
      <c r="GW65" s="78">
        <v>1</v>
      </c>
      <c r="GX65" s="78">
        <v>1</v>
      </c>
      <c r="GY65" s="78">
        <v>1</v>
      </c>
      <c r="GZ65" s="78">
        <v>1</v>
      </c>
      <c r="HA65" s="78">
        <v>1</v>
      </c>
      <c r="HB65" s="78">
        <v>1</v>
      </c>
      <c r="HC65" s="78">
        <v>1</v>
      </c>
      <c r="HD65" s="78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8">
        <v>1</v>
      </c>
      <c r="BB68" s="74">
        <v>1</v>
      </c>
      <c r="BC68" s="78">
        <v>1</v>
      </c>
      <c r="BD68" s="78">
        <v>1</v>
      </c>
      <c r="BE68" s="78">
        <v>1</v>
      </c>
      <c r="BF68" s="78">
        <v>1</v>
      </c>
      <c r="BG68" s="78">
        <v>1</v>
      </c>
      <c r="BH68" s="78">
        <v>1</v>
      </c>
      <c r="BI68" s="78">
        <v>1</v>
      </c>
      <c r="BJ68" s="78">
        <v>1</v>
      </c>
      <c r="BK68" s="78">
        <v>1</v>
      </c>
      <c r="BL68" s="78">
        <v>1</v>
      </c>
      <c r="BM68" s="78">
        <v>1</v>
      </c>
      <c r="BN68" s="78">
        <v>1</v>
      </c>
      <c r="BO68" s="78">
        <v>1</v>
      </c>
      <c r="BP68" s="78">
        <v>1</v>
      </c>
      <c r="BQ68" s="78">
        <v>1</v>
      </c>
      <c r="BR68" s="78">
        <v>1</v>
      </c>
      <c r="BS68" s="78">
        <v>1</v>
      </c>
      <c r="BT68" s="78">
        <v>1</v>
      </c>
      <c r="BU68" s="78">
        <v>1</v>
      </c>
      <c r="BV68" s="78">
        <v>1</v>
      </c>
      <c r="BW68" s="78">
        <v>1</v>
      </c>
      <c r="BX68" s="78">
        <v>1</v>
      </c>
      <c r="BY68" s="78">
        <v>1</v>
      </c>
      <c r="BZ68" s="74">
        <v>1</v>
      </c>
      <c r="CA68" s="78">
        <v>1</v>
      </c>
      <c r="CB68" s="78">
        <v>1</v>
      </c>
      <c r="CC68" s="78">
        <v>1</v>
      </c>
      <c r="CD68" s="78">
        <v>1</v>
      </c>
      <c r="CE68" s="78">
        <v>1</v>
      </c>
      <c r="CF68" s="78">
        <v>1</v>
      </c>
      <c r="CG68" s="78">
        <v>1</v>
      </c>
      <c r="CH68" s="78">
        <v>1</v>
      </c>
      <c r="CI68" s="78">
        <v>1</v>
      </c>
      <c r="CJ68" s="78">
        <v>1</v>
      </c>
      <c r="CK68" s="78">
        <v>1</v>
      </c>
      <c r="CL68" s="78">
        <v>1</v>
      </c>
      <c r="CM68" s="78">
        <v>1</v>
      </c>
      <c r="CN68" s="78">
        <v>1</v>
      </c>
      <c r="CO68" s="78">
        <v>1</v>
      </c>
      <c r="CP68" s="78">
        <v>1</v>
      </c>
      <c r="CQ68" s="78">
        <v>1</v>
      </c>
      <c r="CR68" s="78">
        <v>1</v>
      </c>
      <c r="CS68" s="78">
        <v>1</v>
      </c>
      <c r="CT68" s="78">
        <v>1</v>
      </c>
      <c r="CU68" s="78">
        <v>1</v>
      </c>
      <c r="CV68" s="78">
        <v>1</v>
      </c>
      <c r="CW68" s="78">
        <v>1</v>
      </c>
      <c r="CX68" s="74">
        <v>1</v>
      </c>
      <c r="CY68" s="78">
        <v>1</v>
      </c>
      <c r="CZ68" s="78">
        <v>1</v>
      </c>
      <c r="DA68" s="78">
        <v>1</v>
      </c>
      <c r="DB68" s="78">
        <v>1</v>
      </c>
      <c r="DC68" s="78">
        <v>1</v>
      </c>
      <c r="DD68" s="78">
        <v>1</v>
      </c>
      <c r="DE68" s="78">
        <v>1</v>
      </c>
      <c r="DF68" s="78">
        <v>1</v>
      </c>
      <c r="DG68" s="78">
        <v>1</v>
      </c>
      <c r="DH68" s="78">
        <v>1</v>
      </c>
      <c r="DI68" s="78">
        <v>1</v>
      </c>
      <c r="DJ68" s="78">
        <v>1</v>
      </c>
      <c r="DK68" s="78">
        <v>1</v>
      </c>
      <c r="DL68" s="78">
        <v>1</v>
      </c>
      <c r="DM68" s="78">
        <v>1</v>
      </c>
      <c r="DN68" s="78">
        <v>1</v>
      </c>
      <c r="DO68" s="78">
        <v>1</v>
      </c>
      <c r="DP68" s="78">
        <v>1</v>
      </c>
      <c r="DQ68" s="78">
        <v>1</v>
      </c>
      <c r="DR68" s="78">
        <v>1</v>
      </c>
      <c r="DS68" s="78">
        <v>1</v>
      </c>
      <c r="DT68" s="78">
        <v>1</v>
      </c>
      <c r="DU68" s="78">
        <v>1</v>
      </c>
      <c r="DV68" s="74">
        <v>1</v>
      </c>
      <c r="DW68" s="78">
        <v>1</v>
      </c>
      <c r="DX68" s="78">
        <v>1</v>
      </c>
      <c r="DY68" s="78">
        <v>1</v>
      </c>
      <c r="DZ68" s="78">
        <v>1</v>
      </c>
      <c r="EA68" s="78">
        <v>1</v>
      </c>
      <c r="EB68" s="78">
        <v>1</v>
      </c>
      <c r="EC68" s="78">
        <v>1</v>
      </c>
      <c r="ED68" s="78">
        <v>1</v>
      </c>
      <c r="EE68" s="78">
        <v>1</v>
      </c>
      <c r="EF68" s="78">
        <v>1</v>
      </c>
      <c r="EG68" s="78">
        <v>1</v>
      </c>
      <c r="EH68" s="78">
        <v>1</v>
      </c>
      <c r="EI68" s="78">
        <v>1</v>
      </c>
      <c r="EJ68" s="78">
        <v>1</v>
      </c>
      <c r="EK68" s="78">
        <v>1</v>
      </c>
      <c r="EL68" s="78">
        <v>1</v>
      </c>
      <c r="EM68" s="78">
        <v>1</v>
      </c>
      <c r="EN68" s="78">
        <v>1</v>
      </c>
      <c r="EO68" s="78">
        <v>1</v>
      </c>
      <c r="EP68" s="78">
        <v>1</v>
      </c>
      <c r="EQ68" s="78">
        <v>1</v>
      </c>
      <c r="ER68" s="78">
        <v>1</v>
      </c>
      <c r="ES68" s="78">
        <v>1</v>
      </c>
      <c r="ET68" s="74">
        <v>1</v>
      </c>
      <c r="EU68" s="78">
        <v>1</v>
      </c>
      <c r="EV68" s="78">
        <v>1</v>
      </c>
      <c r="EW68" s="78">
        <v>1</v>
      </c>
      <c r="EX68" s="78">
        <v>1</v>
      </c>
      <c r="EY68" s="78">
        <v>1</v>
      </c>
      <c r="EZ68" s="78">
        <v>1</v>
      </c>
      <c r="FA68" s="78">
        <v>1</v>
      </c>
      <c r="FB68" s="78">
        <v>1</v>
      </c>
      <c r="FC68" s="78">
        <v>1</v>
      </c>
      <c r="FD68" s="78">
        <v>1</v>
      </c>
      <c r="FE68" s="78">
        <v>1</v>
      </c>
      <c r="FF68" s="78">
        <v>1</v>
      </c>
      <c r="FG68" s="78">
        <v>1</v>
      </c>
      <c r="FH68" s="78">
        <v>1</v>
      </c>
      <c r="FI68" s="78">
        <v>1</v>
      </c>
      <c r="FJ68" s="78">
        <v>1</v>
      </c>
      <c r="FK68" s="78">
        <v>1</v>
      </c>
      <c r="FL68" s="78">
        <v>1</v>
      </c>
      <c r="FM68" s="78">
        <v>1</v>
      </c>
      <c r="FN68" s="78">
        <v>1</v>
      </c>
      <c r="FO68" s="78">
        <v>1</v>
      </c>
      <c r="FP68" s="78">
        <v>1</v>
      </c>
      <c r="FQ68" s="78">
        <v>1</v>
      </c>
      <c r="FR68" s="74">
        <v>1</v>
      </c>
      <c r="FS68" s="78">
        <v>1</v>
      </c>
      <c r="FT68" s="78">
        <v>1</v>
      </c>
      <c r="FU68" s="78">
        <v>1</v>
      </c>
      <c r="FV68" s="78">
        <v>1</v>
      </c>
      <c r="FW68" s="78">
        <v>1</v>
      </c>
      <c r="FX68" s="78">
        <v>1</v>
      </c>
      <c r="FY68" s="78">
        <v>1</v>
      </c>
      <c r="FZ68" s="78">
        <v>1</v>
      </c>
      <c r="GA68" s="78">
        <v>1</v>
      </c>
      <c r="GB68" s="78">
        <v>1</v>
      </c>
      <c r="GC68" s="78">
        <v>1</v>
      </c>
      <c r="GD68" s="78">
        <v>1</v>
      </c>
      <c r="GE68" s="78">
        <v>1</v>
      </c>
      <c r="GF68" s="78">
        <v>1</v>
      </c>
      <c r="GG68" s="78">
        <v>1</v>
      </c>
      <c r="GH68" s="78">
        <v>1</v>
      </c>
      <c r="GI68" s="78">
        <v>1</v>
      </c>
      <c r="GJ68" s="78">
        <v>1</v>
      </c>
      <c r="GK68" s="78">
        <v>1</v>
      </c>
      <c r="GL68" s="78">
        <v>1</v>
      </c>
      <c r="GM68" s="78">
        <v>1</v>
      </c>
      <c r="GN68" s="78">
        <v>1</v>
      </c>
      <c r="GO68" s="78">
        <v>1</v>
      </c>
      <c r="GP68" s="74">
        <v>1</v>
      </c>
      <c r="GQ68" s="78">
        <v>1</v>
      </c>
      <c r="GR68" s="78">
        <v>1</v>
      </c>
      <c r="GS68" s="78">
        <v>1</v>
      </c>
      <c r="GT68" s="78">
        <v>1</v>
      </c>
      <c r="GU68" s="78">
        <v>1</v>
      </c>
      <c r="GV68" s="78">
        <v>1</v>
      </c>
      <c r="GW68" s="78">
        <v>1</v>
      </c>
      <c r="GX68" s="78">
        <v>1</v>
      </c>
      <c r="GY68" s="78">
        <v>1</v>
      </c>
      <c r="GZ68" s="78">
        <v>1</v>
      </c>
      <c r="HA68" s="78">
        <v>1</v>
      </c>
      <c r="HB68" s="78">
        <v>1</v>
      </c>
      <c r="HC68" s="78">
        <v>1</v>
      </c>
      <c r="HD68" s="78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8">
        <v>1</v>
      </c>
      <c r="BB70" s="74">
        <v>1</v>
      </c>
      <c r="BC70" s="78">
        <v>1</v>
      </c>
      <c r="BD70" s="78">
        <v>1</v>
      </c>
      <c r="BE70" s="78">
        <v>1</v>
      </c>
      <c r="BF70" s="78">
        <v>1</v>
      </c>
      <c r="BG70" s="78">
        <v>1</v>
      </c>
      <c r="BH70" s="78">
        <v>1</v>
      </c>
      <c r="BI70" s="78">
        <v>1</v>
      </c>
      <c r="BJ70" s="78">
        <v>1</v>
      </c>
      <c r="BK70" s="78">
        <v>1</v>
      </c>
      <c r="BL70" s="78">
        <v>1</v>
      </c>
      <c r="BM70" s="78">
        <v>1</v>
      </c>
      <c r="BN70" s="78">
        <v>1</v>
      </c>
      <c r="BO70" s="78">
        <v>1</v>
      </c>
      <c r="BP70" s="78">
        <v>1</v>
      </c>
      <c r="BQ70" s="78">
        <v>1</v>
      </c>
      <c r="BR70" s="78">
        <v>1</v>
      </c>
      <c r="BS70" s="78">
        <v>1</v>
      </c>
      <c r="BT70" s="78">
        <v>1</v>
      </c>
      <c r="BU70" s="78">
        <v>1</v>
      </c>
      <c r="BV70" s="78">
        <v>1</v>
      </c>
      <c r="BW70" s="78">
        <v>1</v>
      </c>
      <c r="BX70" s="78">
        <v>1</v>
      </c>
      <c r="BY70" s="78">
        <v>1</v>
      </c>
      <c r="BZ70" s="74">
        <v>1</v>
      </c>
      <c r="CA70" s="78">
        <v>1</v>
      </c>
      <c r="CB70" s="78">
        <v>1</v>
      </c>
      <c r="CC70" s="78">
        <v>1</v>
      </c>
      <c r="CD70" s="78">
        <v>1</v>
      </c>
      <c r="CE70" s="78">
        <v>1</v>
      </c>
      <c r="CF70" s="78">
        <v>1</v>
      </c>
      <c r="CG70" s="78">
        <v>1</v>
      </c>
      <c r="CH70" s="78">
        <v>1</v>
      </c>
      <c r="CI70" s="78">
        <v>1</v>
      </c>
      <c r="CJ70" s="78">
        <v>1</v>
      </c>
      <c r="CK70" s="78">
        <v>1</v>
      </c>
      <c r="CL70" s="78">
        <v>1</v>
      </c>
      <c r="CM70" s="78">
        <v>1</v>
      </c>
      <c r="CN70" s="78">
        <v>1</v>
      </c>
      <c r="CO70" s="78">
        <v>1</v>
      </c>
      <c r="CP70" s="78">
        <v>1</v>
      </c>
      <c r="CQ70" s="78">
        <v>1</v>
      </c>
      <c r="CR70" s="78">
        <v>1</v>
      </c>
      <c r="CS70" s="78">
        <v>1</v>
      </c>
      <c r="CT70" s="78">
        <v>1</v>
      </c>
      <c r="CU70" s="78">
        <v>1</v>
      </c>
      <c r="CV70" s="78">
        <v>1</v>
      </c>
      <c r="CW70" s="78">
        <v>1</v>
      </c>
      <c r="CX70" s="74">
        <v>1</v>
      </c>
      <c r="CY70" s="78">
        <v>1</v>
      </c>
      <c r="CZ70" s="78">
        <v>1</v>
      </c>
      <c r="DA70" s="78">
        <v>1</v>
      </c>
      <c r="DB70" s="78">
        <v>1</v>
      </c>
      <c r="DC70" s="78">
        <v>1</v>
      </c>
      <c r="DD70" s="78">
        <v>1</v>
      </c>
      <c r="DE70" s="78">
        <v>1</v>
      </c>
      <c r="DF70" s="78">
        <v>1</v>
      </c>
      <c r="DG70" s="78">
        <v>1</v>
      </c>
      <c r="DH70" s="78">
        <v>1</v>
      </c>
      <c r="DI70" s="78">
        <v>1</v>
      </c>
      <c r="DJ70" s="78">
        <v>1</v>
      </c>
      <c r="DK70" s="78">
        <v>1</v>
      </c>
      <c r="DL70" s="78">
        <v>1</v>
      </c>
      <c r="DM70" s="78">
        <v>1</v>
      </c>
      <c r="DN70" s="78">
        <v>1</v>
      </c>
      <c r="DO70" s="78">
        <v>1</v>
      </c>
      <c r="DP70" s="78">
        <v>1</v>
      </c>
      <c r="DQ70" s="78">
        <v>1</v>
      </c>
      <c r="DR70" s="78">
        <v>1</v>
      </c>
      <c r="DS70" s="78">
        <v>1</v>
      </c>
      <c r="DT70" s="78">
        <v>1</v>
      </c>
      <c r="DU70" s="78">
        <v>1</v>
      </c>
      <c r="DV70" s="74">
        <v>1</v>
      </c>
      <c r="DW70" s="78">
        <v>1</v>
      </c>
      <c r="DX70" s="78">
        <v>1</v>
      </c>
      <c r="DY70" s="78">
        <v>1</v>
      </c>
      <c r="DZ70" s="78">
        <v>1</v>
      </c>
      <c r="EA70" s="78">
        <v>1</v>
      </c>
      <c r="EB70" s="78">
        <v>1</v>
      </c>
      <c r="EC70" s="78">
        <v>1</v>
      </c>
      <c r="ED70" s="78">
        <v>1</v>
      </c>
      <c r="EE70" s="78">
        <v>1</v>
      </c>
      <c r="EF70" s="78">
        <v>1</v>
      </c>
      <c r="EG70" s="78">
        <v>1</v>
      </c>
      <c r="EH70" s="78">
        <v>1</v>
      </c>
      <c r="EI70" s="78">
        <v>1</v>
      </c>
      <c r="EJ70" s="78">
        <v>1</v>
      </c>
      <c r="EK70" s="78">
        <v>1</v>
      </c>
      <c r="EL70" s="78">
        <v>1</v>
      </c>
      <c r="EM70" s="78">
        <v>1</v>
      </c>
      <c r="EN70" s="78">
        <v>1</v>
      </c>
      <c r="EO70" s="78">
        <v>1</v>
      </c>
      <c r="EP70" s="78">
        <v>1</v>
      </c>
      <c r="EQ70" s="78">
        <v>1</v>
      </c>
      <c r="ER70" s="78">
        <v>1</v>
      </c>
      <c r="ES70" s="78">
        <v>1</v>
      </c>
      <c r="ET70" s="74">
        <v>1</v>
      </c>
      <c r="EU70" s="78">
        <v>1</v>
      </c>
      <c r="EV70" s="78">
        <v>1</v>
      </c>
      <c r="EW70" s="78">
        <v>1</v>
      </c>
      <c r="EX70" s="78">
        <v>1</v>
      </c>
      <c r="EY70" s="78">
        <v>1</v>
      </c>
      <c r="EZ70" s="78">
        <v>1</v>
      </c>
      <c r="FA70" s="78">
        <v>1</v>
      </c>
      <c r="FB70" s="78">
        <v>1</v>
      </c>
      <c r="FC70" s="78">
        <v>1</v>
      </c>
      <c r="FD70" s="78">
        <v>1</v>
      </c>
      <c r="FE70" s="78">
        <v>1</v>
      </c>
      <c r="FF70" s="78">
        <v>1</v>
      </c>
      <c r="FG70" s="78">
        <v>1</v>
      </c>
      <c r="FH70" s="78">
        <v>1</v>
      </c>
      <c r="FI70" s="78">
        <v>1</v>
      </c>
      <c r="FJ70" s="78">
        <v>1</v>
      </c>
      <c r="FK70" s="78">
        <v>1</v>
      </c>
      <c r="FL70" s="78">
        <v>1</v>
      </c>
      <c r="FM70" s="78">
        <v>1</v>
      </c>
      <c r="FN70" s="78">
        <v>1</v>
      </c>
      <c r="FO70" s="78">
        <v>1</v>
      </c>
      <c r="FP70" s="78">
        <v>1</v>
      </c>
      <c r="FQ70" s="78">
        <v>1</v>
      </c>
      <c r="FR70" s="74">
        <v>1</v>
      </c>
      <c r="FS70" s="78">
        <v>1</v>
      </c>
      <c r="FT70" s="78">
        <v>1</v>
      </c>
      <c r="FU70" s="78">
        <v>1</v>
      </c>
      <c r="FV70" s="78">
        <v>1</v>
      </c>
      <c r="FW70" s="78">
        <v>1</v>
      </c>
      <c r="FX70" s="78">
        <v>1</v>
      </c>
      <c r="FY70" s="78">
        <v>1</v>
      </c>
      <c r="FZ70" s="78">
        <v>1</v>
      </c>
      <c r="GA70" s="78">
        <v>1</v>
      </c>
      <c r="GB70" s="78">
        <v>1</v>
      </c>
      <c r="GC70" s="78">
        <v>1</v>
      </c>
      <c r="GD70" s="78">
        <v>1</v>
      </c>
      <c r="GE70" s="78">
        <v>1</v>
      </c>
      <c r="GF70" s="78">
        <v>1</v>
      </c>
      <c r="GG70" s="78">
        <v>1</v>
      </c>
      <c r="GH70" s="78">
        <v>1</v>
      </c>
      <c r="GI70" s="78">
        <v>1</v>
      </c>
      <c r="GJ70" s="78">
        <v>1</v>
      </c>
      <c r="GK70" s="78">
        <v>1</v>
      </c>
      <c r="GL70" s="78">
        <v>1</v>
      </c>
      <c r="GM70" s="78">
        <v>1</v>
      </c>
      <c r="GN70" s="78">
        <v>1</v>
      </c>
      <c r="GO70" s="78">
        <v>1</v>
      </c>
      <c r="GP70" s="74">
        <v>1</v>
      </c>
      <c r="GQ70" s="78">
        <v>1</v>
      </c>
      <c r="GR70" s="78">
        <v>1</v>
      </c>
      <c r="GS70" s="78">
        <v>1</v>
      </c>
      <c r="GT70" s="78">
        <v>1</v>
      </c>
      <c r="GU70" s="78">
        <v>1</v>
      </c>
      <c r="GV70" s="78">
        <v>1</v>
      </c>
      <c r="GW70" s="78">
        <v>1</v>
      </c>
      <c r="GX70" s="78">
        <v>1</v>
      </c>
      <c r="GY70" s="78">
        <v>1</v>
      </c>
      <c r="GZ70" s="78">
        <v>1</v>
      </c>
      <c r="HA70" s="78">
        <v>1</v>
      </c>
      <c r="HB70" s="78">
        <v>1</v>
      </c>
      <c r="HC70" s="78">
        <v>1</v>
      </c>
      <c r="HD70" s="78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8">
        <v>1</v>
      </c>
      <c r="BB71" s="74">
        <v>1</v>
      </c>
      <c r="BC71" s="78">
        <v>1</v>
      </c>
      <c r="BD71" s="78">
        <v>1</v>
      </c>
      <c r="BE71" s="78">
        <v>1</v>
      </c>
      <c r="BF71" s="78">
        <v>1</v>
      </c>
      <c r="BG71" s="78">
        <v>1</v>
      </c>
      <c r="BH71" s="78">
        <v>1</v>
      </c>
      <c r="BI71" s="78">
        <v>1</v>
      </c>
      <c r="BJ71" s="78">
        <v>1</v>
      </c>
      <c r="BK71" s="78">
        <v>1</v>
      </c>
      <c r="BL71" s="78">
        <v>1</v>
      </c>
      <c r="BM71" s="78">
        <v>1</v>
      </c>
      <c r="BN71" s="78">
        <v>1</v>
      </c>
      <c r="BO71" s="78">
        <v>1</v>
      </c>
      <c r="BP71" s="78">
        <v>1</v>
      </c>
      <c r="BQ71" s="78">
        <v>1</v>
      </c>
      <c r="BR71" s="78">
        <v>1</v>
      </c>
      <c r="BS71" s="78">
        <v>1</v>
      </c>
      <c r="BT71" s="78">
        <v>1</v>
      </c>
      <c r="BU71" s="78">
        <v>1</v>
      </c>
      <c r="BV71" s="78">
        <v>1</v>
      </c>
      <c r="BW71" s="78">
        <v>1</v>
      </c>
      <c r="BX71" s="78">
        <v>1</v>
      </c>
      <c r="BY71" s="78">
        <v>1</v>
      </c>
      <c r="BZ71" s="74">
        <v>1</v>
      </c>
      <c r="CA71" s="78">
        <v>1</v>
      </c>
      <c r="CB71" s="78">
        <v>1</v>
      </c>
      <c r="CC71" s="78">
        <v>1</v>
      </c>
      <c r="CD71" s="78">
        <v>1</v>
      </c>
      <c r="CE71" s="78">
        <v>1</v>
      </c>
      <c r="CF71" s="78">
        <v>1</v>
      </c>
      <c r="CG71" s="78">
        <v>1</v>
      </c>
      <c r="CH71" s="78">
        <v>1</v>
      </c>
      <c r="CI71" s="78">
        <v>1</v>
      </c>
      <c r="CJ71" s="78">
        <v>1</v>
      </c>
      <c r="CK71" s="78">
        <v>1</v>
      </c>
      <c r="CL71" s="78">
        <v>1</v>
      </c>
      <c r="CM71" s="78">
        <v>1</v>
      </c>
      <c r="CN71" s="78">
        <v>1</v>
      </c>
      <c r="CO71" s="78">
        <v>1</v>
      </c>
      <c r="CP71" s="78">
        <v>1</v>
      </c>
      <c r="CQ71" s="78">
        <v>1</v>
      </c>
      <c r="CR71" s="78">
        <v>1</v>
      </c>
      <c r="CS71" s="78">
        <v>1</v>
      </c>
      <c r="CT71" s="78">
        <v>1</v>
      </c>
      <c r="CU71" s="78">
        <v>1</v>
      </c>
      <c r="CV71" s="78">
        <v>1</v>
      </c>
      <c r="CW71" s="78">
        <v>1</v>
      </c>
      <c r="CX71" s="74">
        <v>1</v>
      </c>
      <c r="CY71" s="78">
        <v>1</v>
      </c>
      <c r="CZ71" s="78">
        <v>1</v>
      </c>
      <c r="DA71" s="78">
        <v>1</v>
      </c>
      <c r="DB71" s="78">
        <v>1</v>
      </c>
      <c r="DC71" s="78">
        <v>1</v>
      </c>
      <c r="DD71" s="78">
        <v>1</v>
      </c>
      <c r="DE71" s="78">
        <v>1</v>
      </c>
      <c r="DF71" s="78">
        <v>1</v>
      </c>
      <c r="DG71" s="78">
        <v>1</v>
      </c>
      <c r="DH71" s="78">
        <v>1</v>
      </c>
      <c r="DI71" s="78">
        <v>1</v>
      </c>
      <c r="DJ71" s="78">
        <v>1</v>
      </c>
      <c r="DK71" s="78">
        <v>1</v>
      </c>
      <c r="DL71" s="78">
        <v>1</v>
      </c>
      <c r="DM71" s="78">
        <v>1</v>
      </c>
      <c r="DN71" s="78">
        <v>1</v>
      </c>
      <c r="DO71" s="78">
        <v>1</v>
      </c>
      <c r="DP71" s="78">
        <v>1</v>
      </c>
      <c r="DQ71" s="78">
        <v>1</v>
      </c>
      <c r="DR71" s="78">
        <v>1</v>
      </c>
      <c r="DS71" s="78">
        <v>1</v>
      </c>
      <c r="DT71" s="78">
        <v>1</v>
      </c>
      <c r="DU71" s="78">
        <v>1</v>
      </c>
      <c r="DV71" s="74">
        <v>1</v>
      </c>
      <c r="DW71" s="78">
        <v>1</v>
      </c>
      <c r="DX71" s="78">
        <v>1</v>
      </c>
      <c r="DY71" s="78">
        <v>1</v>
      </c>
      <c r="DZ71" s="78">
        <v>1</v>
      </c>
      <c r="EA71" s="78">
        <v>1</v>
      </c>
      <c r="EB71" s="78">
        <v>1</v>
      </c>
      <c r="EC71" s="78">
        <v>1</v>
      </c>
      <c r="ED71" s="78">
        <v>1</v>
      </c>
      <c r="EE71" s="78">
        <v>1</v>
      </c>
      <c r="EF71" s="78">
        <v>1</v>
      </c>
      <c r="EG71" s="78">
        <v>1</v>
      </c>
      <c r="EH71" s="78">
        <v>1</v>
      </c>
      <c r="EI71" s="78">
        <v>1</v>
      </c>
      <c r="EJ71" s="78">
        <v>1</v>
      </c>
      <c r="EK71" s="78">
        <v>1</v>
      </c>
      <c r="EL71" s="78">
        <v>1</v>
      </c>
      <c r="EM71" s="78">
        <v>1</v>
      </c>
      <c r="EN71" s="78">
        <v>1</v>
      </c>
      <c r="EO71" s="78">
        <v>1</v>
      </c>
      <c r="EP71" s="78">
        <v>1</v>
      </c>
      <c r="EQ71" s="78">
        <v>1</v>
      </c>
      <c r="ER71" s="78">
        <v>1</v>
      </c>
      <c r="ES71" s="78">
        <v>1</v>
      </c>
      <c r="ET71" s="74">
        <v>1</v>
      </c>
      <c r="EU71" s="78">
        <v>1</v>
      </c>
      <c r="EV71" s="78">
        <v>1</v>
      </c>
      <c r="EW71" s="78">
        <v>1</v>
      </c>
      <c r="EX71" s="78">
        <v>1</v>
      </c>
      <c r="EY71" s="78">
        <v>1</v>
      </c>
      <c r="EZ71" s="78">
        <v>1</v>
      </c>
      <c r="FA71" s="78">
        <v>1</v>
      </c>
      <c r="FB71" s="78">
        <v>1</v>
      </c>
      <c r="FC71" s="78">
        <v>1</v>
      </c>
      <c r="FD71" s="78">
        <v>1</v>
      </c>
      <c r="FE71" s="78">
        <v>1</v>
      </c>
      <c r="FF71" s="78">
        <v>1</v>
      </c>
      <c r="FG71" s="78">
        <v>1</v>
      </c>
      <c r="FH71" s="78">
        <v>1</v>
      </c>
      <c r="FI71" s="78">
        <v>1</v>
      </c>
      <c r="FJ71" s="78">
        <v>1</v>
      </c>
      <c r="FK71" s="78">
        <v>1</v>
      </c>
      <c r="FL71" s="78">
        <v>1</v>
      </c>
      <c r="FM71" s="78">
        <v>1</v>
      </c>
      <c r="FN71" s="78">
        <v>1</v>
      </c>
      <c r="FO71" s="78">
        <v>1</v>
      </c>
      <c r="FP71" s="78">
        <v>1</v>
      </c>
      <c r="FQ71" s="78">
        <v>1</v>
      </c>
      <c r="FR71" s="74">
        <v>1</v>
      </c>
      <c r="FS71" s="78">
        <v>1</v>
      </c>
      <c r="FT71" s="78">
        <v>1</v>
      </c>
      <c r="FU71" s="78">
        <v>1</v>
      </c>
      <c r="FV71" s="78">
        <v>1</v>
      </c>
      <c r="FW71" s="78">
        <v>1</v>
      </c>
      <c r="FX71" s="78">
        <v>1</v>
      </c>
      <c r="FY71" s="78">
        <v>1</v>
      </c>
      <c r="FZ71" s="78">
        <v>1</v>
      </c>
      <c r="GA71" s="78">
        <v>1</v>
      </c>
      <c r="GB71" s="78">
        <v>1</v>
      </c>
      <c r="GC71" s="78">
        <v>1</v>
      </c>
      <c r="GD71" s="78">
        <v>1</v>
      </c>
      <c r="GE71" s="78">
        <v>1</v>
      </c>
      <c r="GF71" s="78">
        <v>1</v>
      </c>
      <c r="GG71" s="78">
        <v>1</v>
      </c>
      <c r="GH71" s="78">
        <v>1</v>
      </c>
      <c r="GI71" s="78">
        <v>1</v>
      </c>
      <c r="GJ71" s="78">
        <v>1</v>
      </c>
      <c r="GK71" s="78">
        <v>1</v>
      </c>
      <c r="GL71" s="78">
        <v>1</v>
      </c>
      <c r="GM71" s="78">
        <v>1</v>
      </c>
      <c r="GN71" s="78">
        <v>1</v>
      </c>
      <c r="GO71" s="78">
        <v>1</v>
      </c>
      <c r="GP71" s="74">
        <v>1</v>
      </c>
      <c r="GQ71" s="78">
        <v>1</v>
      </c>
      <c r="GR71" s="78">
        <v>1</v>
      </c>
      <c r="GS71" s="78">
        <v>1</v>
      </c>
      <c r="GT71" s="78">
        <v>1</v>
      </c>
      <c r="GU71" s="78">
        <v>1</v>
      </c>
      <c r="GV71" s="78">
        <v>1</v>
      </c>
      <c r="GW71" s="78">
        <v>1</v>
      </c>
      <c r="GX71" s="78">
        <v>1</v>
      </c>
      <c r="GY71" s="78">
        <v>1</v>
      </c>
      <c r="GZ71" s="78">
        <v>1</v>
      </c>
      <c r="HA71" s="78">
        <v>1</v>
      </c>
      <c r="HB71" s="78">
        <v>1</v>
      </c>
      <c r="HC71" s="78">
        <v>1</v>
      </c>
      <c r="HD71" s="78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8">
        <v>1</v>
      </c>
      <c r="BB72" s="74">
        <v>1</v>
      </c>
      <c r="BC72" s="78">
        <v>1</v>
      </c>
      <c r="BD72" s="78">
        <v>1</v>
      </c>
      <c r="BE72" s="78">
        <v>1</v>
      </c>
      <c r="BF72" s="78">
        <v>1</v>
      </c>
      <c r="BG72" s="78">
        <v>1</v>
      </c>
      <c r="BH72" s="78">
        <v>1</v>
      </c>
      <c r="BI72" s="78">
        <v>1</v>
      </c>
      <c r="BJ72" s="78">
        <v>1</v>
      </c>
      <c r="BK72" s="78">
        <v>1</v>
      </c>
      <c r="BL72" s="78">
        <v>1</v>
      </c>
      <c r="BM72" s="78">
        <v>1</v>
      </c>
      <c r="BN72" s="78">
        <v>1</v>
      </c>
      <c r="BO72" s="78">
        <v>1</v>
      </c>
      <c r="BP72" s="78">
        <v>1</v>
      </c>
      <c r="BQ72" s="78">
        <v>1</v>
      </c>
      <c r="BR72" s="78">
        <v>1</v>
      </c>
      <c r="BS72" s="78">
        <v>1</v>
      </c>
      <c r="BT72" s="78">
        <v>1</v>
      </c>
      <c r="BU72" s="78">
        <v>1</v>
      </c>
      <c r="BV72" s="78">
        <v>1</v>
      </c>
      <c r="BW72" s="78">
        <v>1</v>
      </c>
      <c r="BX72" s="78">
        <v>1</v>
      </c>
      <c r="BY72" s="78">
        <v>1</v>
      </c>
      <c r="BZ72" s="74">
        <v>1</v>
      </c>
      <c r="CA72" s="78">
        <v>1</v>
      </c>
      <c r="CB72" s="78">
        <v>1</v>
      </c>
      <c r="CC72" s="78">
        <v>1</v>
      </c>
      <c r="CD72" s="78">
        <v>1</v>
      </c>
      <c r="CE72" s="78">
        <v>1</v>
      </c>
      <c r="CF72" s="78">
        <v>1</v>
      </c>
      <c r="CG72" s="78">
        <v>1</v>
      </c>
      <c r="CH72" s="78">
        <v>1</v>
      </c>
      <c r="CI72" s="78">
        <v>1</v>
      </c>
      <c r="CJ72" s="78">
        <v>1</v>
      </c>
      <c r="CK72" s="78">
        <v>1</v>
      </c>
      <c r="CL72" s="78">
        <v>1</v>
      </c>
      <c r="CM72" s="78">
        <v>1</v>
      </c>
      <c r="CN72" s="78">
        <v>1</v>
      </c>
      <c r="CO72" s="78">
        <v>1</v>
      </c>
      <c r="CP72" s="78">
        <v>1</v>
      </c>
      <c r="CQ72" s="78">
        <v>1</v>
      </c>
      <c r="CR72" s="78">
        <v>1</v>
      </c>
      <c r="CS72" s="78">
        <v>1</v>
      </c>
      <c r="CT72" s="78">
        <v>1</v>
      </c>
      <c r="CU72" s="78">
        <v>1</v>
      </c>
      <c r="CV72" s="78">
        <v>1</v>
      </c>
      <c r="CW72" s="78">
        <v>1</v>
      </c>
      <c r="CX72" s="74">
        <v>1</v>
      </c>
      <c r="CY72" s="78">
        <v>1</v>
      </c>
      <c r="CZ72" s="78">
        <v>1</v>
      </c>
      <c r="DA72" s="78">
        <v>1</v>
      </c>
      <c r="DB72" s="78">
        <v>1</v>
      </c>
      <c r="DC72" s="78">
        <v>1</v>
      </c>
      <c r="DD72" s="78">
        <v>1</v>
      </c>
      <c r="DE72" s="78">
        <v>1</v>
      </c>
      <c r="DF72" s="78">
        <v>1</v>
      </c>
      <c r="DG72" s="78">
        <v>1</v>
      </c>
      <c r="DH72" s="78">
        <v>1</v>
      </c>
      <c r="DI72" s="78">
        <v>1</v>
      </c>
      <c r="DJ72" s="78">
        <v>1</v>
      </c>
      <c r="DK72" s="78">
        <v>1</v>
      </c>
      <c r="DL72" s="78">
        <v>1</v>
      </c>
      <c r="DM72" s="78">
        <v>1</v>
      </c>
      <c r="DN72" s="78">
        <v>1</v>
      </c>
      <c r="DO72" s="78">
        <v>1</v>
      </c>
      <c r="DP72" s="78">
        <v>1</v>
      </c>
      <c r="DQ72" s="78">
        <v>1</v>
      </c>
      <c r="DR72" s="78">
        <v>1</v>
      </c>
      <c r="DS72" s="78">
        <v>1</v>
      </c>
      <c r="DT72" s="78">
        <v>1</v>
      </c>
      <c r="DU72" s="78">
        <v>1</v>
      </c>
      <c r="DV72" s="74">
        <v>1</v>
      </c>
      <c r="DW72" s="78">
        <v>1</v>
      </c>
      <c r="DX72" s="78">
        <v>1</v>
      </c>
      <c r="DY72" s="78">
        <v>1</v>
      </c>
      <c r="DZ72" s="78">
        <v>1</v>
      </c>
      <c r="EA72" s="78">
        <v>1</v>
      </c>
      <c r="EB72" s="78">
        <v>1</v>
      </c>
      <c r="EC72" s="78">
        <v>1</v>
      </c>
      <c r="ED72" s="78">
        <v>1</v>
      </c>
      <c r="EE72" s="78">
        <v>1</v>
      </c>
      <c r="EF72" s="78">
        <v>1</v>
      </c>
      <c r="EG72" s="78">
        <v>1</v>
      </c>
      <c r="EH72" s="78">
        <v>1</v>
      </c>
      <c r="EI72" s="78">
        <v>1</v>
      </c>
      <c r="EJ72" s="78">
        <v>1</v>
      </c>
      <c r="EK72" s="78">
        <v>1</v>
      </c>
      <c r="EL72" s="78">
        <v>1</v>
      </c>
      <c r="EM72" s="78">
        <v>1</v>
      </c>
      <c r="EN72" s="78">
        <v>1</v>
      </c>
      <c r="EO72" s="78">
        <v>1</v>
      </c>
      <c r="EP72" s="78">
        <v>1</v>
      </c>
      <c r="EQ72" s="78">
        <v>1</v>
      </c>
      <c r="ER72" s="78">
        <v>1</v>
      </c>
      <c r="ES72" s="78">
        <v>1</v>
      </c>
      <c r="ET72" s="74">
        <v>1</v>
      </c>
      <c r="EU72" s="78">
        <v>1</v>
      </c>
      <c r="EV72" s="78">
        <v>1</v>
      </c>
      <c r="EW72" s="78">
        <v>1</v>
      </c>
      <c r="EX72" s="78">
        <v>1</v>
      </c>
      <c r="EY72" s="78">
        <v>1</v>
      </c>
      <c r="EZ72" s="78">
        <v>1</v>
      </c>
      <c r="FA72" s="78">
        <v>1</v>
      </c>
      <c r="FB72" s="78">
        <v>1</v>
      </c>
      <c r="FC72" s="78">
        <v>1</v>
      </c>
      <c r="FD72" s="78">
        <v>1</v>
      </c>
      <c r="FE72" s="78">
        <v>1</v>
      </c>
      <c r="FF72" s="78">
        <v>1</v>
      </c>
      <c r="FG72" s="78">
        <v>1</v>
      </c>
      <c r="FH72" s="78">
        <v>1</v>
      </c>
      <c r="FI72" s="78">
        <v>1</v>
      </c>
      <c r="FJ72" s="78">
        <v>1</v>
      </c>
      <c r="FK72" s="78">
        <v>1</v>
      </c>
      <c r="FL72" s="78">
        <v>1</v>
      </c>
      <c r="FM72" s="78">
        <v>1</v>
      </c>
      <c r="FN72" s="78">
        <v>1</v>
      </c>
      <c r="FO72" s="78">
        <v>1</v>
      </c>
      <c r="FP72" s="78">
        <v>1</v>
      </c>
      <c r="FQ72" s="78">
        <v>1</v>
      </c>
      <c r="FR72" s="74">
        <v>1</v>
      </c>
      <c r="FS72" s="78">
        <v>1</v>
      </c>
      <c r="FT72" s="78">
        <v>1</v>
      </c>
      <c r="FU72" s="78">
        <v>1</v>
      </c>
      <c r="FV72" s="78">
        <v>1</v>
      </c>
      <c r="FW72" s="78">
        <v>1</v>
      </c>
      <c r="FX72" s="78">
        <v>1</v>
      </c>
      <c r="FY72" s="78">
        <v>1</v>
      </c>
      <c r="FZ72" s="78">
        <v>1</v>
      </c>
      <c r="GA72" s="78">
        <v>1</v>
      </c>
      <c r="GB72" s="78">
        <v>1</v>
      </c>
      <c r="GC72" s="78">
        <v>1</v>
      </c>
      <c r="GD72" s="78">
        <v>1</v>
      </c>
      <c r="GE72" s="78">
        <v>1</v>
      </c>
      <c r="GF72" s="78">
        <v>1</v>
      </c>
      <c r="GG72" s="78">
        <v>1</v>
      </c>
      <c r="GH72" s="78">
        <v>1</v>
      </c>
      <c r="GI72" s="78">
        <v>1</v>
      </c>
      <c r="GJ72" s="78">
        <v>1</v>
      </c>
      <c r="GK72" s="78">
        <v>1</v>
      </c>
      <c r="GL72" s="78">
        <v>1</v>
      </c>
      <c r="GM72" s="78">
        <v>1</v>
      </c>
      <c r="GN72" s="78">
        <v>1</v>
      </c>
      <c r="GO72" s="78">
        <v>1</v>
      </c>
      <c r="GP72" s="74">
        <v>1</v>
      </c>
      <c r="GQ72" s="78">
        <v>1</v>
      </c>
      <c r="GR72" s="78">
        <v>1</v>
      </c>
      <c r="GS72" s="78">
        <v>1</v>
      </c>
      <c r="GT72" s="78">
        <v>1</v>
      </c>
      <c r="GU72" s="78">
        <v>1</v>
      </c>
      <c r="GV72" s="78">
        <v>1</v>
      </c>
      <c r="GW72" s="78">
        <v>1</v>
      </c>
      <c r="GX72" s="78">
        <v>1</v>
      </c>
      <c r="GY72" s="78">
        <v>1</v>
      </c>
      <c r="GZ72" s="78">
        <v>1</v>
      </c>
      <c r="HA72" s="78">
        <v>1</v>
      </c>
      <c r="HB72" s="78">
        <v>1</v>
      </c>
      <c r="HC72" s="78">
        <v>1</v>
      </c>
      <c r="HD72" s="78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8">
        <v>1</v>
      </c>
      <c r="BB73" s="74">
        <v>1</v>
      </c>
      <c r="BC73" s="78">
        <v>1</v>
      </c>
      <c r="BD73" s="78">
        <v>1</v>
      </c>
      <c r="BE73" s="78">
        <v>1</v>
      </c>
      <c r="BF73" s="78">
        <v>1</v>
      </c>
      <c r="BG73" s="78">
        <v>1</v>
      </c>
      <c r="BH73" s="78">
        <v>1</v>
      </c>
      <c r="BI73" s="78">
        <v>1</v>
      </c>
      <c r="BJ73" s="78">
        <v>1</v>
      </c>
      <c r="BK73" s="78">
        <v>1</v>
      </c>
      <c r="BL73" s="78">
        <v>1</v>
      </c>
      <c r="BM73" s="78">
        <v>1</v>
      </c>
      <c r="BN73" s="78">
        <v>1</v>
      </c>
      <c r="BO73" s="78">
        <v>1</v>
      </c>
      <c r="BP73" s="78">
        <v>1</v>
      </c>
      <c r="BQ73" s="78">
        <v>1</v>
      </c>
      <c r="BR73" s="78">
        <v>1</v>
      </c>
      <c r="BS73" s="78">
        <v>1</v>
      </c>
      <c r="BT73" s="78">
        <v>1</v>
      </c>
      <c r="BU73" s="78">
        <v>1</v>
      </c>
      <c r="BV73" s="78">
        <v>1</v>
      </c>
      <c r="BW73" s="78">
        <v>1</v>
      </c>
      <c r="BX73" s="78">
        <v>1</v>
      </c>
      <c r="BY73" s="78">
        <v>1</v>
      </c>
      <c r="BZ73" s="74">
        <v>1</v>
      </c>
      <c r="CA73" s="78">
        <v>1</v>
      </c>
      <c r="CB73" s="78">
        <v>1</v>
      </c>
      <c r="CC73" s="78">
        <v>1</v>
      </c>
      <c r="CD73" s="78">
        <v>1</v>
      </c>
      <c r="CE73" s="78">
        <v>1</v>
      </c>
      <c r="CF73" s="78">
        <v>1</v>
      </c>
      <c r="CG73" s="78">
        <v>1</v>
      </c>
      <c r="CH73" s="78">
        <v>1</v>
      </c>
      <c r="CI73" s="78">
        <v>1</v>
      </c>
      <c r="CJ73" s="78">
        <v>1</v>
      </c>
      <c r="CK73" s="78">
        <v>1</v>
      </c>
      <c r="CL73" s="78">
        <v>1</v>
      </c>
      <c r="CM73" s="78">
        <v>1</v>
      </c>
      <c r="CN73" s="78">
        <v>1</v>
      </c>
      <c r="CO73" s="78">
        <v>1</v>
      </c>
      <c r="CP73" s="78">
        <v>1</v>
      </c>
      <c r="CQ73" s="78">
        <v>1</v>
      </c>
      <c r="CR73" s="78">
        <v>1</v>
      </c>
      <c r="CS73" s="78">
        <v>1</v>
      </c>
      <c r="CT73" s="78">
        <v>1</v>
      </c>
      <c r="CU73" s="78">
        <v>1</v>
      </c>
      <c r="CV73" s="78">
        <v>1</v>
      </c>
      <c r="CW73" s="78">
        <v>1</v>
      </c>
      <c r="CX73" s="74">
        <v>1</v>
      </c>
      <c r="CY73" s="78">
        <v>1</v>
      </c>
      <c r="CZ73" s="78">
        <v>1</v>
      </c>
      <c r="DA73" s="78">
        <v>1</v>
      </c>
      <c r="DB73" s="78">
        <v>1</v>
      </c>
      <c r="DC73" s="78">
        <v>1</v>
      </c>
      <c r="DD73" s="78">
        <v>1</v>
      </c>
      <c r="DE73" s="78">
        <v>1</v>
      </c>
      <c r="DF73" s="78">
        <v>1</v>
      </c>
      <c r="DG73" s="78">
        <v>1</v>
      </c>
      <c r="DH73" s="78">
        <v>1</v>
      </c>
      <c r="DI73" s="78">
        <v>1</v>
      </c>
      <c r="DJ73" s="78">
        <v>1</v>
      </c>
      <c r="DK73" s="78">
        <v>1</v>
      </c>
      <c r="DL73" s="78">
        <v>1</v>
      </c>
      <c r="DM73" s="78">
        <v>1</v>
      </c>
      <c r="DN73" s="78">
        <v>1</v>
      </c>
      <c r="DO73" s="78">
        <v>1</v>
      </c>
      <c r="DP73" s="78">
        <v>1</v>
      </c>
      <c r="DQ73" s="78">
        <v>1</v>
      </c>
      <c r="DR73" s="78">
        <v>1</v>
      </c>
      <c r="DS73" s="78">
        <v>1</v>
      </c>
      <c r="DT73" s="78">
        <v>1</v>
      </c>
      <c r="DU73" s="78">
        <v>1</v>
      </c>
      <c r="DV73" s="74">
        <v>1</v>
      </c>
      <c r="DW73" s="78">
        <v>1</v>
      </c>
      <c r="DX73" s="78">
        <v>1</v>
      </c>
      <c r="DY73" s="78">
        <v>1</v>
      </c>
      <c r="DZ73" s="78">
        <v>1</v>
      </c>
      <c r="EA73" s="78">
        <v>1</v>
      </c>
      <c r="EB73" s="78">
        <v>1</v>
      </c>
      <c r="EC73" s="78">
        <v>1</v>
      </c>
      <c r="ED73" s="78">
        <v>1</v>
      </c>
      <c r="EE73" s="78">
        <v>1</v>
      </c>
      <c r="EF73" s="78">
        <v>1</v>
      </c>
      <c r="EG73" s="78">
        <v>1</v>
      </c>
      <c r="EH73" s="78">
        <v>1</v>
      </c>
      <c r="EI73" s="78">
        <v>1</v>
      </c>
      <c r="EJ73" s="78">
        <v>1</v>
      </c>
      <c r="EK73" s="78">
        <v>1</v>
      </c>
      <c r="EL73" s="78">
        <v>1</v>
      </c>
      <c r="EM73" s="78">
        <v>1</v>
      </c>
      <c r="EN73" s="78">
        <v>1</v>
      </c>
      <c r="EO73" s="78">
        <v>1</v>
      </c>
      <c r="EP73" s="78">
        <v>1</v>
      </c>
      <c r="EQ73" s="78">
        <v>1</v>
      </c>
      <c r="ER73" s="78">
        <v>1</v>
      </c>
      <c r="ES73" s="78">
        <v>1</v>
      </c>
      <c r="ET73" s="74">
        <v>1</v>
      </c>
      <c r="EU73" s="78">
        <v>1</v>
      </c>
      <c r="EV73" s="78">
        <v>1</v>
      </c>
      <c r="EW73" s="78">
        <v>1</v>
      </c>
      <c r="EX73" s="78">
        <v>1</v>
      </c>
      <c r="EY73" s="78">
        <v>1</v>
      </c>
      <c r="EZ73" s="78">
        <v>1</v>
      </c>
      <c r="FA73" s="78">
        <v>1</v>
      </c>
      <c r="FB73" s="78">
        <v>1</v>
      </c>
      <c r="FC73" s="78">
        <v>1</v>
      </c>
      <c r="FD73" s="78">
        <v>1</v>
      </c>
      <c r="FE73" s="78">
        <v>1</v>
      </c>
      <c r="FF73" s="78">
        <v>1</v>
      </c>
      <c r="FG73" s="78">
        <v>1</v>
      </c>
      <c r="FH73" s="78">
        <v>1</v>
      </c>
      <c r="FI73" s="78">
        <v>1</v>
      </c>
      <c r="FJ73" s="78">
        <v>1</v>
      </c>
      <c r="FK73" s="78">
        <v>1</v>
      </c>
      <c r="FL73" s="78">
        <v>1</v>
      </c>
      <c r="FM73" s="78">
        <v>1</v>
      </c>
      <c r="FN73" s="78">
        <v>1</v>
      </c>
      <c r="FO73" s="78">
        <v>1</v>
      </c>
      <c r="FP73" s="78">
        <v>1</v>
      </c>
      <c r="FQ73" s="78">
        <v>1</v>
      </c>
      <c r="FR73" s="74">
        <v>1</v>
      </c>
      <c r="FS73" s="78">
        <v>1</v>
      </c>
      <c r="FT73" s="78">
        <v>1</v>
      </c>
      <c r="FU73" s="78">
        <v>1</v>
      </c>
      <c r="FV73" s="78">
        <v>1</v>
      </c>
      <c r="FW73" s="78">
        <v>1</v>
      </c>
      <c r="FX73" s="78">
        <v>1</v>
      </c>
      <c r="FY73" s="78">
        <v>1</v>
      </c>
      <c r="FZ73" s="78">
        <v>1</v>
      </c>
      <c r="GA73" s="78">
        <v>1</v>
      </c>
      <c r="GB73" s="78">
        <v>1</v>
      </c>
      <c r="GC73" s="78">
        <v>1</v>
      </c>
      <c r="GD73" s="78">
        <v>1</v>
      </c>
      <c r="GE73" s="78">
        <v>1</v>
      </c>
      <c r="GF73" s="78">
        <v>1</v>
      </c>
      <c r="GG73" s="78">
        <v>1</v>
      </c>
      <c r="GH73" s="78">
        <v>1</v>
      </c>
      <c r="GI73" s="78">
        <v>1</v>
      </c>
      <c r="GJ73" s="78">
        <v>1</v>
      </c>
      <c r="GK73" s="78">
        <v>1</v>
      </c>
      <c r="GL73" s="78">
        <v>1</v>
      </c>
      <c r="GM73" s="78">
        <v>1</v>
      </c>
      <c r="GN73" s="78">
        <v>1</v>
      </c>
      <c r="GO73" s="78">
        <v>1</v>
      </c>
      <c r="GP73" s="74">
        <v>1</v>
      </c>
      <c r="GQ73" s="78">
        <v>1</v>
      </c>
      <c r="GR73" s="78">
        <v>1</v>
      </c>
      <c r="GS73" s="78">
        <v>1</v>
      </c>
      <c r="GT73" s="78">
        <v>1</v>
      </c>
      <c r="GU73" s="78">
        <v>1</v>
      </c>
      <c r="GV73" s="78">
        <v>1</v>
      </c>
      <c r="GW73" s="78">
        <v>1</v>
      </c>
      <c r="GX73" s="78">
        <v>1</v>
      </c>
      <c r="GY73" s="78">
        <v>1</v>
      </c>
      <c r="GZ73" s="78">
        <v>1</v>
      </c>
      <c r="HA73" s="78">
        <v>1</v>
      </c>
      <c r="HB73" s="78">
        <v>1</v>
      </c>
      <c r="HC73" s="78">
        <v>1</v>
      </c>
      <c r="HD73" s="78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8">
        <v>1</v>
      </c>
      <c r="BB74" s="74">
        <v>1</v>
      </c>
      <c r="BC74" s="78">
        <v>1</v>
      </c>
      <c r="BD74" s="78">
        <v>1</v>
      </c>
      <c r="BE74" s="78">
        <v>1</v>
      </c>
      <c r="BF74" s="78">
        <v>1</v>
      </c>
      <c r="BG74" s="78">
        <v>1</v>
      </c>
      <c r="BH74" s="78">
        <v>1</v>
      </c>
      <c r="BI74" s="78">
        <v>1</v>
      </c>
      <c r="BJ74" s="78">
        <v>1</v>
      </c>
      <c r="BK74" s="78">
        <v>1</v>
      </c>
      <c r="BL74" s="78">
        <v>1</v>
      </c>
      <c r="BM74" s="78">
        <v>1</v>
      </c>
      <c r="BN74" s="78">
        <v>1</v>
      </c>
      <c r="BO74" s="78">
        <v>1</v>
      </c>
      <c r="BP74" s="78">
        <v>1</v>
      </c>
      <c r="BQ74" s="78">
        <v>1</v>
      </c>
      <c r="BR74" s="78">
        <v>1</v>
      </c>
      <c r="BS74" s="78">
        <v>1</v>
      </c>
      <c r="BT74" s="78">
        <v>1</v>
      </c>
      <c r="BU74" s="78">
        <v>1</v>
      </c>
      <c r="BV74" s="78">
        <v>1</v>
      </c>
      <c r="BW74" s="78">
        <v>1</v>
      </c>
      <c r="BX74" s="78">
        <v>1</v>
      </c>
      <c r="BY74" s="78">
        <v>1</v>
      </c>
      <c r="BZ74" s="74">
        <v>1</v>
      </c>
      <c r="CA74" s="78">
        <v>1</v>
      </c>
      <c r="CB74" s="78">
        <v>1</v>
      </c>
      <c r="CC74" s="78">
        <v>1</v>
      </c>
      <c r="CD74" s="78">
        <v>1</v>
      </c>
      <c r="CE74" s="78">
        <v>1</v>
      </c>
      <c r="CF74" s="78">
        <v>1</v>
      </c>
      <c r="CG74" s="78">
        <v>1</v>
      </c>
      <c r="CH74" s="78">
        <v>1</v>
      </c>
      <c r="CI74" s="78">
        <v>1</v>
      </c>
      <c r="CJ74" s="78">
        <v>1</v>
      </c>
      <c r="CK74" s="78">
        <v>1</v>
      </c>
      <c r="CL74" s="78">
        <v>1</v>
      </c>
      <c r="CM74" s="78">
        <v>1</v>
      </c>
      <c r="CN74" s="78">
        <v>1</v>
      </c>
      <c r="CO74" s="78">
        <v>1</v>
      </c>
      <c r="CP74" s="78">
        <v>1</v>
      </c>
      <c r="CQ74" s="78">
        <v>1</v>
      </c>
      <c r="CR74" s="78">
        <v>1</v>
      </c>
      <c r="CS74" s="78">
        <v>1</v>
      </c>
      <c r="CT74" s="78">
        <v>1</v>
      </c>
      <c r="CU74" s="78">
        <v>1</v>
      </c>
      <c r="CV74" s="78">
        <v>1</v>
      </c>
      <c r="CW74" s="78">
        <v>1</v>
      </c>
      <c r="CX74" s="74">
        <v>1</v>
      </c>
      <c r="CY74" s="78">
        <v>1</v>
      </c>
      <c r="CZ74" s="78">
        <v>1</v>
      </c>
      <c r="DA74" s="78">
        <v>1</v>
      </c>
      <c r="DB74" s="78">
        <v>1</v>
      </c>
      <c r="DC74" s="78">
        <v>1</v>
      </c>
      <c r="DD74" s="78">
        <v>1</v>
      </c>
      <c r="DE74" s="78">
        <v>1</v>
      </c>
      <c r="DF74" s="78">
        <v>1</v>
      </c>
      <c r="DG74" s="78">
        <v>1</v>
      </c>
      <c r="DH74" s="78">
        <v>1</v>
      </c>
      <c r="DI74" s="78">
        <v>1</v>
      </c>
      <c r="DJ74" s="78">
        <v>1</v>
      </c>
      <c r="DK74" s="78">
        <v>1</v>
      </c>
      <c r="DL74" s="78">
        <v>1</v>
      </c>
      <c r="DM74" s="78">
        <v>1</v>
      </c>
      <c r="DN74" s="78">
        <v>1</v>
      </c>
      <c r="DO74" s="78">
        <v>1</v>
      </c>
      <c r="DP74" s="78">
        <v>1</v>
      </c>
      <c r="DQ74" s="78">
        <v>1</v>
      </c>
      <c r="DR74" s="78">
        <v>1</v>
      </c>
      <c r="DS74" s="78">
        <v>1</v>
      </c>
      <c r="DT74" s="78">
        <v>1</v>
      </c>
      <c r="DU74" s="78">
        <v>1</v>
      </c>
      <c r="DV74" s="74">
        <v>1</v>
      </c>
      <c r="DW74" s="78">
        <v>1</v>
      </c>
      <c r="DX74" s="78">
        <v>1</v>
      </c>
      <c r="DY74" s="78">
        <v>1</v>
      </c>
      <c r="DZ74" s="78">
        <v>1</v>
      </c>
      <c r="EA74" s="78">
        <v>1</v>
      </c>
      <c r="EB74" s="78">
        <v>1</v>
      </c>
      <c r="EC74" s="78">
        <v>1</v>
      </c>
      <c r="ED74" s="78">
        <v>1</v>
      </c>
      <c r="EE74" s="78">
        <v>1</v>
      </c>
      <c r="EF74" s="78">
        <v>1</v>
      </c>
      <c r="EG74" s="78">
        <v>1</v>
      </c>
      <c r="EH74" s="78">
        <v>1</v>
      </c>
      <c r="EI74" s="78">
        <v>1</v>
      </c>
      <c r="EJ74" s="78">
        <v>1</v>
      </c>
      <c r="EK74" s="78">
        <v>1</v>
      </c>
      <c r="EL74" s="78">
        <v>1</v>
      </c>
      <c r="EM74" s="78">
        <v>1</v>
      </c>
      <c r="EN74" s="78">
        <v>1</v>
      </c>
      <c r="EO74" s="78">
        <v>1</v>
      </c>
      <c r="EP74" s="78">
        <v>1</v>
      </c>
      <c r="EQ74" s="78">
        <v>1</v>
      </c>
      <c r="ER74" s="78">
        <v>1</v>
      </c>
      <c r="ES74" s="78">
        <v>1</v>
      </c>
      <c r="ET74" s="74">
        <v>1</v>
      </c>
      <c r="EU74" s="78">
        <v>1</v>
      </c>
      <c r="EV74" s="78">
        <v>1</v>
      </c>
      <c r="EW74" s="78">
        <v>1</v>
      </c>
      <c r="EX74" s="78">
        <v>1</v>
      </c>
      <c r="EY74" s="78">
        <v>1</v>
      </c>
      <c r="EZ74" s="78">
        <v>1</v>
      </c>
      <c r="FA74" s="78">
        <v>1</v>
      </c>
      <c r="FB74" s="78">
        <v>1</v>
      </c>
      <c r="FC74" s="78">
        <v>1</v>
      </c>
      <c r="FD74" s="78">
        <v>1</v>
      </c>
      <c r="FE74" s="78">
        <v>1</v>
      </c>
      <c r="FF74" s="78">
        <v>1</v>
      </c>
      <c r="FG74" s="78">
        <v>1</v>
      </c>
      <c r="FH74" s="78">
        <v>1</v>
      </c>
      <c r="FI74" s="78">
        <v>1</v>
      </c>
      <c r="FJ74" s="78">
        <v>1</v>
      </c>
      <c r="FK74" s="78">
        <v>1</v>
      </c>
      <c r="FL74" s="78">
        <v>1</v>
      </c>
      <c r="FM74" s="78">
        <v>1</v>
      </c>
      <c r="FN74" s="78">
        <v>1</v>
      </c>
      <c r="FO74" s="78">
        <v>1</v>
      </c>
      <c r="FP74" s="78">
        <v>1</v>
      </c>
      <c r="FQ74" s="78">
        <v>1</v>
      </c>
      <c r="FR74" s="74">
        <v>1</v>
      </c>
      <c r="FS74" s="78">
        <v>1</v>
      </c>
      <c r="FT74" s="78">
        <v>1</v>
      </c>
      <c r="FU74" s="78">
        <v>1</v>
      </c>
      <c r="FV74" s="78">
        <v>1</v>
      </c>
      <c r="FW74" s="78">
        <v>1</v>
      </c>
      <c r="FX74" s="78">
        <v>1</v>
      </c>
      <c r="FY74" s="78">
        <v>1</v>
      </c>
      <c r="FZ74" s="78">
        <v>1</v>
      </c>
      <c r="GA74" s="78">
        <v>1</v>
      </c>
      <c r="GB74" s="78">
        <v>1</v>
      </c>
      <c r="GC74" s="78">
        <v>1</v>
      </c>
      <c r="GD74" s="78">
        <v>1</v>
      </c>
      <c r="GE74" s="78">
        <v>1</v>
      </c>
      <c r="GF74" s="78">
        <v>1</v>
      </c>
      <c r="GG74" s="78">
        <v>1</v>
      </c>
      <c r="GH74" s="78">
        <v>1</v>
      </c>
      <c r="GI74" s="78">
        <v>1</v>
      </c>
      <c r="GJ74" s="78">
        <v>1</v>
      </c>
      <c r="GK74" s="78">
        <v>1</v>
      </c>
      <c r="GL74" s="78">
        <v>1</v>
      </c>
      <c r="GM74" s="78">
        <v>1</v>
      </c>
      <c r="GN74" s="78">
        <v>1</v>
      </c>
      <c r="GO74" s="78">
        <v>1</v>
      </c>
      <c r="GP74" s="74">
        <v>1</v>
      </c>
      <c r="GQ74" s="78">
        <v>1</v>
      </c>
      <c r="GR74" s="78">
        <v>1</v>
      </c>
      <c r="GS74" s="78">
        <v>1</v>
      </c>
      <c r="GT74" s="78">
        <v>1</v>
      </c>
      <c r="GU74" s="78">
        <v>1</v>
      </c>
      <c r="GV74" s="78">
        <v>1</v>
      </c>
      <c r="GW74" s="78">
        <v>1</v>
      </c>
      <c r="GX74" s="78">
        <v>1</v>
      </c>
      <c r="GY74" s="78">
        <v>1</v>
      </c>
      <c r="GZ74" s="78">
        <v>1</v>
      </c>
      <c r="HA74" s="78">
        <v>1</v>
      </c>
      <c r="HB74" s="78">
        <v>1</v>
      </c>
      <c r="HC74" s="78">
        <v>1</v>
      </c>
      <c r="HD74" s="78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42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45413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45414.083333333336</v>
      </c>
      <c r="C4" s="17">
        <f>C2</f>
        <v>8.3333333333333329E-2</v>
      </c>
      <c r="D4" s="34">
        <f>TBL_CalcDarwin[[#This Row],[Darwin PLOM
MW]]+TBL_CalcDarwin[[#This Row],[Darwin PLOME
MW]]</f>
        <v>170.666</v>
      </c>
      <c r="E4" s="34">
        <f>TBL_CalcDarwin[[#This Row],[PLOM MW TOTAL BARRA A]]+TBL_CalcDarwin[[#This Row],[PLOM MW TOTAL BARRA B]]</f>
        <v>149.82300000000001</v>
      </c>
      <c r="F4" s="34">
        <f>TBL_CalcDarwin[[#This Row],[PLOME MW TOTAL BARRA A]]+TBL_CalcDarwin[[#This Row],[PLOME MW TOTAL BARRA B]]</f>
        <v>20.843</v>
      </c>
      <c r="G4" s="48">
        <f>'Plantilla Datos'!D9</f>
        <v>8.6</v>
      </c>
      <c r="H4" s="48">
        <f>'Plantilla Datos'!E9</f>
        <v>10.7</v>
      </c>
      <c r="I4" s="49">
        <f>'Plantilla Datos'!F9</f>
        <v>18.100000000000001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9.5</v>
      </c>
      <c r="L4" s="47">
        <f>CEILING(TBL_CalcDarwin[[#This Row],[Darwin Gusts
m/s]],0.5)</f>
        <v>11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" s="29">
        <f>TBL_CalcDarwin[[#This Row],[Expansión - Barra B - 5.2 - Cerro]]*TBL_CalcDarwin[[#This Row],[AEG 5.2 MW Cerro]]</f>
        <v>7.2269999999999994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45414.125</v>
      </c>
      <c r="C5" s="17">
        <f>C4+TIME(1,0,0)</f>
        <v>0.125</v>
      </c>
      <c r="D5" s="34">
        <f>TBL_CalcDarwin[[#This Row],[Darwin PLOM
MW]]+TBL_CalcDarwin[[#This Row],[Darwin PLOME
MW]]</f>
        <v>129.05200000000002</v>
      </c>
      <c r="E5" s="34">
        <f>TBL_CalcDarwin[[#This Row],[PLOM MW TOTAL BARRA A]]+TBL_CalcDarwin[[#This Row],[PLOM MW TOTAL BARRA B]]</f>
        <v>114.34700000000001</v>
      </c>
      <c r="F5" s="34">
        <f>TBL_CalcDarwin[[#This Row],[PLOME MW TOTAL BARRA A]]+TBL_CalcDarwin[[#This Row],[PLOME MW TOTAL BARRA B]]</f>
        <v>14.705</v>
      </c>
      <c r="G5" s="48">
        <f>'Plantilla Datos'!D10</f>
        <v>7.5</v>
      </c>
      <c r="H5" s="48">
        <f>'Plantilla Datos'!E10</f>
        <v>9.4</v>
      </c>
      <c r="I5" s="49">
        <f>'Plantilla Datos'!F10</f>
        <v>18.2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8.5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63.797000000000004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45414.166666666664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106.34100000000001</v>
      </c>
      <c r="E6" s="34">
        <f>TBL_CalcDarwin[[#This Row],[PLOM MW TOTAL BARRA A]]+TBL_CalcDarwin[[#This Row],[PLOM MW TOTAL BARRA B]]</f>
        <v>94.667000000000002</v>
      </c>
      <c r="F6" s="34">
        <f>TBL_CalcDarwin[[#This Row],[PLOME MW TOTAL BARRA A]]+TBL_CalcDarwin[[#This Row],[PLOME MW TOTAL BARRA B]]</f>
        <v>11.673999999999999</v>
      </c>
      <c r="G6" s="48">
        <f>'Plantilla Datos'!D11</f>
        <v>6.9</v>
      </c>
      <c r="H6" s="48">
        <f>'Plantilla Datos'!E11</f>
        <v>8.6999999999999993</v>
      </c>
      <c r="I6" s="49">
        <f>'Plantilla Datos'!F11</f>
        <v>18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40.494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45414.208333333328</v>
      </c>
      <c r="C7" s="17">
        <f t="shared" si="1"/>
        <v>0.20833333333333331</v>
      </c>
      <c r="D7" s="34">
        <f>TBL_CalcDarwin[[#This Row],[Darwin PLOM
MW]]+TBL_CalcDarwin[[#This Row],[Darwin PLOME
MW]]</f>
        <v>92.83</v>
      </c>
      <c r="E7" s="34">
        <f>TBL_CalcDarwin[[#This Row],[PLOM MW TOTAL BARRA A]]+TBL_CalcDarwin[[#This Row],[PLOM MW TOTAL BARRA B]]</f>
        <v>83.058999999999997</v>
      </c>
      <c r="F7" s="34">
        <f>TBL_CalcDarwin[[#This Row],[PLOME MW TOTAL BARRA A]]+TBL_CalcDarwin[[#This Row],[PLOME MW TOTAL BARRA B]]</f>
        <v>9.7710000000000008</v>
      </c>
      <c r="G7" s="48">
        <f>'Plantilla Datos'!D12</f>
        <v>6.5</v>
      </c>
      <c r="H7" s="48">
        <f>'Plantilla Datos'!E12</f>
        <v>8.3000000000000007</v>
      </c>
      <c r="I7" s="49">
        <f>'Plantilla Datos'!F12</f>
        <v>18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7.5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35.945999999999998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47.113000000000007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45414.249999999993</v>
      </c>
      <c r="C8" s="17">
        <f t="shared" si="1"/>
        <v>0.24999999999999997</v>
      </c>
      <c r="D8" s="34">
        <f>TBL_CalcDarwin[[#This Row],[Darwin PLOM
MW]]+TBL_CalcDarwin[[#This Row],[Darwin PLOME
MW]]</f>
        <v>73.049000000000007</v>
      </c>
      <c r="E8" s="34">
        <f>TBL_CalcDarwin[[#This Row],[PLOM MW TOTAL BARRA A]]+TBL_CalcDarwin[[#This Row],[PLOM MW TOTAL BARRA B]]</f>
        <v>65.649000000000001</v>
      </c>
      <c r="F8" s="34">
        <f>TBL_CalcDarwin[[#This Row],[PLOME MW TOTAL BARRA A]]+TBL_CalcDarwin[[#This Row],[PLOME MW TOTAL BARRA B]]</f>
        <v>7.4</v>
      </c>
      <c r="G8" s="48">
        <f>'Plantilla Datos'!D13</f>
        <v>6</v>
      </c>
      <c r="H8" s="48">
        <f>'Plantilla Datos'!E13</f>
        <v>7.6</v>
      </c>
      <c r="I8" s="49">
        <f>'Plantilla Datos'!F13</f>
        <v>18.2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27.439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45414.291666666657</v>
      </c>
      <c r="C9" s="17">
        <f t="shared" si="1"/>
        <v>0.29166666666666663</v>
      </c>
      <c r="D9" s="34">
        <f>TBL_CalcDarwin[[#This Row],[Darwin PLOM
MW]]+TBL_CalcDarwin[[#This Row],[Darwin PLOME
MW]]</f>
        <v>78.74199999999999</v>
      </c>
      <c r="E9" s="34">
        <f>TBL_CalcDarwin[[#This Row],[PLOM MW TOTAL BARRA A]]+TBL_CalcDarwin[[#This Row],[PLOM MW TOTAL BARRA B]]</f>
        <v>69.820999999999998</v>
      </c>
      <c r="F9" s="34">
        <f>TBL_CalcDarwin[[#This Row],[PLOME MW TOTAL BARRA A]]+TBL_CalcDarwin[[#This Row],[PLOME MW TOTAL BARRA B]]</f>
        <v>8.9209999999999994</v>
      </c>
      <c r="G9" s="48">
        <f>'Plantilla Datos'!D14</f>
        <v>6.2</v>
      </c>
      <c r="H9" s="48">
        <f>'Plantilla Datos'!E14</f>
        <v>7.8</v>
      </c>
      <c r="I9" s="49">
        <f>'Plantilla Datos'!F14</f>
        <v>18.399999999999999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30.377000000000002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45414.333333333321</v>
      </c>
      <c r="C10" s="17">
        <f t="shared" si="1"/>
        <v>0.33333333333333331</v>
      </c>
      <c r="D10" s="34">
        <f>TBL_CalcDarwin[[#This Row],[Darwin PLOM
MW]]+TBL_CalcDarwin[[#This Row],[Darwin PLOME
MW]]</f>
        <v>89.02</v>
      </c>
      <c r="E10" s="34">
        <f>TBL_CalcDarwin[[#This Row],[PLOM MW TOTAL BARRA A]]+TBL_CalcDarwin[[#This Row],[PLOM MW TOTAL BARRA B]]</f>
        <v>79.63</v>
      </c>
      <c r="F10" s="34">
        <f>TBL_CalcDarwin[[#This Row],[PLOME MW TOTAL BARRA A]]+TBL_CalcDarwin[[#This Row],[PLOME MW TOTAL BARRA B]]</f>
        <v>9.39</v>
      </c>
      <c r="G10" s="48">
        <f>'Plantilla Datos'!D15</f>
        <v>6.5</v>
      </c>
      <c r="H10" s="48">
        <f>'Plantilla Datos'!E15</f>
        <v>8.1999999999999993</v>
      </c>
      <c r="I10" s="49">
        <f>'Plantilla Datos'!F15</f>
        <v>18.899999999999999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33.660000000000004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45.97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0" s="29">
        <f>TBL_CalcDarwin[[#This Row],[Expansión - Barra B - 5.2 - Cerro]]*TBL_CalcDarwin[[#This Row],[AEG 5.2 MW Cerro]]</f>
        <v>2.9489999999999998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45414.374999999985</v>
      </c>
      <c r="C11" s="17">
        <f t="shared" si="1"/>
        <v>0.375</v>
      </c>
      <c r="D11" s="34">
        <f>TBL_CalcDarwin[[#This Row],[Darwin PLOM
MW]]+TBL_CalcDarwin[[#This Row],[Darwin PLOME
MW]]</f>
        <v>110.651</v>
      </c>
      <c r="E11" s="34">
        <f>TBL_CalcDarwin[[#This Row],[PLOM MW TOTAL BARRA A]]+TBL_CalcDarwin[[#This Row],[PLOM MW TOTAL BARRA B]]</f>
        <v>98.545999999999992</v>
      </c>
      <c r="F11" s="34">
        <f>TBL_CalcDarwin[[#This Row],[PLOME MW TOTAL BARRA A]]+TBL_CalcDarwin[[#This Row],[PLOME MW TOTAL BARRA B]]</f>
        <v>12.105</v>
      </c>
      <c r="G11" s="48">
        <f>'Plantilla Datos'!D16</f>
        <v>7</v>
      </c>
      <c r="H11" s="48">
        <f>'Plantilla Datos'!E16</f>
        <v>8.9</v>
      </c>
      <c r="I11" s="49">
        <f>'Plantilla Datos'!F16</f>
        <v>19.899999999999999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8</v>
      </c>
      <c r="L11" s="47">
        <f>CEILING(TBL_CalcDarwin[[#This Row],[Darwin Gusts
m/s]],0.5)</f>
        <v>9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43.08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55.466000000000001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1" s="29">
        <f>TBL_CalcDarwin[[#This Row],[Expansión - Barra B - 5.2 - Cerro]]*TBL_CalcDarwin[[#This Row],[AEG 5.2 MW Cerro]]</f>
        <v>3.798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45414.41666666665</v>
      </c>
      <c r="C12" s="17">
        <f t="shared" si="1"/>
        <v>0.41666666666666669</v>
      </c>
      <c r="D12" s="34">
        <f>TBL_CalcDarwin[[#This Row],[Darwin PLOM
MW]]+TBL_CalcDarwin[[#This Row],[Darwin PLOME
MW]]</f>
        <v>138.636</v>
      </c>
      <c r="E12" s="34">
        <f>TBL_CalcDarwin[[#This Row],[PLOM MW TOTAL BARRA A]]+TBL_CalcDarwin[[#This Row],[PLOM MW TOTAL BARRA B]]</f>
        <v>123.489</v>
      </c>
      <c r="F12" s="34">
        <f>TBL_CalcDarwin[[#This Row],[PLOME MW TOTAL BARRA A]]+TBL_CalcDarwin[[#This Row],[PLOME MW TOTAL BARRA B]]</f>
        <v>15.147</v>
      </c>
      <c r="G12" s="48">
        <f>'Plantilla Datos'!D17</f>
        <v>7.7</v>
      </c>
      <c r="H12" s="48">
        <f>'Plantilla Datos'!E17</f>
        <v>9.6999999999999993</v>
      </c>
      <c r="I12" s="49">
        <f>'Plantilla Datos'!F17</f>
        <v>20.7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53.643999999999998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45414.458333333314</v>
      </c>
      <c r="C13" s="17">
        <f t="shared" si="1"/>
        <v>0.45833333333333337</v>
      </c>
      <c r="D13" s="34">
        <f>TBL_CalcDarwin[[#This Row],[Darwin PLOM
MW]]+TBL_CalcDarwin[[#This Row],[Darwin PLOME
MW]]</f>
        <v>170.666</v>
      </c>
      <c r="E13" s="34">
        <f>TBL_CalcDarwin[[#This Row],[PLOM MW TOTAL BARRA A]]+TBL_CalcDarwin[[#This Row],[PLOM MW TOTAL BARRA B]]</f>
        <v>149.82300000000001</v>
      </c>
      <c r="F13" s="34">
        <f>TBL_CalcDarwin[[#This Row],[PLOME MW TOTAL BARRA A]]+TBL_CalcDarwin[[#This Row],[PLOME MW TOTAL BARRA B]]</f>
        <v>20.843</v>
      </c>
      <c r="G13" s="48">
        <f>'Plantilla Datos'!D18</f>
        <v>8.5</v>
      </c>
      <c r="H13" s="48">
        <f>'Plantilla Datos'!E18</f>
        <v>10.6</v>
      </c>
      <c r="I13" s="49">
        <f>'Plantilla Datos'!F18</f>
        <v>21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3" s="29">
        <f>TBL_CalcDarwin[[#This Row],[Expansión - Barra B - 5.2 - Cerro]]*TBL_CalcDarwin[[#This Row],[AEG 5.2 MW Cerro]]</f>
        <v>7.2269999999999994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45414.499999999978</v>
      </c>
      <c r="C14" s="17">
        <f t="shared" si="1"/>
        <v>0.5</v>
      </c>
      <c r="D14" s="34">
        <f>TBL_CalcDarwin[[#This Row],[Darwin PLOM
MW]]+TBL_CalcDarwin[[#This Row],[Darwin PLOME
MW]]</f>
        <v>180.798</v>
      </c>
      <c r="E14" s="34">
        <f>TBL_CalcDarwin[[#This Row],[PLOM MW TOTAL BARRA A]]+TBL_CalcDarwin[[#This Row],[PLOM MW TOTAL BARRA B]]</f>
        <v>157.148</v>
      </c>
      <c r="F14" s="34">
        <f>TBL_CalcDarwin[[#This Row],[PLOME MW TOTAL BARRA A]]+TBL_CalcDarwin[[#This Row],[PLOME MW TOTAL BARRA B]]</f>
        <v>23.65</v>
      </c>
      <c r="G14" s="48">
        <f>'Plantilla Datos'!D19</f>
        <v>9.1</v>
      </c>
      <c r="H14" s="48">
        <f>'Plantilla Datos'!E19</f>
        <v>11.4</v>
      </c>
      <c r="I14" s="49">
        <f>'Plantilla Datos'!F19</f>
        <v>21.2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72.048000000000002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15.015999999999998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45414.541666666642</v>
      </c>
      <c r="C15" s="17">
        <f t="shared" si="1"/>
        <v>0.54166666666666663</v>
      </c>
      <c r="D15" s="34">
        <f>TBL_CalcDarwin[[#This Row],[Darwin PLOM
MW]]+TBL_CalcDarwin[[#This Row],[Darwin PLOME
MW]]</f>
        <v>180.83199999999999</v>
      </c>
      <c r="E15" s="34">
        <f>TBL_CalcDarwin[[#This Row],[PLOM MW TOTAL BARRA A]]+TBL_CalcDarwin[[#This Row],[PLOM MW TOTAL BARRA B]]</f>
        <v>157.18</v>
      </c>
      <c r="F15" s="34">
        <f>TBL_CalcDarwin[[#This Row],[PLOME MW TOTAL BARRA A]]+TBL_CalcDarwin[[#This Row],[PLOME MW TOTAL BARRA B]]</f>
        <v>23.652000000000001</v>
      </c>
      <c r="G15" s="48">
        <f>'Plantilla Datos'!D20</f>
        <v>9.3000000000000007</v>
      </c>
      <c r="H15" s="48">
        <f>'Plantilla Datos'!E20</f>
        <v>11.5</v>
      </c>
      <c r="I15" s="49">
        <f>'Plantilla Datos'!F20</f>
        <v>21.1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72.061999999999998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85.117999999999995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15.017999999999999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45414.583333333307</v>
      </c>
      <c r="C16" s="17">
        <f t="shared" si="1"/>
        <v>0.58333333333333326</v>
      </c>
      <c r="D16" s="34">
        <f>TBL_CalcDarwin[[#This Row],[Darwin PLOM
MW]]+TBL_CalcDarwin[[#This Row],[Darwin PLOME
MW]]</f>
        <v>189.952</v>
      </c>
      <c r="E16" s="34">
        <f>TBL_CalcDarwin[[#This Row],[PLOM MW TOTAL BARRA A]]+TBL_CalcDarwin[[#This Row],[PLOM MW TOTAL BARRA B]]</f>
        <v>163.47299999999998</v>
      </c>
      <c r="F16" s="34">
        <f>TBL_CalcDarwin[[#This Row],[PLOME MW TOTAL BARRA A]]+TBL_CalcDarwin[[#This Row],[PLOME MW TOTAL BARRA B]]</f>
        <v>26.478999999999999</v>
      </c>
      <c r="G16" s="48">
        <f>'Plantilla Datos'!D21</f>
        <v>9.6999999999999993</v>
      </c>
      <c r="H16" s="48">
        <f>'Plantilla Datos'!E21</f>
        <v>12.1</v>
      </c>
      <c r="I16" s="49">
        <f>'Plantilla Datos'!F21</f>
        <v>20.7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76.343999999999994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87.128999999999991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16.381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45414.624999999971</v>
      </c>
      <c r="C17" s="17">
        <f t="shared" si="1"/>
        <v>0.62499999999999989</v>
      </c>
      <c r="D17" s="34">
        <f>TBL_CalcDarwin[[#This Row],[Darwin PLOM
MW]]+TBL_CalcDarwin[[#This Row],[Darwin PLOME
MW]]</f>
        <v>192.95500000000001</v>
      </c>
      <c r="E17" s="34">
        <f>TBL_CalcDarwin[[#This Row],[PLOM MW TOTAL BARRA A]]+TBL_CalcDarwin[[#This Row],[PLOM MW TOTAL BARRA B]]</f>
        <v>166.179</v>
      </c>
      <c r="F17" s="34">
        <f>TBL_CalcDarwin[[#This Row],[PLOME MW TOTAL BARRA A]]+TBL_CalcDarwin[[#This Row],[PLOME MW TOTAL BARRA B]]</f>
        <v>26.776000000000003</v>
      </c>
      <c r="G17" s="48">
        <f>'Plantilla Datos'!D22</f>
        <v>10</v>
      </c>
      <c r="H17" s="48">
        <f>'Plantilla Datos'!E22</f>
        <v>12.4</v>
      </c>
      <c r="I17" s="49">
        <f>'Plantilla Datos'!F22</f>
        <v>20.5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88.049000000000007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16.678000000000001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45414.666666666635</v>
      </c>
      <c r="C18" s="17">
        <f t="shared" si="1"/>
        <v>0.66666666666666652</v>
      </c>
      <c r="D18" s="34">
        <f>TBL_CalcDarwin[[#This Row],[Darwin PLOM
MW]]+TBL_CalcDarwin[[#This Row],[Darwin PLOME
MW]]</f>
        <v>202.76299999999998</v>
      </c>
      <c r="E18" s="34">
        <f>TBL_CalcDarwin[[#This Row],[PLOM MW TOTAL BARRA A]]+TBL_CalcDarwin[[#This Row],[PLOM MW TOTAL BARRA B]]</f>
        <v>171.34299999999999</v>
      </c>
      <c r="F18" s="34">
        <f>TBL_CalcDarwin[[#This Row],[PLOME MW TOTAL BARRA A]]+TBL_CalcDarwin[[#This Row],[PLOME MW TOTAL BARRA B]]</f>
        <v>31.419999999999998</v>
      </c>
      <c r="G18" s="48">
        <f>'Plantilla Datos'!D23</f>
        <v>10.9</v>
      </c>
      <c r="H18" s="48">
        <f>'Plantilla Datos'!E23</f>
        <v>13.6</v>
      </c>
      <c r="I18" s="49">
        <f>'Plantilla Datos'!F23</f>
        <v>20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12</v>
      </c>
      <c r="L18" s="47">
        <f>CEILING(TBL_CalcDarwin[[#This Row],[Darwin Gusts
m/s]],0.5)</f>
        <v>14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82.135999999999996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89.206999999999994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18.567999999999998</v>
      </c>
      <c r="AV18" s="29">
        <f>TBL_CalcDarwin[[#This Row],[Expansión - Barra B - 5.2 - Cerro]]*TBL_CalcDarwin[[#This Row],[AEG 5.2 MW Cerro]]</f>
        <v>12.852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45414.708333333299</v>
      </c>
      <c r="C19" s="17">
        <f t="shared" si="1"/>
        <v>0.70833333333333315</v>
      </c>
      <c r="D19" s="34">
        <f>TBL_CalcDarwin[[#This Row],[Darwin PLOM
MW]]+TBL_CalcDarwin[[#This Row],[Darwin PLOME
MW]]</f>
        <v>203.30300000000003</v>
      </c>
      <c r="E19" s="34">
        <f>TBL_CalcDarwin[[#This Row],[PLOM MW TOTAL BARRA A]]+TBL_CalcDarwin[[#This Row],[PLOM MW TOTAL BARRA B]]</f>
        <v>171.84300000000002</v>
      </c>
      <c r="F19" s="34">
        <f>TBL_CalcDarwin[[#This Row],[PLOME MW TOTAL BARRA A]]+TBL_CalcDarwin[[#This Row],[PLOME MW TOTAL BARRA B]]</f>
        <v>31.459999999999997</v>
      </c>
      <c r="G19" s="48">
        <f>'Plantilla Datos'!D24</f>
        <v>11</v>
      </c>
      <c r="H19" s="48">
        <f>'Plantilla Datos'!E24</f>
        <v>13.7</v>
      </c>
      <c r="I19" s="49">
        <f>'Plantilla Datos'!F24</f>
        <v>19.5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12</v>
      </c>
      <c r="L19" s="47">
        <f>CEILING(TBL_CalcDarwin[[#This Row],[Darwin Gusts
m/s]],0.5)</f>
        <v>14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82.396000000000001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89.447000000000003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18.607999999999997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45414.749999999964</v>
      </c>
      <c r="C20" s="17">
        <f t="shared" si="1"/>
        <v>0.74999999999999978</v>
      </c>
      <c r="D20" s="34">
        <f>TBL_CalcDarwin[[#This Row],[Darwin PLOM
MW]]+TBL_CalcDarwin[[#This Row],[Darwin PLOME
MW]]</f>
        <v>204.15699999999998</v>
      </c>
      <c r="E20" s="34">
        <f>TBL_CalcDarwin[[#This Row],[PLOM MW TOTAL BARRA A]]+TBL_CalcDarwin[[#This Row],[PLOM MW TOTAL BARRA B]]</f>
        <v>172.63299999999998</v>
      </c>
      <c r="F20" s="34">
        <f>TBL_CalcDarwin[[#This Row],[PLOME MW TOTAL BARRA A]]+TBL_CalcDarwin[[#This Row],[PLOME MW TOTAL BARRA B]]</f>
        <v>31.523999999999997</v>
      </c>
      <c r="G20" s="48">
        <f>'Plantilla Datos'!D25</f>
        <v>10.8</v>
      </c>
      <c r="H20" s="48">
        <f>'Plantilla Datos'!E25</f>
        <v>13.4</v>
      </c>
      <c r="I20" s="49">
        <f>'Plantilla Datos'!F25</f>
        <v>18.7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82.811999999999983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89.820999999999998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18.671999999999997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45414.791666666628</v>
      </c>
      <c r="C21" s="17">
        <f t="shared" si="1"/>
        <v>0.79166666666666641</v>
      </c>
      <c r="D21" s="34">
        <f>TBL_CalcDarwin[[#This Row],[Darwin PLOM
MW]]+TBL_CalcDarwin[[#This Row],[Darwin PLOME
MW]]</f>
        <v>204.49099999999999</v>
      </c>
      <c r="E21" s="34">
        <f>TBL_CalcDarwin[[#This Row],[PLOM MW TOTAL BARRA A]]+TBL_CalcDarwin[[#This Row],[PLOM MW TOTAL BARRA B]]</f>
        <v>172.94299999999998</v>
      </c>
      <c r="F21" s="34">
        <f>TBL_CalcDarwin[[#This Row],[PLOME MW TOTAL BARRA A]]+TBL_CalcDarwin[[#This Row],[PLOME MW TOTAL BARRA B]]</f>
        <v>31.547999999999998</v>
      </c>
      <c r="G21" s="48">
        <f>'Plantilla Datos'!D26</f>
        <v>11</v>
      </c>
      <c r="H21" s="48">
        <f>'Plantilla Datos'!E26</f>
        <v>13.7</v>
      </c>
      <c r="I21" s="49">
        <f>'Plantilla Datos'!F26</f>
        <v>18.399999999999999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82.967999999999989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89.974999999999994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18.695999999999998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45414.833333333292</v>
      </c>
      <c r="C22" s="17">
        <f t="shared" si="1"/>
        <v>0.83333333333333304</v>
      </c>
      <c r="D22" s="34">
        <f>TBL_CalcDarwin[[#This Row],[Darwin PLOM
MW]]+TBL_CalcDarwin[[#This Row],[Darwin PLOME
MW]]</f>
        <v>200.197</v>
      </c>
      <c r="E22" s="34">
        <f>TBL_CalcDarwin[[#This Row],[PLOM MW TOTAL BARRA A]]+TBL_CalcDarwin[[#This Row],[PLOM MW TOTAL BARRA B]]</f>
        <v>170.851</v>
      </c>
      <c r="F22" s="34">
        <f>TBL_CalcDarwin[[#This Row],[PLOME MW TOTAL BARRA A]]+TBL_CalcDarwin[[#This Row],[PLOME MW TOTAL BARRA B]]</f>
        <v>29.346</v>
      </c>
      <c r="G22" s="48">
        <f>'Plantilla Datos'!D27</f>
        <v>10.6</v>
      </c>
      <c r="H22" s="48">
        <f>'Plantilla Datos'!E27</f>
        <v>13.1</v>
      </c>
      <c r="I22" s="49">
        <f>'Plantilla Datos'!F27</f>
        <v>18.3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81.251999999999995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89.59899999999999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17.82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45414.874999999956</v>
      </c>
      <c r="C23" s="17">
        <f>C22+TIME(1,0,0)</f>
        <v>0.87499999999999967</v>
      </c>
      <c r="D23" s="34">
        <f>TBL_CalcDarwin[[#This Row],[Darwin PLOM
MW]]+TBL_CalcDarwin[[#This Row],[Darwin PLOME
MW]]</f>
        <v>199.13</v>
      </c>
      <c r="E23" s="34">
        <f>TBL_CalcDarwin[[#This Row],[PLOM MW TOTAL BARRA A]]+TBL_CalcDarwin[[#This Row],[PLOM MW TOTAL BARRA B]]</f>
        <v>169.892</v>
      </c>
      <c r="F23" s="34">
        <f>TBL_CalcDarwin[[#This Row],[PLOME MW TOTAL BARRA A]]+TBL_CalcDarwin[[#This Row],[PLOME MW TOTAL BARRA B]]</f>
        <v>29.238</v>
      </c>
      <c r="G23" s="48">
        <f>'Plantilla Datos'!D28</f>
        <v>10.199999999999999</v>
      </c>
      <c r="H23" s="48">
        <f>'Plantilla Datos'!E28</f>
        <v>12.6</v>
      </c>
      <c r="I23" s="49">
        <f>'Plantilla Datos'!F28</f>
        <v>18.2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80.608000000000004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89.284000000000006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17.712</v>
      </c>
      <c r="AV23" s="29">
        <f>TBL_CalcDarwin[[#This Row],[Expansión - Barra B - 5.2 - Cerro]]*TBL_CalcDarwin[[#This Row],[AEG 5.2 MW Cerro]]</f>
        <v>11.526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45414.916666666621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191.48700000000002</v>
      </c>
      <c r="E24" s="34">
        <f>TBL_CalcDarwin[[#This Row],[PLOM MW TOTAL BARRA A]]+TBL_CalcDarwin[[#This Row],[PLOM MW TOTAL BARRA B]]</f>
        <v>164.91800000000001</v>
      </c>
      <c r="F24" s="34">
        <f>TBL_CalcDarwin[[#This Row],[PLOME MW TOTAL BARRA A]]+TBL_CalcDarwin[[#This Row],[PLOME MW TOTAL BARRA B]]</f>
        <v>26.569000000000003</v>
      </c>
      <c r="G24" s="48">
        <f>'Plantilla Datos'!D29</f>
        <v>9.6999999999999993</v>
      </c>
      <c r="H24" s="48">
        <f>'Plantilla Datos'!E29</f>
        <v>12.1</v>
      </c>
      <c r="I24" s="49">
        <f>'Plantilla Datos'!F29</f>
        <v>18.100000000000001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76.97399999999999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87.944000000000003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16.471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45414.958333333285</v>
      </c>
      <c r="C25" s="17">
        <f t="shared" si="2"/>
        <v>0.95833333333333293</v>
      </c>
      <c r="D25" s="34">
        <f>TBL_CalcDarwin[[#This Row],[Darwin PLOM
MW]]+TBL_CalcDarwin[[#This Row],[Darwin PLOME
MW]]</f>
        <v>178.07799999999997</v>
      </c>
      <c r="E25" s="34">
        <f>TBL_CalcDarwin[[#This Row],[PLOM MW TOTAL BARRA A]]+TBL_CalcDarwin[[#This Row],[PLOM MW TOTAL BARRA B]]</f>
        <v>154.76999999999998</v>
      </c>
      <c r="F25" s="34">
        <f>TBL_CalcDarwin[[#This Row],[PLOME MW TOTAL BARRA A]]+TBL_CalcDarwin[[#This Row],[PLOME MW TOTAL BARRA B]]</f>
        <v>23.308</v>
      </c>
      <c r="G25" s="48">
        <f>'Plantilla Datos'!D30</f>
        <v>8.9</v>
      </c>
      <c r="H25" s="48">
        <f>'Plantilla Datos'!E30</f>
        <v>11.1</v>
      </c>
      <c r="I25" s="49">
        <f>'Plantilla Datos'!F30</f>
        <v>18.100000000000001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70.096000000000004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84.673999999999992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14.673999999999999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45414.999999999949</v>
      </c>
      <c r="C26" s="17">
        <f t="shared" si="2"/>
        <v>0.99999999999999956</v>
      </c>
      <c r="D26" s="34">
        <f>TBL_CalcDarwin[[#This Row],[Darwin PLOM
MW]]+TBL_CalcDarwin[[#This Row],[Darwin PLOME
MW]]</f>
        <v>147.32300000000001</v>
      </c>
      <c r="E26" s="34">
        <f>TBL_CalcDarwin[[#This Row],[PLOM MW TOTAL BARRA A]]+TBL_CalcDarwin[[#This Row],[PLOM MW TOTAL BARRA B]]</f>
        <v>129.78300000000002</v>
      </c>
      <c r="F26" s="34">
        <f>TBL_CalcDarwin[[#This Row],[PLOME MW TOTAL BARRA A]]+TBL_CalcDarwin[[#This Row],[PLOME MW TOTAL BARRA B]]</f>
        <v>17.54</v>
      </c>
      <c r="G26" s="48">
        <f>'Plantilla Datos'!D31</f>
        <v>8</v>
      </c>
      <c r="H26" s="48">
        <f>'Plantilla Datos'!E31</f>
        <v>10</v>
      </c>
      <c r="I26" s="49">
        <f>'Plantilla Datos'!F31</f>
        <v>18.100000000000001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58.096000000000004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6" s="29">
        <f>TBL_CalcDarwin[[#This Row],[Expansión - Barra B - 5.2 - Cerro]]*TBL_CalcDarwin[[#This Row],[AEG 5.2 MW Cerro]]</f>
        <v>5.9340000000000002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45415.041666666613</v>
      </c>
      <c r="C27" s="17">
        <f t="shared" si="2"/>
        <v>1.0416666666666663</v>
      </c>
      <c r="D27" s="34">
        <f>TBL_CalcDarwin[[#This Row],[Darwin PLOM
MW]]+TBL_CalcDarwin[[#This Row],[Darwin PLOME
MW]]</f>
        <v>110.651</v>
      </c>
      <c r="E27" s="34">
        <f>TBL_CalcDarwin[[#This Row],[PLOM MW TOTAL BARRA A]]+TBL_CalcDarwin[[#This Row],[PLOM MW TOTAL BARRA B]]</f>
        <v>98.545999999999992</v>
      </c>
      <c r="F27" s="34">
        <f>TBL_CalcDarwin[[#This Row],[PLOME MW TOTAL BARRA A]]+TBL_CalcDarwin[[#This Row],[PLOME MW TOTAL BARRA B]]</f>
        <v>12.105</v>
      </c>
      <c r="G27" s="48">
        <f>'Plantilla Datos'!D32</f>
        <v>7.2</v>
      </c>
      <c r="H27" s="48">
        <f>'Plantilla Datos'!E32</f>
        <v>9</v>
      </c>
      <c r="I27" s="49">
        <f>'Plantilla Datos'!F32</f>
        <v>18.100000000000001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8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43.08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55.466000000000001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45415.083333333278</v>
      </c>
      <c r="C28" s="17">
        <f t="shared" si="2"/>
        <v>1.083333333333333</v>
      </c>
      <c r="D28" s="34">
        <f>TBL_CalcDarwin[[#This Row],[Darwin PLOM
MW]]+TBL_CalcDarwin[[#This Row],[Darwin PLOME
MW]]</f>
        <v>110.651</v>
      </c>
      <c r="E28" s="34">
        <f>TBL_CalcDarwin[[#This Row],[PLOM MW TOTAL BARRA A]]+TBL_CalcDarwin[[#This Row],[PLOM MW TOTAL BARRA B]]</f>
        <v>98.545999999999992</v>
      </c>
      <c r="F28" s="34">
        <f>TBL_CalcDarwin[[#This Row],[PLOME MW TOTAL BARRA A]]+TBL_CalcDarwin[[#This Row],[PLOME MW TOTAL BARRA B]]</f>
        <v>12.105</v>
      </c>
      <c r="G28" s="48">
        <f>'Plantilla Datos'!D33</f>
        <v>7.2</v>
      </c>
      <c r="H28" s="48">
        <f>'Plantilla Datos'!E33</f>
        <v>9</v>
      </c>
      <c r="I28" s="49">
        <f>'Plantilla Datos'!F33</f>
        <v>18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8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43.08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55.466000000000001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45415.124999999942</v>
      </c>
      <c r="C29" s="17">
        <f>C28+TIME(1,0,0)</f>
        <v>1.1249999999999998</v>
      </c>
      <c r="D29" s="34">
        <f>TBL_CalcDarwin[[#This Row],[Darwin PLOM
MW]]+TBL_CalcDarwin[[#This Row],[Darwin PLOME
MW]]</f>
        <v>124.36200000000001</v>
      </c>
      <c r="E29" s="34">
        <f>TBL_CalcDarwin[[#This Row],[PLOM MW TOTAL BARRA A]]+TBL_CalcDarwin[[#This Row],[PLOM MW TOTAL BARRA B]]</f>
        <v>110.126</v>
      </c>
      <c r="F29" s="34">
        <f>TBL_CalcDarwin[[#This Row],[PLOME MW TOTAL BARRA A]]+TBL_CalcDarwin[[#This Row],[PLOME MW TOTAL BARRA B]]</f>
        <v>14.236000000000001</v>
      </c>
      <c r="G29" s="48">
        <f>'Plantilla Datos'!D34</f>
        <v>7.2</v>
      </c>
      <c r="H29" s="48">
        <f>'Plantilla Datos'!E34</f>
        <v>9.1</v>
      </c>
      <c r="I29" s="49">
        <f>'Plantilla Datos'!F34</f>
        <v>17.899999999999999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47.736000000000004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45415.166666666606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124.36200000000001</v>
      </c>
      <c r="E30" s="34">
        <f>TBL_CalcDarwin[[#This Row],[PLOM MW TOTAL BARRA A]]+TBL_CalcDarwin[[#This Row],[PLOM MW TOTAL BARRA B]]</f>
        <v>110.126</v>
      </c>
      <c r="F30" s="34">
        <f>TBL_CalcDarwin[[#This Row],[PLOME MW TOTAL BARRA A]]+TBL_CalcDarwin[[#This Row],[PLOME MW TOTAL BARRA B]]</f>
        <v>14.236000000000001</v>
      </c>
      <c r="G30" s="48">
        <f>'Plantilla Datos'!D35</f>
        <v>7.2</v>
      </c>
      <c r="H30" s="48">
        <f>'Plantilla Datos'!E35</f>
        <v>9.1</v>
      </c>
      <c r="I30" s="49">
        <f>'Plantilla Datos'!F35</f>
        <v>17.8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47.736000000000004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45415.20833333327</v>
      </c>
      <c r="C31" s="17">
        <f t="shared" si="3"/>
        <v>1.2083333333333333</v>
      </c>
      <c r="D31" s="34">
        <f>TBL_CalcDarwin[[#This Row],[Darwin PLOM
MW]]+TBL_CalcDarwin[[#This Row],[Darwin PLOME
MW]]</f>
        <v>110.651</v>
      </c>
      <c r="E31" s="34">
        <f>TBL_CalcDarwin[[#This Row],[PLOM MW TOTAL BARRA A]]+TBL_CalcDarwin[[#This Row],[PLOM MW TOTAL BARRA B]]</f>
        <v>98.545999999999992</v>
      </c>
      <c r="F31" s="34">
        <f>TBL_CalcDarwin[[#This Row],[PLOME MW TOTAL BARRA A]]+TBL_CalcDarwin[[#This Row],[PLOME MW TOTAL BARRA B]]</f>
        <v>12.105</v>
      </c>
      <c r="G31" s="48">
        <f>'Plantilla Datos'!D36</f>
        <v>7.1</v>
      </c>
      <c r="H31" s="48">
        <f>'Plantilla Datos'!E36</f>
        <v>8.9</v>
      </c>
      <c r="I31" s="49">
        <f>'Plantilla Datos'!F36</f>
        <v>17.8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8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43.08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55.466000000000001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45415.249999999935</v>
      </c>
      <c r="C32" s="17">
        <f t="shared" si="3"/>
        <v>1.25</v>
      </c>
      <c r="D32" s="34">
        <f>TBL_CalcDarwin[[#This Row],[Darwin PLOM
MW]]+TBL_CalcDarwin[[#This Row],[Darwin PLOME
MW]]</f>
        <v>106.34100000000001</v>
      </c>
      <c r="E32" s="34">
        <f>TBL_CalcDarwin[[#This Row],[PLOM MW TOTAL BARRA A]]+TBL_CalcDarwin[[#This Row],[PLOM MW TOTAL BARRA B]]</f>
        <v>94.667000000000002</v>
      </c>
      <c r="F32" s="34">
        <f>TBL_CalcDarwin[[#This Row],[PLOME MW TOTAL BARRA A]]+TBL_CalcDarwin[[#This Row],[PLOME MW TOTAL BARRA B]]</f>
        <v>11.673999999999999</v>
      </c>
      <c r="G32" s="48">
        <f>'Plantilla Datos'!D37</f>
        <v>6.9</v>
      </c>
      <c r="H32" s="48">
        <f>'Plantilla Datos'!E37</f>
        <v>8.6999999999999993</v>
      </c>
      <c r="I32" s="49">
        <f>'Plantilla Datos'!F37</f>
        <v>18.100000000000001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9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40.494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45415.291666666599</v>
      </c>
      <c r="C33" s="17">
        <f t="shared" si="3"/>
        <v>1.2916666666666667</v>
      </c>
      <c r="D33" s="34">
        <f>TBL_CalcDarwin[[#This Row],[Darwin PLOM
MW]]+TBL_CalcDarwin[[#This Row],[Darwin PLOME
MW]]</f>
        <v>106.34100000000001</v>
      </c>
      <c r="E33" s="34">
        <f>TBL_CalcDarwin[[#This Row],[PLOM MW TOTAL BARRA A]]+TBL_CalcDarwin[[#This Row],[PLOM MW TOTAL BARRA B]]</f>
        <v>94.667000000000002</v>
      </c>
      <c r="F33" s="34">
        <f>TBL_CalcDarwin[[#This Row],[PLOME MW TOTAL BARRA A]]+TBL_CalcDarwin[[#This Row],[PLOME MW TOTAL BARRA B]]</f>
        <v>11.673999999999999</v>
      </c>
      <c r="G33" s="48">
        <f>'Plantilla Datos'!D38</f>
        <v>6.8</v>
      </c>
      <c r="H33" s="48">
        <f>'Plantilla Datos'!E38</f>
        <v>8.6</v>
      </c>
      <c r="I33" s="49">
        <f>'Plantilla Datos'!F38</f>
        <v>18.3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40.494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45415.333333333263</v>
      </c>
      <c r="C34" s="17">
        <f t="shared" si="3"/>
        <v>1.3333333333333335</v>
      </c>
      <c r="D34" s="34">
        <f>TBL_CalcDarwin[[#This Row],[Darwin PLOM
MW]]+TBL_CalcDarwin[[#This Row],[Darwin PLOME
MW]]</f>
        <v>124.36200000000001</v>
      </c>
      <c r="E34" s="34">
        <f>TBL_CalcDarwin[[#This Row],[PLOM MW TOTAL BARRA A]]+TBL_CalcDarwin[[#This Row],[PLOM MW TOTAL BARRA B]]</f>
        <v>110.126</v>
      </c>
      <c r="F34" s="34">
        <f>TBL_CalcDarwin[[#This Row],[PLOME MW TOTAL BARRA A]]+TBL_CalcDarwin[[#This Row],[PLOME MW TOTAL BARRA B]]</f>
        <v>14.236000000000001</v>
      </c>
      <c r="G34" s="48">
        <f>'Plantilla Datos'!D39</f>
        <v>7.2</v>
      </c>
      <c r="H34" s="48">
        <f>'Plantilla Datos'!E39</f>
        <v>9.1</v>
      </c>
      <c r="I34" s="49">
        <f>'Plantilla Datos'!F39</f>
        <v>19</v>
      </c>
      <c r="J34" s="47">
        <f>CEILING('Plantilla Datos'!$L$3*TBL_CalcDarwin[[#This Row],[Darwin Gusts
m/s]],0.5)</f>
        <v>7</v>
      </c>
      <c r="K34" s="47">
        <f>CEILING('Plantilla Datos'!$L$4*TBL_CalcDarwin[[#This Row],[Darwin Gusts
m/s]],0.5)</f>
        <v>8</v>
      </c>
      <c r="L34" s="47">
        <f>CEILING(TBL_CalcDarwin[[#This Row],[Darwin Gusts
m/s]],0.5)</f>
        <v>9.5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47.736000000000004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4" s="29">
        <f>TBL_CalcDarwin[[#This Row],[Expansión - Barra B - 5.2 - Cerro]]*TBL_CalcDarwin[[#This Row],[AEG 5.2 MW Cerro]]</f>
        <v>4.7910000000000004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45415.374999999927</v>
      </c>
      <c r="C35" s="17">
        <f t="shared" si="3"/>
        <v>1.3750000000000002</v>
      </c>
      <c r="D35" s="34">
        <f>TBL_CalcDarwin[[#This Row],[Darwin PLOM
MW]]+TBL_CalcDarwin[[#This Row],[Darwin PLOME
MW]]</f>
        <v>138.636</v>
      </c>
      <c r="E35" s="34">
        <f>TBL_CalcDarwin[[#This Row],[PLOM MW TOTAL BARRA A]]+TBL_CalcDarwin[[#This Row],[PLOM MW TOTAL BARRA B]]</f>
        <v>123.489</v>
      </c>
      <c r="F35" s="34">
        <f>TBL_CalcDarwin[[#This Row],[PLOME MW TOTAL BARRA A]]+TBL_CalcDarwin[[#This Row],[PLOME MW TOTAL BARRA B]]</f>
        <v>15.147</v>
      </c>
      <c r="G35" s="48">
        <f>'Plantilla Datos'!D40</f>
        <v>7.6</v>
      </c>
      <c r="H35" s="48">
        <f>'Plantilla Datos'!E40</f>
        <v>9.6</v>
      </c>
      <c r="I35" s="49">
        <f>'Plantilla Datos'!F40</f>
        <v>19.8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10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53.643999999999998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45415.416666666591</v>
      </c>
      <c r="C36" s="17">
        <f t="shared" si="3"/>
        <v>1.416666666666667</v>
      </c>
      <c r="D36" s="34">
        <f>TBL_CalcDarwin[[#This Row],[Darwin PLOM
MW]]+TBL_CalcDarwin[[#This Row],[Darwin PLOME
MW]]</f>
        <v>155.43100000000001</v>
      </c>
      <c r="E36" s="34">
        <f>TBL_CalcDarwin[[#This Row],[PLOM MW TOTAL BARRA A]]+TBL_CalcDarwin[[#This Row],[PLOM MW TOTAL BARRA B]]</f>
        <v>137.512</v>
      </c>
      <c r="F36" s="34">
        <f>TBL_CalcDarwin[[#This Row],[PLOME MW TOTAL BARRA A]]+TBL_CalcDarwin[[#This Row],[PLOME MW TOTAL BARRA B]]</f>
        <v>17.919</v>
      </c>
      <c r="G36" s="48">
        <f>'Plantilla Datos'!D41</f>
        <v>8.1</v>
      </c>
      <c r="H36" s="48">
        <f>'Plantilla Datos'!E41</f>
        <v>10.1</v>
      </c>
      <c r="I36" s="49">
        <f>'Plantilla Datos'!F41</f>
        <v>20.5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60.749000000000009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45415.458333333256</v>
      </c>
      <c r="C37" s="17">
        <f t="shared" si="3"/>
        <v>1.4583333333333337</v>
      </c>
      <c r="D37" s="34">
        <f>TBL_CalcDarwin[[#This Row],[Darwin PLOM
MW]]+TBL_CalcDarwin[[#This Row],[Darwin PLOME
MW]]</f>
        <v>180.96799999999999</v>
      </c>
      <c r="E37" s="34">
        <f>TBL_CalcDarwin[[#This Row],[PLOM MW TOTAL BARRA A]]+TBL_CalcDarwin[[#This Row],[PLOM MW TOTAL BARRA B]]</f>
        <v>157.30799999999999</v>
      </c>
      <c r="F37" s="34">
        <f>TBL_CalcDarwin[[#This Row],[PLOME MW TOTAL BARRA A]]+TBL_CalcDarwin[[#This Row],[PLOME MW TOTAL BARRA B]]</f>
        <v>23.66</v>
      </c>
      <c r="G37" s="48">
        <f>'Plantilla Datos'!D42</f>
        <v>9</v>
      </c>
      <c r="H37" s="48">
        <f>'Plantilla Datos'!E42</f>
        <v>11.2</v>
      </c>
      <c r="I37" s="49">
        <f>'Plantilla Datos'!F42</f>
        <v>20.7</v>
      </c>
      <c r="J37" s="47">
        <f>CEILING('Plantilla Datos'!$L$3*TBL_CalcDarwin[[#This Row],[Darwin Gusts
m/s]],0.5)</f>
        <v>8.5</v>
      </c>
      <c r="K37" s="47">
        <f>CEILING('Plantilla Datos'!$L$4*TBL_CalcDarwin[[#This Row],[Darwin Gusts
m/s]],0.5)</f>
        <v>10</v>
      </c>
      <c r="L37" s="47">
        <f>CEILING(TBL_CalcDarwin[[#This Row],[Darwin Gusts
m/s]],0.5)</f>
        <v>11.5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72.117999999999995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15.026</v>
      </c>
      <c r="AV37" s="29">
        <f>TBL_CalcDarwin[[#This Row],[Expansión - Barra B - 5.2 - Cerro]]*TBL_CalcDarwin[[#This Row],[AEG 5.2 MW Cerro]]</f>
        <v>8.6340000000000003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45415.49999999992</v>
      </c>
      <c r="C38" s="17">
        <f t="shared" si="3"/>
        <v>1.5000000000000004</v>
      </c>
      <c r="D38" s="34">
        <f>TBL_CalcDarwin[[#This Row],[Darwin PLOM
MW]]+TBL_CalcDarwin[[#This Row],[Darwin PLOME
MW]]</f>
        <v>189.90799999999999</v>
      </c>
      <c r="E38" s="34">
        <f>TBL_CalcDarwin[[#This Row],[PLOM MW TOTAL BARRA A]]+TBL_CalcDarwin[[#This Row],[PLOM MW TOTAL BARRA B]]</f>
        <v>163.43099999999998</v>
      </c>
      <c r="F38" s="34">
        <f>TBL_CalcDarwin[[#This Row],[PLOME MW TOTAL BARRA A]]+TBL_CalcDarwin[[#This Row],[PLOME MW TOTAL BARRA B]]</f>
        <v>26.476999999999997</v>
      </c>
      <c r="G38" s="48">
        <f>'Plantilla Datos'!D43</f>
        <v>9.9</v>
      </c>
      <c r="H38" s="48">
        <f>'Plantilla Datos'!E43</f>
        <v>12.3</v>
      </c>
      <c r="I38" s="49">
        <f>'Plantilla Datos'!F43</f>
        <v>20.8</v>
      </c>
      <c r="J38" s="47">
        <f>CEILING('Plantilla Datos'!$L$3*TBL_CalcDarwin[[#This Row],[Darwin Gusts
m/s]],0.5)</f>
        <v>9</v>
      </c>
      <c r="K38" s="47">
        <f>CEILING('Plantilla Datos'!$L$4*TBL_CalcDarwin[[#This Row],[Darwin Gusts
m/s]],0.5)</f>
        <v>10.5</v>
      </c>
      <c r="L38" s="47">
        <f>CEILING(TBL_CalcDarwin[[#This Row],[Darwin Gusts
m/s]],0.5)</f>
        <v>12.5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76.33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87.100999999999999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16.378999999999998</v>
      </c>
      <c r="AV38" s="29">
        <f>TBL_CalcDarwin[[#This Row],[Expansión - Barra B - 5.2 - Cerro]]*TBL_CalcDarwin[[#This Row],[AEG 5.2 MW Cerro]]</f>
        <v>10.098000000000001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45415.541666666584</v>
      </c>
      <c r="C39" s="17">
        <f t="shared" si="3"/>
        <v>1.5416666666666672</v>
      </c>
      <c r="D39" s="34">
        <f>TBL_CalcDarwin[[#This Row],[Darwin PLOM
MW]]+TBL_CalcDarwin[[#This Row],[Darwin PLOME
MW]]</f>
        <v>202.19200000000001</v>
      </c>
      <c r="E39" s="34">
        <f>TBL_CalcDarwin[[#This Row],[PLOM MW TOTAL BARRA A]]+TBL_CalcDarwin[[#This Row],[PLOM MW TOTAL BARRA B]]</f>
        <v>170.80800000000002</v>
      </c>
      <c r="F39" s="34">
        <f>TBL_CalcDarwin[[#This Row],[PLOME MW TOTAL BARRA A]]+TBL_CalcDarwin[[#This Row],[PLOME MW TOTAL BARRA B]]</f>
        <v>31.384</v>
      </c>
      <c r="G39" s="48">
        <f>'Plantilla Datos'!D44</f>
        <v>10.8</v>
      </c>
      <c r="H39" s="48">
        <f>'Plantilla Datos'!E44</f>
        <v>13.4</v>
      </c>
      <c r="I39" s="49">
        <f>'Plantilla Datos'!F44</f>
        <v>20.9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4.9820000000000002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81.902000000000015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88.906000000000006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18.532</v>
      </c>
      <c r="AV39" s="29">
        <f>TBL_CalcDarwin[[#This Row],[Expansión - Barra B - 5.2 - Cerro]]*TBL_CalcDarwin[[#This Row],[AEG 5.2 MW Cerro]]</f>
        <v>12.852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45415.583333333248</v>
      </c>
      <c r="C40" s="17">
        <f t="shared" si="3"/>
        <v>1.5833333333333339</v>
      </c>
      <c r="D40" s="34">
        <f>TBL_CalcDarwin[[#This Row],[Darwin PLOM
MW]]+TBL_CalcDarwin[[#This Row],[Darwin PLOME
MW]]</f>
        <v>202.44800000000001</v>
      </c>
      <c r="E40" s="34">
        <f>TBL_CalcDarwin[[#This Row],[PLOM MW TOTAL BARRA A]]+TBL_CalcDarwin[[#This Row],[PLOM MW TOTAL BARRA B]]</f>
        <v>171.048</v>
      </c>
      <c r="F40" s="34">
        <f>TBL_CalcDarwin[[#This Row],[PLOME MW TOTAL BARRA A]]+TBL_CalcDarwin[[#This Row],[PLOME MW TOTAL BARRA B]]</f>
        <v>31.400000000000002</v>
      </c>
      <c r="G40" s="48">
        <f>'Plantilla Datos'!D45</f>
        <v>11.2</v>
      </c>
      <c r="H40" s="48">
        <f>'Plantilla Datos'!E45</f>
        <v>13.8</v>
      </c>
      <c r="I40" s="49">
        <f>'Plantilla Datos'!F45</f>
        <v>20.5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12</v>
      </c>
      <c r="L40" s="47">
        <f>CEILING(TBL_CalcDarwin[[#This Row],[Darwin Gusts
m/s]],0.5)</f>
        <v>14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89.042000000000002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18.548000000000002</v>
      </c>
      <c r="AV40" s="29">
        <f>TBL_CalcDarwin[[#This Row],[Expansión - Barra B - 5.2 - Cerro]]*TBL_CalcDarwin[[#This Row],[AEG 5.2 MW Cerro]]</f>
        <v>12.852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45415.624999999913</v>
      </c>
      <c r="C41" s="17">
        <f t="shared" si="3"/>
        <v>1.6250000000000007</v>
      </c>
      <c r="D41" s="34">
        <f>TBL_CalcDarwin[[#This Row],[Darwin PLOM
MW]]+TBL_CalcDarwin[[#This Row],[Darwin PLOME
MW]]</f>
        <v>206.44800000000001</v>
      </c>
      <c r="E41" s="34">
        <f>TBL_CalcDarwin[[#This Row],[PLOM MW TOTAL BARRA A]]+TBL_CalcDarwin[[#This Row],[PLOM MW TOTAL BARRA B]]</f>
        <v>173.137</v>
      </c>
      <c r="F41" s="34">
        <f>TBL_CalcDarwin[[#This Row],[PLOME MW TOTAL BARRA A]]+TBL_CalcDarwin[[#This Row],[PLOME MW TOTAL BARRA B]]</f>
        <v>33.311000000000007</v>
      </c>
      <c r="G41" s="48">
        <f>'Plantilla Datos'!D46</f>
        <v>11.5</v>
      </c>
      <c r="H41" s="48">
        <f>'Plantilla Datos'!E46</f>
        <v>14.2</v>
      </c>
      <c r="I41" s="49">
        <f>'Plantilla Datos'!F46</f>
        <v>20.100000000000001</v>
      </c>
      <c r="J41" s="47">
        <f>CEILING('Plantilla Datos'!$L$3*TBL_CalcDarwin[[#This Row],[Darwin Gusts
m/s]],0.5)</f>
        <v>10.5</v>
      </c>
      <c r="K41" s="47">
        <f>CEILING('Plantilla Datos'!$L$4*TBL_CalcDarwin[[#This Row],[Darwin Gusts
m/s]],0.5)</f>
        <v>12.5</v>
      </c>
      <c r="L41" s="47">
        <f>CEILING(TBL_CalcDarwin[[#This Row],[Darwin Gusts
m/s]],0.5)</f>
        <v>14.5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4.9980000000000002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4.9980000000000002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83.626000000000005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89.510999999999996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19.322000000000003</v>
      </c>
      <c r="AV41" s="29">
        <f>TBL_CalcDarwin[[#This Row],[Expansión - Barra B - 5.2 - Cerro]]*TBL_CalcDarwin[[#This Row],[AEG 5.2 MW Cerro]]</f>
        <v>13.989000000000001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45415.666666666577</v>
      </c>
      <c r="C42" s="17">
        <f t="shared" si="3"/>
        <v>1.6666666666666674</v>
      </c>
      <c r="D42" s="34">
        <f>TBL_CalcDarwin[[#This Row],[Darwin PLOM
MW]]+TBL_CalcDarwin[[#This Row],[Darwin PLOME
MW]]</f>
        <v>209.71099999999998</v>
      </c>
      <c r="E42" s="34">
        <f>TBL_CalcDarwin[[#This Row],[PLOM MW TOTAL BARRA A]]+TBL_CalcDarwin[[#This Row],[PLOM MW TOTAL BARRA B]]</f>
        <v>174.90699999999998</v>
      </c>
      <c r="F42" s="34">
        <f>TBL_CalcDarwin[[#This Row],[PLOME MW TOTAL BARRA A]]+TBL_CalcDarwin[[#This Row],[PLOME MW TOTAL BARRA B]]</f>
        <v>34.804000000000002</v>
      </c>
      <c r="G42" s="48">
        <f>'Plantilla Datos'!D47</f>
        <v>11.8</v>
      </c>
      <c r="H42" s="48">
        <f>'Plantilla Datos'!E47</f>
        <v>14.6</v>
      </c>
      <c r="I42" s="49">
        <f>'Plantilla Datos'!F47</f>
        <v>19.7</v>
      </c>
      <c r="J42" s="47">
        <f>CEILING('Plantilla Datos'!$L$3*TBL_CalcDarwin[[#This Row],[Darwin Gusts
m/s]],0.5)</f>
        <v>11</v>
      </c>
      <c r="K42" s="47">
        <f>CEILING('Plantilla Datos'!$L$4*TBL_CalcDarwin[[#This Row],[Darwin Gusts
m/s]],0.5)</f>
        <v>12.5</v>
      </c>
      <c r="L42" s="47">
        <f>CEILING(TBL_CalcDarwin[[#This Row],[Darwin Gusts
m/s]],0.5)</f>
        <v>15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84.97999999999999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89.926999999999992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19.936</v>
      </c>
      <c r="AV42" s="29">
        <f>TBL_CalcDarwin[[#This Row],[Expansión - Barra B - 5.2 - Cerro]]*TBL_CalcDarwin[[#This Row],[AEG 5.2 MW Cerro]]</f>
        <v>14.868000000000002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45415.708333333241</v>
      </c>
      <c r="C43" s="17">
        <f t="shared" si="3"/>
        <v>1.7083333333333341</v>
      </c>
      <c r="D43" s="34">
        <f>TBL_CalcDarwin[[#This Row],[Darwin PLOM
MW]]+TBL_CalcDarwin[[#This Row],[Darwin PLOME
MW]]</f>
        <v>210.14300000000003</v>
      </c>
      <c r="E43" s="34">
        <f>TBL_CalcDarwin[[#This Row],[PLOM MW TOTAL BARRA A]]+TBL_CalcDarwin[[#This Row],[PLOM MW TOTAL BARRA B]]</f>
        <v>175.30700000000002</v>
      </c>
      <c r="F43" s="34">
        <f>TBL_CalcDarwin[[#This Row],[PLOME MW TOTAL BARRA A]]+TBL_CalcDarwin[[#This Row],[PLOME MW TOTAL BARRA B]]</f>
        <v>34.835999999999999</v>
      </c>
      <c r="G43" s="48">
        <f>'Plantilla Datos'!D48</f>
        <v>11.8</v>
      </c>
      <c r="H43" s="48">
        <f>'Plantilla Datos'!E48</f>
        <v>14.6</v>
      </c>
      <c r="I43" s="49">
        <f>'Plantilla Datos'!F48</f>
        <v>19.3</v>
      </c>
      <c r="J43" s="47">
        <f>CEILING('Plantilla Datos'!$L$3*TBL_CalcDarwin[[#This Row],[Darwin Gusts
m/s]],0.5)</f>
        <v>11</v>
      </c>
      <c r="K43" s="47">
        <f>CEILING('Plantilla Datos'!$L$4*TBL_CalcDarwin[[#This Row],[Darwin Gusts
m/s]],0.5)</f>
        <v>12.5</v>
      </c>
      <c r="L43" s="47">
        <f>CEILING(TBL_CalcDarwin[[#This Row],[Darwin Gusts
m/s]],0.5)</f>
        <v>15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85.188000000000002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90.119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19.968</v>
      </c>
      <c r="AV43" s="29">
        <f>TBL_CalcDarwin[[#This Row],[Expansión - Barra B - 5.2 - Cerro]]*TBL_CalcDarwin[[#This Row],[AEG 5.2 MW Cerro]]</f>
        <v>14.868000000000002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45415.749999999905</v>
      </c>
      <c r="C44" s="17">
        <f t="shared" si="3"/>
        <v>1.7500000000000009</v>
      </c>
      <c r="D44" s="34">
        <f>TBL_CalcDarwin[[#This Row],[Darwin PLOM
MW]]+TBL_CalcDarwin[[#This Row],[Darwin PLOME
MW]]</f>
        <v>210.791</v>
      </c>
      <c r="E44" s="34">
        <f>TBL_CalcDarwin[[#This Row],[PLOM MW TOTAL BARRA A]]+TBL_CalcDarwin[[#This Row],[PLOM MW TOTAL BARRA B]]</f>
        <v>175.90699999999998</v>
      </c>
      <c r="F44" s="34">
        <f>TBL_CalcDarwin[[#This Row],[PLOME MW TOTAL BARRA A]]+TBL_CalcDarwin[[#This Row],[PLOME MW TOTAL BARRA B]]</f>
        <v>34.884</v>
      </c>
      <c r="G44" s="48">
        <f>'Plantilla Datos'!D49</f>
        <v>11.8</v>
      </c>
      <c r="H44" s="48">
        <f>'Plantilla Datos'!E49</f>
        <v>14.6</v>
      </c>
      <c r="I44" s="49">
        <f>'Plantilla Datos'!F49</f>
        <v>18.7</v>
      </c>
      <c r="J44" s="47">
        <f>CEILING('Plantilla Datos'!$L$3*TBL_CalcDarwin[[#This Row],[Darwin Gusts
m/s]],0.5)</f>
        <v>11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90.406999999999996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20.015999999999998</v>
      </c>
      <c r="AV44" s="29">
        <f>TBL_CalcDarwin[[#This Row],[Expansión - Barra B - 5.2 - Cerro]]*TBL_CalcDarwin[[#This Row],[AEG 5.2 MW Cerro]]</f>
        <v>14.868000000000002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45415.79166666657</v>
      </c>
      <c r="C45" s="17">
        <f t="shared" si="3"/>
        <v>1.7916666666666676</v>
      </c>
      <c r="D45" s="34">
        <f>TBL_CalcDarwin[[#This Row],[Darwin PLOM
MW]]+TBL_CalcDarwin[[#This Row],[Darwin PLOME
MW]]</f>
        <v>211.43900000000002</v>
      </c>
      <c r="E45" s="34">
        <f>TBL_CalcDarwin[[#This Row],[PLOM MW TOTAL BARRA A]]+TBL_CalcDarwin[[#This Row],[PLOM MW TOTAL BARRA B]]</f>
        <v>176.50700000000001</v>
      </c>
      <c r="F45" s="34">
        <f>TBL_CalcDarwin[[#This Row],[PLOME MW TOTAL BARRA A]]+TBL_CalcDarwin[[#This Row],[PLOME MW TOTAL BARRA B]]</f>
        <v>34.932000000000002</v>
      </c>
      <c r="G45" s="48">
        <f>'Plantilla Datos'!D50</f>
        <v>11.8</v>
      </c>
      <c r="H45" s="48">
        <f>'Plantilla Datos'!E50</f>
        <v>14.6</v>
      </c>
      <c r="I45" s="49">
        <f>'Plantilla Datos'!F50</f>
        <v>18.100000000000001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85.811999999999998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90.694999999999993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20.064</v>
      </c>
      <c r="AV45" s="29">
        <f>TBL_CalcDarwin[[#This Row],[Expansión - Barra B - 5.2 - Cerro]]*TBL_CalcDarwin[[#This Row],[AEG 5.2 MW Cerro]]</f>
        <v>14.868000000000002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45415.833333333234</v>
      </c>
      <c r="C46" s="17">
        <f t="shared" si="3"/>
        <v>1.8333333333333344</v>
      </c>
      <c r="D46" s="34">
        <f>TBL_CalcDarwin[[#This Row],[Darwin PLOM
MW]]+TBL_CalcDarwin[[#This Row],[Darwin PLOME
MW]]</f>
        <v>204.80500000000001</v>
      </c>
      <c r="E46" s="34">
        <f>TBL_CalcDarwin[[#This Row],[PLOM MW TOTAL BARRA A]]+TBL_CalcDarwin[[#This Row],[PLOM MW TOTAL BARRA B]]</f>
        <v>173.233</v>
      </c>
      <c r="F46" s="34">
        <f>TBL_CalcDarwin[[#This Row],[PLOME MW TOTAL BARRA A]]+TBL_CalcDarwin[[#This Row],[PLOME MW TOTAL BARRA B]]</f>
        <v>31.571999999999999</v>
      </c>
      <c r="G46" s="48">
        <f>'Plantilla Datos'!D51</f>
        <v>10.6</v>
      </c>
      <c r="H46" s="48">
        <f>'Plantilla Datos'!E51</f>
        <v>13.2</v>
      </c>
      <c r="I46" s="49">
        <f>'Plantilla Datos'!F51</f>
        <v>18.100000000000001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83.123999999999995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90.108999999999995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18.72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45415.874999999898</v>
      </c>
      <c r="C47" s="17">
        <f>C46+TIME(1,0,0)</f>
        <v>1.8750000000000011</v>
      </c>
      <c r="D47" s="34">
        <f>TBL_CalcDarwin[[#This Row],[Darwin PLOM
MW]]+TBL_CalcDarwin[[#This Row],[Darwin PLOME
MW]]</f>
        <v>191.41199999999998</v>
      </c>
      <c r="E47" s="34">
        <f>TBL_CalcDarwin[[#This Row],[PLOM MW TOTAL BARRA A]]+TBL_CalcDarwin[[#This Row],[PLOM MW TOTAL BARRA B]]</f>
        <v>164.84299999999999</v>
      </c>
      <c r="F47" s="34">
        <f>TBL_CalcDarwin[[#This Row],[PLOME MW TOTAL BARRA A]]+TBL_CalcDarwin[[#This Row],[PLOME MW TOTAL BARRA B]]</f>
        <v>26.569000000000003</v>
      </c>
      <c r="G47" s="48">
        <f>'Plantilla Datos'!D52</f>
        <v>9.5</v>
      </c>
      <c r="H47" s="48">
        <f>'Plantilla Datos'!E52</f>
        <v>11.8</v>
      </c>
      <c r="I47" s="49">
        <f>'Plantilla Datos'!F52</f>
        <v>18.100000000000001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76.97399999999999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87.869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16.471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45415.916666666562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159.73500000000001</v>
      </c>
      <c r="E48" s="34">
        <f>TBL_CalcDarwin[[#This Row],[PLOM MW TOTAL BARRA A]]+TBL_CalcDarwin[[#This Row],[PLOM MW TOTAL BARRA B]]</f>
        <v>139.661</v>
      </c>
      <c r="F48" s="34">
        <f>TBL_CalcDarwin[[#This Row],[PLOME MW TOTAL BARRA A]]+TBL_CalcDarwin[[#This Row],[PLOME MW TOTAL BARRA B]]</f>
        <v>20.073999999999998</v>
      </c>
      <c r="G48" s="48">
        <f>'Plantilla Datos'!D53</f>
        <v>8.3000000000000007</v>
      </c>
      <c r="H48" s="48">
        <f>'Plantilla Datos'!E53</f>
        <v>10.4</v>
      </c>
      <c r="I48" s="49">
        <f>'Plantilla Datos'!F53</f>
        <v>18.100000000000001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62.473000000000006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45415.958333333227</v>
      </c>
      <c r="C49" s="17">
        <f t="shared" si="4"/>
        <v>1.9583333333333346</v>
      </c>
      <c r="D49" s="34">
        <f>TBL_CalcDarwin[[#This Row],[Darwin PLOM
MW]]+TBL_CalcDarwin[[#This Row],[Darwin PLOME
MW]]</f>
        <v>129.05200000000002</v>
      </c>
      <c r="E49" s="34">
        <f>TBL_CalcDarwin[[#This Row],[PLOM MW TOTAL BARRA A]]+TBL_CalcDarwin[[#This Row],[PLOM MW TOTAL BARRA B]]</f>
        <v>114.34700000000001</v>
      </c>
      <c r="F49" s="34">
        <f>TBL_CalcDarwin[[#This Row],[PLOME MW TOTAL BARRA A]]+TBL_CalcDarwin[[#This Row],[PLOME MW TOTAL BARRA B]]</f>
        <v>14.705</v>
      </c>
      <c r="G49" s="48">
        <f>'Plantilla Datos'!D54</f>
        <v>7.5</v>
      </c>
      <c r="H49" s="48">
        <f>'Plantilla Datos'!E54</f>
        <v>9.4</v>
      </c>
      <c r="I49" s="49">
        <f>'Plantilla Datos'!F54</f>
        <v>18.2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63.797000000000004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45415.999999999891</v>
      </c>
      <c r="C50" s="17">
        <f t="shared" si="4"/>
        <v>2.0000000000000013</v>
      </c>
      <c r="D50" s="34">
        <f>TBL_CalcDarwin[[#This Row],[Darwin PLOM
MW]]+TBL_CalcDarwin[[#This Row],[Darwin PLOME
MW]]</f>
        <v>118.092</v>
      </c>
      <c r="E50" s="34">
        <f>TBL_CalcDarwin[[#This Row],[PLOM MW TOTAL BARRA A]]+TBL_CalcDarwin[[#This Row],[PLOM MW TOTAL BARRA B]]</f>
        <v>113.58199999999999</v>
      </c>
      <c r="F50" s="34">
        <f>TBL_CalcDarwin[[#This Row],[PLOME MW TOTAL BARRA A]]+TBL_CalcDarwin[[#This Row],[PLOME MW TOTAL BARRA B]]</f>
        <v>4.51</v>
      </c>
      <c r="G50" s="48">
        <f>'Plantilla Datos'!D55</f>
        <v>6.7</v>
      </c>
      <c r="H50" s="48">
        <f>'Plantilla Datos'!E55</f>
        <v>8.5</v>
      </c>
      <c r="I50" s="49">
        <f>'Plantilla Datos'!F55</f>
        <v>18.3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45416.041666666555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5.9</v>
      </c>
      <c r="H51" s="48">
        <f>'Plantilla Datos'!E56</f>
        <v>7.5</v>
      </c>
      <c r="I51" s="49">
        <f>'Plantilla Datos'!F56</f>
        <v>18.399999999999999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45416.083333333219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5.8</v>
      </c>
      <c r="H52" s="48">
        <f>'Plantilla Datos'!E57</f>
        <v>7.3</v>
      </c>
      <c r="I52" s="49">
        <f>'Plantilla Datos'!F57</f>
        <v>18.2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45416.124999999884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5.6</v>
      </c>
      <c r="H53" s="48">
        <f>'Plantilla Datos'!E58</f>
        <v>7.2</v>
      </c>
      <c r="I53" s="49">
        <f>'Plantilla Datos'!F58</f>
        <v>18.100000000000001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45416.166666666548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64.665000000000006</v>
      </c>
      <c r="E54" s="34">
        <f>TBL_CalcDarwin[[#This Row],[PLOM MW TOTAL BARRA A]]+TBL_CalcDarwin[[#This Row],[PLOM MW TOTAL BARRA B]]</f>
        <v>62.192</v>
      </c>
      <c r="F54" s="34">
        <f>TBL_CalcDarwin[[#This Row],[PLOME MW TOTAL BARRA A]]+TBL_CalcDarwin[[#This Row],[PLOME MW TOTAL BARRA B]]</f>
        <v>2.4729999999999999</v>
      </c>
      <c r="G54" s="48">
        <f>'Plantilla Datos'!D59</f>
        <v>5.5</v>
      </c>
      <c r="H54" s="48">
        <f>'Plantilla Datos'!E59</f>
        <v>7</v>
      </c>
      <c r="I54" s="49">
        <f>'Plantilla Datos'!F59</f>
        <v>17.899999999999999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45416.208333333212</v>
      </c>
      <c r="C55" s="17">
        <f t="shared" si="5"/>
        <v>2.2083333333333339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5.3</v>
      </c>
      <c r="H55" s="48">
        <f>'Plantilla Datos'!E60</f>
        <v>6.8</v>
      </c>
      <c r="I55" s="49">
        <f>'Plantilla Datos'!F60</f>
        <v>18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45416.249999999876</v>
      </c>
      <c r="C56" s="17">
        <f t="shared" si="5"/>
        <v>2.2500000000000004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5.2</v>
      </c>
      <c r="H56" s="48">
        <f>'Plantilla Datos'!E61</f>
        <v>6.7</v>
      </c>
      <c r="I56" s="49">
        <f>'Plantilla Datos'!F61</f>
        <v>18.3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45416.291666666541</v>
      </c>
      <c r="C57" s="17">
        <f t="shared" si="5"/>
        <v>2.291666666666667</v>
      </c>
      <c r="D57" s="34">
        <f>TBL_CalcDarwin[[#This Row],[Darwin PLOM
MW]]+TBL_CalcDarwin[[#This Row],[Darwin PLOME
MW]]</f>
        <v>53.153999999999996</v>
      </c>
      <c r="E57" s="34">
        <f>TBL_CalcDarwin[[#This Row],[PLOM MW TOTAL BARRA A]]+TBL_CalcDarwin[[#This Row],[PLOM MW TOTAL BARRA B]]</f>
        <v>51.076999999999998</v>
      </c>
      <c r="F57" s="34">
        <f>TBL_CalcDarwin[[#This Row],[PLOME MW TOTAL BARRA A]]+TBL_CalcDarwin[[#This Row],[PLOME MW TOTAL BARRA B]]</f>
        <v>2.077</v>
      </c>
      <c r="G57" s="48">
        <f>'Plantilla Datos'!D62</f>
        <v>5.0999999999999996</v>
      </c>
      <c r="H57" s="48">
        <f>'Plantilla Datos'!E62</f>
        <v>6.5</v>
      </c>
      <c r="I57" s="49">
        <f>'Plantilla Datos'!F62</f>
        <v>18.5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45416.333333333205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5.2</v>
      </c>
      <c r="H58" s="48">
        <f>'Plantilla Datos'!E63</f>
        <v>6.7</v>
      </c>
      <c r="I58" s="49">
        <f>'Plantilla Datos'!F63</f>
        <v>19.3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45416.374999999869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5.4</v>
      </c>
      <c r="H59" s="48">
        <f>'Plantilla Datos'!E64</f>
        <v>6.9</v>
      </c>
      <c r="I59" s="49">
        <f>'Plantilla Datos'!F64</f>
        <v>20.2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45416.416666666533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5.5</v>
      </c>
      <c r="H60" s="48">
        <f>'Plantilla Datos'!E65</f>
        <v>7.1</v>
      </c>
      <c r="I60" s="49">
        <f>'Plantilla Datos'!F65</f>
        <v>21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45416.458333333198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6.4</v>
      </c>
      <c r="H61" s="48">
        <f>'Plantilla Datos'!E66</f>
        <v>8</v>
      </c>
      <c r="I61" s="49">
        <f>'Plantilla Datos'!F66</f>
        <v>21.2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45416.499999999862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7.2</v>
      </c>
      <c r="H62" s="48">
        <f>'Plantilla Datos'!E67</f>
        <v>9</v>
      </c>
      <c r="I62" s="49">
        <f>'Plantilla Datos'!F67</f>
        <v>21.3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45416.541666666526</v>
      </c>
      <c r="C63" s="17">
        <f t="shared" si="5"/>
        <v>2.5416666666666661</v>
      </c>
      <c r="D63" s="34">
        <f>TBL_CalcDarwin[[#This Row],[Darwin PLOM
MW]]+TBL_CalcDarwin[[#This Row],[Darwin PLOME
MW]]</f>
        <v>188.511</v>
      </c>
      <c r="E63" s="34">
        <f>TBL_CalcDarwin[[#This Row],[PLOM MW TOTAL BARRA A]]+TBL_CalcDarwin[[#This Row],[PLOM MW TOTAL BARRA B]]</f>
        <v>181.18899999999999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</v>
      </c>
      <c r="H63" s="48">
        <f>'Plantilla Datos'!E68</f>
        <v>10</v>
      </c>
      <c r="I63" s="49">
        <f>'Plantilla Datos'!F68</f>
        <v>21.4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45416.58333333319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8.3000000000000007</v>
      </c>
      <c r="H64" s="48">
        <f>'Plantilla Datos'!E69</f>
        <v>10.4</v>
      </c>
      <c r="I64" s="49">
        <f>'Plantilla Datos'!F69</f>
        <v>21.1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45416.624999999854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8.6999999999999993</v>
      </c>
      <c r="H65" s="48">
        <f>'Plantilla Datos'!E70</f>
        <v>10.8</v>
      </c>
      <c r="I65" s="49">
        <f>'Plantilla Datos'!F70</f>
        <v>20.8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45416.666666666519</v>
      </c>
      <c r="C66" s="17">
        <f t="shared" si="5"/>
        <v>2.6666666666666656</v>
      </c>
      <c r="D66" s="34">
        <f>TBL_CalcDarwin[[#This Row],[Darwin PLOM
MW]]+TBL_CalcDarwin[[#This Row],[Darwin PLOME
MW]]</f>
        <v>228.66799999999998</v>
      </c>
      <c r="E66" s="34">
        <f>TBL_CalcDarwin[[#This Row],[PLOM MW TOTAL BARRA A]]+TBL_CalcDarwin[[#This Row],[PLOM MW TOTAL BARRA B]]</f>
        <v>218.62799999999999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</v>
      </c>
      <c r="H66" s="48">
        <f>'Plantilla Datos'!E71</f>
        <v>11.2</v>
      </c>
      <c r="I66" s="49">
        <f>'Plantilla Datos'!F71</f>
        <v>20.399999999999999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45416.708333333183</v>
      </c>
      <c r="C67" s="17">
        <f t="shared" si="5"/>
        <v>2.7083333333333321</v>
      </c>
      <c r="D67" s="34">
        <f>TBL_CalcDarwin[[#This Row],[Darwin PLOM
MW]]+TBL_CalcDarwin[[#This Row],[Darwin PLOME
MW]]</f>
        <v>223.74800000000002</v>
      </c>
      <c r="E67" s="34">
        <f>TBL_CalcDarwin[[#This Row],[PLOM MW TOTAL BARRA A]]+TBL_CalcDarwin[[#This Row],[PLOM MW TOTAL BARRA B]]</f>
        <v>214.15</v>
      </c>
      <c r="F67" s="34">
        <f>TBL_CalcDarwin[[#This Row],[PLOME MW TOTAL BARRA A]]+TBL_CalcDarwin[[#This Row],[PLOME MW TOTAL BARRA B]]</f>
        <v>9.5980000000000008</v>
      </c>
      <c r="G67" s="48">
        <f>'Plantilla Datos'!D72</f>
        <v>8.9</v>
      </c>
      <c r="H67" s="48">
        <f>'Plantilla Datos'!E72</f>
        <v>11.1</v>
      </c>
      <c r="I67" s="49">
        <f>'Plantilla Datos'!F72</f>
        <v>19.8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105.22200000000001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108.928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45416.749999999847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8.8000000000000007</v>
      </c>
      <c r="H68" s="48">
        <f>'Plantilla Datos'!E73</f>
        <v>10.9</v>
      </c>
      <c r="I68" s="49">
        <f>'Plantilla Datos'!F73</f>
        <v>19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45416.791666666511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8.6</v>
      </c>
      <c r="H69" s="48">
        <f>'Plantilla Datos'!E74</f>
        <v>10.8</v>
      </c>
      <c r="I69" s="49">
        <f>'Plantilla Datos'!F74</f>
        <v>18.2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45416.833333333176</v>
      </c>
      <c r="C70" s="17">
        <f t="shared" si="5"/>
        <v>2.8333333333333317</v>
      </c>
      <c r="D70" s="34">
        <f>TBL_CalcDarwin[[#This Row],[Darwin PLOM
MW]]+TBL_CalcDarwin[[#This Row],[Darwin PLOME
MW]]</f>
        <v>188.511</v>
      </c>
      <c r="E70" s="34">
        <f>TBL_CalcDarwin[[#This Row],[PLOM MW TOTAL BARRA A]]+TBL_CalcDarwin[[#This Row],[PLOM MW TOTAL BARRA B]]</f>
        <v>181.18899999999999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</v>
      </c>
      <c r="H70" s="48">
        <f>'Plantilla Datos'!E75</f>
        <v>10</v>
      </c>
      <c r="I70" s="49">
        <f>'Plantilla Datos'!F75</f>
        <v>18.5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45416.87499999984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7.3</v>
      </c>
      <c r="H71" s="48">
        <f>'Plantilla Datos'!E76</f>
        <v>9.1999999999999993</v>
      </c>
      <c r="I71" s="49">
        <f>'Plantilla Datos'!F76</f>
        <v>18.8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45416.916666666504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122.94799999999999</v>
      </c>
      <c r="E72" s="34">
        <f>TBL_CalcDarwin[[#This Row],[PLOM MW TOTAL BARRA A]]+TBL_CalcDarwin[[#This Row],[PLOM MW TOTAL BARRA B]]</f>
        <v>118.43799999999999</v>
      </c>
      <c r="F72" s="34">
        <f>TBL_CalcDarwin[[#This Row],[PLOME MW TOTAL BARRA A]]+TBL_CalcDarwin[[#This Row],[PLOME MW TOTAL BARRA B]]</f>
        <v>4.51</v>
      </c>
      <c r="G72" s="48">
        <f>'Plantilla Datos'!D77</f>
        <v>6.7</v>
      </c>
      <c r="H72" s="48">
        <f>'Plantilla Datos'!E77</f>
        <v>8.4</v>
      </c>
      <c r="I72" s="49">
        <f>'Plantilla Datos'!F77</f>
        <v>19.100000000000001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45416.958333333168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5.7</v>
      </c>
      <c r="H73" s="48">
        <f>'Plantilla Datos'!E78</f>
        <v>7.3</v>
      </c>
      <c r="I73" s="49">
        <f>'Plantilla Datos'!F78</f>
        <v>19.3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45416.999999999833</v>
      </c>
      <c r="C74" s="17">
        <f t="shared" si="7"/>
        <v>2.9999999999999978</v>
      </c>
      <c r="D74" s="34">
        <f>TBL_CalcDarwin[[#This Row],[Darwin PLOM
MW]]+TBL_CalcDarwin[[#This Row],[Darwin PLOME
MW]]</f>
        <v>49.213000000000001</v>
      </c>
      <c r="E74" s="34">
        <f>TBL_CalcDarwin[[#This Row],[PLOM MW TOTAL BARRA A]]+TBL_CalcDarwin[[#This Row],[PLOM MW TOTAL BARRA B]]</f>
        <v>47.704000000000001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4.8</v>
      </c>
      <c r="H74" s="48">
        <f>'Plantilla Datos'!E79</f>
        <v>6.1</v>
      </c>
      <c r="I74" s="49">
        <f>'Plantilla Datos'!F79</f>
        <v>19.399999999999999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45417.041666666497</v>
      </c>
      <c r="C75" s="17">
        <f t="shared" si="7"/>
        <v>3.0416666666666643</v>
      </c>
      <c r="D75" s="34">
        <f>TBL_CalcDarwin[[#This Row],[Darwin PLOM
MW]]+TBL_CalcDarwin[[#This Row],[Darwin PLOME
MW]]</f>
        <v>22.497000000000003</v>
      </c>
      <c r="E75" s="34">
        <f>TBL_CalcDarwin[[#This Row],[PLOM MW TOTAL BARRA A]]+TBL_CalcDarwin[[#This Row],[PLOM MW TOTAL BARRA B]]</f>
        <v>21.627000000000002</v>
      </c>
      <c r="F75" s="34">
        <f>TBL_CalcDarwin[[#This Row],[PLOME MW TOTAL BARRA A]]+TBL_CalcDarwin[[#This Row],[PLOME MW TOTAL BARRA B]]</f>
        <v>0.87</v>
      </c>
      <c r="G75" s="48">
        <f>'Plantilla Datos'!D80</f>
        <v>3.8</v>
      </c>
      <c r="H75" s="48">
        <f>'Plantilla Datos'!E80</f>
        <v>5</v>
      </c>
      <c r="I75" s="49">
        <f>'Plantilla Datos'!F80</f>
        <v>19.600000000000001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45417.083333333161</v>
      </c>
      <c r="C76" s="17">
        <f t="shared" si="7"/>
        <v>3.0833333333333308</v>
      </c>
      <c r="D76" s="34">
        <f>TBL_CalcDarwin[[#This Row],[Darwin PLOM
MW]]+TBL_CalcDarwin[[#This Row],[Darwin PLOME
MW]]</f>
        <v>21.591000000000001</v>
      </c>
      <c r="E76" s="34">
        <f>TBL_CalcDarwin[[#This Row],[PLOM MW TOTAL BARRA A]]+TBL_CalcDarwin[[#This Row],[PLOM MW TOTAL BARRA B]]</f>
        <v>20.949000000000002</v>
      </c>
      <c r="F76" s="34">
        <f>TBL_CalcDarwin[[#This Row],[PLOME MW TOTAL BARRA A]]+TBL_CalcDarwin[[#This Row],[PLOME MW TOTAL BARRA B]]</f>
        <v>0.64200000000000002</v>
      </c>
      <c r="G76" s="48">
        <f>'Plantilla Datos'!D81</f>
        <v>3.6</v>
      </c>
      <c r="H76" s="48">
        <f>'Plantilla Datos'!E81</f>
        <v>4.7</v>
      </c>
      <c r="I76" s="49">
        <f>'Plantilla Datos'!F81</f>
        <v>19.399999999999999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45417.124999999825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3.3</v>
      </c>
      <c r="H77" s="48">
        <f>'Plantilla Datos'!E82</f>
        <v>4.4000000000000004</v>
      </c>
      <c r="I77" s="49">
        <f>'Plantilla Datos'!F82</f>
        <v>19.3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45417.16666666649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13.250999999999999</v>
      </c>
      <c r="E78" s="34">
        <f>TBL_CalcDarwin[[#This Row],[PLOM MW TOTAL BARRA A]]+TBL_CalcDarwin[[#This Row],[PLOM MW TOTAL BARRA B]]</f>
        <v>13.010999999999999</v>
      </c>
      <c r="F78" s="34">
        <f>TBL_CalcDarwin[[#This Row],[PLOME MW TOTAL BARRA A]]+TBL_CalcDarwin[[#This Row],[PLOME MW TOTAL BARRA B]]</f>
        <v>0.24</v>
      </c>
      <c r="G78" s="48">
        <f>'Plantilla Datos'!D83</f>
        <v>3.1</v>
      </c>
      <c r="H78" s="48">
        <f>'Plantilla Datos'!E83</f>
        <v>4.0999999999999996</v>
      </c>
      <c r="I78" s="49">
        <f>'Plantilla Datos'!F83</f>
        <v>19.2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45417.208333333154</v>
      </c>
      <c r="C79" s="17">
        <f t="shared" si="8"/>
        <v>3.2083333333333304</v>
      </c>
      <c r="D79" s="34">
        <f>TBL_CalcDarwin[[#This Row],[Darwin PLOM
MW]]+TBL_CalcDarwin[[#This Row],[Darwin PLOME
MW]]</f>
        <v>13.250999999999999</v>
      </c>
      <c r="E79" s="34">
        <f>TBL_CalcDarwin[[#This Row],[PLOM MW TOTAL BARRA A]]+TBL_CalcDarwin[[#This Row],[PLOM MW TOTAL BARRA B]]</f>
        <v>13.010999999999999</v>
      </c>
      <c r="F79" s="34">
        <f>TBL_CalcDarwin[[#This Row],[PLOME MW TOTAL BARRA A]]+TBL_CalcDarwin[[#This Row],[PLOME MW TOTAL BARRA B]]</f>
        <v>0.24</v>
      </c>
      <c r="G79" s="48">
        <f>'Plantilla Datos'!D84</f>
        <v>3.1</v>
      </c>
      <c r="H79" s="48">
        <f>'Plantilla Datos'!E84</f>
        <v>4.0999999999999996</v>
      </c>
      <c r="I79" s="49">
        <f>'Plantilla Datos'!F84</f>
        <v>19.2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45417.249999999818</v>
      </c>
      <c r="C80" s="17">
        <f t="shared" si="8"/>
        <v>3.2499999999999969</v>
      </c>
      <c r="D80" s="34">
        <f>TBL_CalcDarwin[[#This Row],[Darwin PLOM
MW]]+TBL_CalcDarwin[[#This Row],[Darwin PLOME
MW]]</f>
        <v>13.250999999999999</v>
      </c>
      <c r="E80" s="34">
        <f>TBL_CalcDarwin[[#This Row],[PLOM MW TOTAL BARRA A]]+TBL_CalcDarwin[[#This Row],[PLOM MW TOTAL BARRA B]]</f>
        <v>13.010999999999999</v>
      </c>
      <c r="F80" s="34">
        <f>TBL_CalcDarwin[[#This Row],[PLOME MW TOTAL BARRA A]]+TBL_CalcDarwin[[#This Row],[PLOME MW TOTAL BARRA B]]</f>
        <v>0.24</v>
      </c>
      <c r="G80" s="48">
        <f>'Plantilla Datos'!D85</f>
        <v>3</v>
      </c>
      <c r="H80" s="48">
        <f>'Plantilla Datos'!E85</f>
        <v>4.0999999999999996</v>
      </c>
      <c r="I80" s="49">
        <f>'Plantilla Datos'!F85</f>
        <v>19.600000000000001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45417.291666666482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3</v>
      </c>
      <c r="H81" s="48">
        <f>'Plantilla Datos'!E86</f>
        <v>4</v>
      </c>
      <c r="I81" s="49">
        <f>'Plantilla Datos'!F86</f>
        <v>19.899999999999999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45417.333333333147</v>
      </c>
      <c r="C82" s="17">
        <f t="shared" si="8"/>
        <v>3.3333333333333299</v>
      </c>
      <c r="D82" s="34">
        <f>TBL_CalcDarwin[[#This Row],[Darwin PLOM
MW]]+TBL_CalcDarwin[[#This Row],[Darwin PLOME
MW]]</f>
        <v>28.465</v>
      </c>
      <c r="E82" s="34">
        <f>TBL_CalcDarwin[[#This Row],[PLOM MW TOTAL BARRA A]]+TBL_CalcDarwin[[#This Row],[PLOM MW TOTAL BARRA B]]</f>
        <v>27.594999999999999</v>
      </c>
      <c r="F82" s="34">
        <f>TBL_CalcDarwin[[#This Row],[PLOME MW TOTAL BARRA A]]+TBL_CalcDarwin[[#This Row],[PLOME MW TOTAL BARRA B]]</f>
        <v>0.87</v>
      </c>
      <c r="G82" s="48">
        <f>'Plantilla Datos'!D87</f>
        <v>4</v>
      </c>
      <c r="H82" s="48">
        <f>'Plantilla Datos'!E87</f>
        <v>5.2</v>
      </c>
      <c r="I82" s="49">
        <f>'Plantilla Datos'!F87</f>
        <v>20.3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45417.374999999811</v>
      </c>
      <c r="C83" s="17">
        <f t="shared" si="8"/>
        <v>3.3749999999999964</v>
      </c>
      <c r="D83" s="34">
        <f>TBL_CalcDarwin[[#This Row],[Darwin PLOM
MW]]+TBL_CalcDarwin[[#This Row],[Darwin PLOME
MW]]</f>
        <v>50.536000000000001</v>
      </c>
      <c r="E83" s="34">
        <f>TBL_CalcDarwin[[#This Row],[PLOM MW TOTAL BARRA A]]+TBL_CalcDarwin[[#This Row],[PLOM MW TOTAL BARRA B]]</f>
        <v>48.697000000000003</v>
      </c>
      <c r="F83" s="34">
        <f>TBL_CalcDarwin[[#This Row],[PLOME MW TOTAL BARRA A]]+TBL_CalcDarwin[[#This Row],[PLOME MW TOTAL BARRA B]]</f>
        <v>1.839</v>
      </c>
      <c r="G83" s="48">
        <f>'Plantilla Datos'!D88</f>
        <v>4.9000000000000004</v>
      </c>
      <c r="H83" s="48">
        <f>'Plantilla Datos'!E88</f>
        <v>6.3</v>
      </c>
      <c r="I83" s="49">
        <f>'Plantilla Datos'!F88</f>
        <v>20.8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45417.416666666475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5.8</v>
      </c>
      <c r="H84" s="48">
        <f>'Plantilla Datos'!E89</f>
        <v>7.4</v>
      </c>
      <c r="I84" s="49">
        <f>'Plantilla Datos'!F89</f>
        <v>21.2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45417.458333333139</v>
      </c>
      <c r="C85" s="17">
        <f t="shared" si="8"/>
        <v>3.4583333333333295</v>
      </c>
      <c r="D85" s="34">
        <f>TBL_CalcDarwin[[#This Row],[Darwin PLOM
MW]]+TBL_CalcDarwin[[#This Row],[Darwin PLOME
MW]]</f>
        <v>122.94799999999999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4.51</v>
      </c>
      <c r="G85" s="48">
        <f>'Plantilla Datos'!D90</f>
        <v>6.7</v>
      </c>
      <c r="H85" s="48">
        <f>'Plantilla Datos'!E90</f>
        <v>8.5</v>
      </c>
      <c r="I85" s="49">
        <f>'Plantilla Datos'!F90</f>
        <v>21.4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45417.499999999804</v>
      </c>
      <c r="C86" s="17">
        <f t="shared" si="8"/>
        <v>3.499999999999996</v>
      </c>
      <c r="D86" s="34">
        <f>TBL_CalcDarwin[[#This Row],[Darwin PLOM
MW]]+TBL_CalcDarwin[[#This Row],[Darwin PLOME
MW]]</f>
        <v>179.61</v>
      </c>
      <c r="E86" s="34">
        <f>TBL_CalcDarwin[[#This Row],[PLOM MW TOTAL BARRA A]]+TBL_CalcDarwin[[#This Row],[PLOM MW TOTAL BARRA B]]</f>
        <v>173.53800000000001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7.6</v>
      </c>
      <c r="H86" s="48">
        <f>'Plantilla Datos'!E91</f>
        <v>9.6</v>
      </c>
      <c r="I86" s="49">
        <f>'Plantilla Datos'!F91</f>
        <v>21.5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45417.541666666468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8.5</v>
      </c>
      <c r="H87" s="48">
        <f>'Plantilla Datos'!E92</f>
        <v>10.6</v>
      </c>
      <c r="I87" s="49">
        <f>'Plantilla Datos'!F92</f>
        <v>21.6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45417.583333333132</v>
      </c>
      <c r="C88" s="17">
        <f t="shared" si="8"/>
        <v>3.583333333333329</v>
      </c>
      <c r="D88" s="34">
        <f>TBL_CalcDarwin[[#This Row],[Darwin PLOM
MW]]+TBL_CalcDarwin[[#This Row],[Darwin PLOME
MW]]</f>
        <v>223.07600000000002</v>
      </c>
      <c r="E88" s="34">
        <f>TBL_CalcDarwin[[#This Row],[PLOM MW TOTAL BARRA A]]+TBL_CalcDarwin[[#This Row],[PLOM MW TOTAL BARRA B]]</f>
        <v>213.47800000000001</v>
      </c>
      <c r="F88" s="34">
        <f>TBL_CalcDarwin[[#This Row],[PLOME MW TOTAL BARRA A]]+TBL_CalcDarwin[[#This Row],[PLOME MW TOTAL BARRA B]]</f>
        <v>9.5980000000000008</v>
      </c>
      <c r="G88" s="48">
        <f>'Plantilla Datos'!D93</f>
        <v>8.9</v>
      </c>
      <c r="H88" s="48">
        <f>'Plantilla Datos'!E93</f>
        <v>11.1</v>
      </c>
      <c r="I88" s="49">
        <f>'Plantilla Datos'!F93</f>
        <v>21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104.88600000000001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108.592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45417.624999999796</v>
      </c>
      <c r="C89" s="17">
        <f t="shared" si="8"/>
        <v>3.6249999999999956</v>
      </c>
      <c r="D89" s="34">
        <f>TBL_CalcDarwin[[#This Row],[Darwin PLOM
MW]]+TBL_CalcDarwin[[#This Row],[Darwin PLOME
MW]]</f>
        <v>228.977</v>
      </c>
      <c r="E89" s="34">
        <f>TBL_CalcDarwin[[#This Row],[PLOM MW TOTAL BARRA A]]+TBL_CalcDarwin[[#This Row],[PLOM MW TOTAL BARRA B]]</f>
        <v>218.93700000000001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9.3000000000000007</v>
      </c>
      <c r="H89" s="48">
        <f>'Plantilla Datos'!E94</f>
        <v>11.6</v>
      </c>
      <c r="I89" s="49">
        <f>'Plantilla Datos'!F94</f>
        <v>20.5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45417.666666666461</v>
      </c>
      <c r="C90" s="17">
        <f t="shared" si="8"/>
        <v>3.6666666666666621</v>
      </c>
      <c r="D90" s="34">
        <f>TBL_CalcDarwin[[#This Row],[Darwin PLOM
MW]]+TBL_CalcDarwin[[#This Row],[Darwin PLOME
MW]]</f>
        <v>237.85899999999998</v>
      </c>
      <c r="E90" s="34">
        <f>TBL_CalcDarwin[[#This Row],[PLOM MW TOTAL BARRA A]]+TBL_CalcDarwin[[#This Row],[PLOM MW TOTAL BARRA B]]</f>
        <v>226.46399999999997</v>
      </c>
      <c r="F90" s="34">
        <f>TBL_CalcDarwin[[#This Row],[PLOME MW TOTAL BARRA A]]+TBL_CalcDarwin[[#This Row],[PLOME MW TOTAL BARRA B]]</f>
        <v>11.395</v>
      </c>
      <c r="G90" s="48">
        <f>'Plantilla Datos'!D95</f>
        <v>9.8000000000000007</v>
      </c>
      <c r="H90" s="48">
        <f>'Plantilla Datos'!E95</f>
        <v>12.1</v>
      </c>
      <c r="I90" s="49">
        <f>'Plantilla Datos'!F95</f>
        <v>19.899999999999999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112.28199999999998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45417.708333333125</v>
      </c>
      <c r="C91" s="17">
        <f t="shared" si="8"/>
        <v>3.7083333333333286</v>
      </c>
      <c r="D91" s="34">
        <f>TBL_CalcDarwin[[#This Row],[Darwin PLOM
MW]]+TBL_CalcDarwin[[#This Row],[Darwin PLOME
MW]]</f>
        <v>241.95100000000002</v>
      </c>
      <c r="E91" s="34">
        <f>TBL_CalcDarwin[[#This Row],[PLOM MW TOTAL BARRA A]]+TBL_CalcDarwin[[#This Row],[PLOM MW TOTAL BARRA B]]</f>
        <v>230.26300000000003</v>
      </c>
      <c r="F91" s="34">
        <f>TBL_CalcDarwin[[#This Row],[PLOME MW TOTAL BARRA A]]+TBL_CalcDarwin[[#This Row],[PLOME MW TOTAL BARRA B]]</f>
        <v>11.688000000000001</v>
      </c>
      <c r="G91" s="48">
        <f>'Plantilla Datos'!D96</f>
        <v>10</v>
      </c>
      <c r="H91" s="48">
        <f>'Plantilla Datos'!E96</f>
        <v>12.4</v>
      </c>
      <c r="I91" s="49">
        <f>'Plantilla Datos'!F96</f>
        <v>19.3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116.81400000000001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113.44900000000001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45417.749999999789</v>
      </c>
      <c r="C92" s="17">
        <f t="shared" si="8"/>
        <v>3.7499999999999951</v>
      </c>
      <c r="D92" s="34">
        <f>TBL_CalcDarwin[[#This Row],[Darwin PLOM
MW]]+TBL_CalcDarwin[[#This Row],[Darwin PLOME
MW]]</f>
        <v>246.56200000000001</v>
      </c>
      <c r="E92" s="34">
        <f>TBL_CalcDarwin[[#This Row],[PLOM MW TOTAL BARRA A]]+TBL_CalcDarwin[[#This Row],[PLOM MW TOTAL BARRA B]]</f>
        <v>233.922</v>
      </c>
      <c r="F92" s="34">
        <f>TBL_CalcDarwin[[#This Row],[PLOME MW TOTAL BARRA A]]+TBL_CalcDarwin[[#This Row],[PLOME MW TOTAL BARRA B]]</f>
        <v>12.64</v>
      </c>
      <c r="G92" s="48">
        <f>'Plantilla Datos'!D97</f>
        <v>10.199999999999999</v>
      </c>
      <c r="H92" s="48">
        <f>'Plantilla Datos'!E97</f>
        <v>12.6</v>
      </c>
      <c r="I92" s="49">
        <f>'Plantilla Datos'!F97</f>
        <v>18.5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114.34399999999999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45417.791666666453</v>
      </c>
      <c r="C93" s="17">
        <f t="shared" si="8"/>
        <v>3.7916666666666616</v>
      </c>
      <c r="D93" s="34">
        <f>TBL_CalcDarwin[[#This Row],[Darwin PLOM
MW]]+TBL_CalcDarwin[[#This Row],[Darwin PLOME
MW]]</f>
        <v>247.32999999999998</v>
      </c>
      <c r="E93" s="34">
        <f>TBL_CalcDarwin[[#This Row],[PLOM MW TOTAL BARRA A]]+TBL_CalcDarwin[[#This Row],[PLOM MW TOTAL BARRA B]]</f>
        <v>234.69</v>
      </c>
      <c r="F93" s="34">
        <f>TBL_CalcDarwin[[#This Row],[PLOME MW TOTAL BARRA A]]+TBL_CalcDarwin[[#This Row],[PLOME MW TOTAL BARRA B]]</f>
        <v>12.64</v>
      </c>
      <c r="G93" s="48">
        <f>'Plantilla Datos'!D98</f>
        <v>10.3</v>
      </c>
      <c r="H93" s="48">
        <f>'Plantilla Datos'!E98</f>
        <v>12.8</v>
      </c>
      <c r="I93" s="49">
        <f>'Plantilla Datos'!F98</f>
        <v>17.7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114.72800000000001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45417.833333333117</v>
      </c>
      <c r="C94" s="17">
        <f t="shared" si="8"/>
        <v>3.8333333333333282</v>
      </c>
      <c r="D94" s="34">
        <f>TBL_CalcDarwin[[#This Row],[Darwin PLOM
MW]]+TBL_CalcDarwin[[#This Row],[Darwin PLOME
MW]]</f>
        <v>239.971</v>
      </c>
      <c r="E94" s="34">
        <f>TBL_CalcDarwin[[#This Row],[PLOM MW TOTAL BARRA A]]+TBL_CalcDarwin[[#This Row],[PLOM MW TOTAL BARRA B]]</f>
        <v>228.57599999999999</v>
      </c>
      <c r="F94" s="34">
        <f>TBL_CalcDarwin[[#This Row],[PLOME MW TOTAL BARRA A]]+TBL_CalcDarwin[[#This Row],[PLOME MW TOTAL BARRA B]]</f>
        <v>11.395</v>
      </c>
      <c r="G94" s="48">
        <f>'Plantilla Datos'!D99</f>
        <v>9.6999999999999993</v>
      </c>
      <c r="H94" s="48">
        <f>'Plantilla Datos'!E99</f>
        <v>12.1</v>
      </c>
      <c r="I94" s="49">
        <f>'Plantilla Datos'!F99</f>
        <v>17.7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113.33799999999999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45417.874999999782</v>
      </c>
      <c r="C95" s="17">
        <f>C94+TIME(1,0,0)</f>
        <v>3.8749999999999947</v>
      </c>
      <c r="D95" s="34">
        <f>TBL_CalcDarwin[[#This Row],[Darwin PLOM
MW]]+TBL_CalcDarwin[[#This Row],[Darwin PLOME
MW]]</f>
        <v>230.97199999999998</v>
      </c>
      <c r="E95" s="34">
        <f>TBL_CalcDarwin[[#This Row],[PLOM MW TOTAL BARRA A]]+TBL_CalcDarwin[[#This Row],[PLOM MW TOTAL BARRA B]]</f>
        <v>220.93199999999999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9.1</v>
      </c>
      <c r="H95" s="48">
        <f>'Plantilla Datos'!E100</f>
        <v>11.3</v>
      </c>
      <c r="I95" s="49">
        <f>'Plantilla Datos'!F100</f>
        <v>17.8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45417.916666666446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17.8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45417.95833333311</v>
      </c>
      <c r="C97" s="17">
        <f t="shared" si="9"/>
        <v>3.9583333333333277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7.7</v>
      </c>
      <c r="H97" s="48">
        <f>'Plantilla Datos'!E102</f>
        <v>9.6</v>
      </c>
      <c r="I97" s="49">
        <f>'Plantilla Datos'!F102</f>
        <v>18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45417.999999999774</v>
      </c>
      <c r="C98" s="17">
        <f t="shared" si="9"/>
        <v>3.9999999999999942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6.9</v>
      </c>
      <c r="H98" s="48">
        <f>'Plantilla Datos'!E103</f>
        <v>8.6</v>
      </c>
      <c r="I98" s="49">
        <f>'Plantilla Datos'!F103</f>
        <v>18.2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45418.041666666439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6.1</v>
      </c>
      <c r="H99" s="48">
        <f>'Plantilla Datos'!E104</f>
        <v>7.7</v>
      </c>
      <c r="I99" s="49">
        <f>'Plantilla Datos'!F104</f>
        <v>18.399999999999999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45418.083333333103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5.6</v>
      </c>
      <c r="H100" s="48">
        <f>'Plantilla Datos'!E105</f>
        <v>7.1</v>
      </c>
      <c r="I100" s="49">
        <f>'Plantilla Datos'!F105</f>
        <v>18.399999999999999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45418.124999999767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6.6</v>
      </c>
      <c r="I101" s="49">
        <f>'Plantilla Datos'!F106</f>
        <v>18.3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45418.166666666431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49.213000000000001</v>
      </c>
      <c r="E102" s="34">
        <f>TBL_CalcDarwin[[#This Row],[PLOM MW TOTAL BARRA A]]+TBL_CalcDarwin[[#This Row],[PLOM MW TOTAL BARRA B]]</f>
        <v>47.704000000000001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4.7</v>
      </c>
      <c r="H102" s="48">
        <f>'Plantilla Datos'!E107</f>
        <v>6.1</v>
      </c>
      <c r="I102" s="49">
        <f>'Plantilla Datos'!F107</f>
        <v>18.3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45418.208333333096</v>
      </c>
      <c r="C103" s="17">
        <f t="shared" si="10"/>
        <v>4.2083333333333286</v>
      </c>
      <c r="D103" s="34">
        <f>TBL_CalcDarwin[[#This Row],[Darwin PLOM
MW]]+TBL_CalcDarwin[[#This Row],[Darwin PLOME
MW]]</f>
        <v>50.536000000000001</v>
      </c>
      <c r="E103" s="34">
        <f>TBL_CalcDarwin[[#This Row],[PLOM MW TOTAL BARRA A]]+TBL_CalcDarwin[[#This Row],[PLOM MW TOTAL BARRA B]]</f>
        <v>48.697000000000003</v>
      </c>
      <c r="F103" s="34">
        <f>TBL_CalcDarwin[[#This Row],[PLOME MW TOTAL BARRA A]]+TBL_CalcDarwin[[#This Row],[PLOME MW TOTAL BARRA B]]</f>
        <v>1.839</v>
      </c>
      <c r="G103" s="48">
        <f>'Plantilla Datos'!D108</f>
        <v>5</v>
      </c>
      <c r="H103" s="48">
        <f>'Plantilla Datos'!E108</f>
        <v>6.4</v>
      </c>
      <c r="I103" s="49">
        <f>'Plantilla Datos'!F108</f>
        <v>18.2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45418.24999999976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5.3</v>
      </c>
      <c r="H104" s="48">
        <f>'Plantilla Datos'!E109</f>
        <v>6.7</v>
      </c>
      <c r="I104" s="49">
        <f>'Plantilla Datos'!F109</f>
        <v>18.5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45418.291666666424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5.5</v>
      </c>
      <c r="H105" s="48">
        <f>'Plantilla Datos'!E110</f>
        <v>7.1</v>
      </c>
      <c r="I105" s="49">
        <f>'Plantilla Datos'!F110</f>
        <v>18.8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45418.333333333088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5.8</v>
      </c>
      <c r="H106" s="48">
        <f>'Plantilla Datos'!E111</f>
        <v>7.4</v>
      </c>
      <c r="I106" s="49">
        <f>'Plantilla Datos'!F111</f>
        <v>19.5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45418.374999999753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</v>
      </c>
      <c r="H107" s="48">
        <f>'Plantilla Datos'!E112</f>
        <v>7.7</v>
      </c>
      <c r="I107" s="49">
        <f>'Plantilla Datos'!F112</f>
        <v>20.2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45418.416666666417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6.3</v>
      </c>
      <c r="H108" s="48">
        <f>'Plantilla Datos'!E113</f>
        <v>8</v>
      </c>
      <c r="I108" s="49">
        <f>'Plantilla Datos'!F113</f>
        <v>21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45418.458333333081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</v>
      </c>
      <c r="H109" s="48">
        <f>'Plantilla Datos'!E114</f>
        <v>8.9</v>
      </c>
      <c r="I109" s="49">
        <f>'Plantilla Datos'!F114</f>
        <v>21.1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45418.499999999745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21.1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45418.54166666641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10.7</v>
      </c>
      <c r="I111" s="49">
        <f>'Plantilla Datos'!F116</f>
        <v>21.2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45418.583333333074</v>
      </c>
      <c r="C112" s="17">
        <f t="shared" si="10"/>
        <v>4.5833333333333313</v>
      </c>
      <c r="D112" s="34">
        <f>TBL_CalcDarwin[[#This Row],[Darwin PLOM
MW]]+TBL_CalcDarwin[[#This Row],[Darwin PLOME
MW]]</f>
        <v>228.52399999999997</v>
      </c>
      <c r="E112" s="34">
        <f>TBL_CalcDarwin[[#This Row],[PLOM MW TOTAL BARRA A]]+TBL_CalcDarwin[[#This Row],[PLOM MW TOTAL BARRA B]]</f>
        <v>218.48399999999998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</v>
      </c>
      <c r="H112" s="48">
        <f>'Plantilla Datos'!E117</f>
        <v>11.2</v>
      </c>
      <c r="I112" s="49">
        <f>'Plantilla Datos'!F117</f>
        <v>20.7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108.494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45418.624999999738</v>
      </c>
      <c r="C113" s="17">
        <f t="shared" si="10"/>
        <v>4.6249999999999982</v>
      </c>
      <c r="D113" s="34">
        <f>TBL_CalcDarwin[[#This Row],[Darwin PLOM
MW]]+TBL_CalcDarwin[[#This Row],[Darwin PLOME
MW]]</f>
        <v>229.07300000000001</v>
      </c>
      <c r="E113" s="34">
        <f>TBL_CalcDarwin[[#This Row],[PLOM MW TOTAL BARRA A]]+TBL_CalcDarwin[[#This Row],[PLOM MW TOTAL BARRA B]]</f>
        <v>219.03300000000002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9.4</v>
      </c>
      <c r="H113" s="48">
        <f>'Plantilla Datos'!E118</f>
        <v>11.7</v>
      </c>
      <c r="I113" s="49">
        <f>'Plantilla Datos'!F118</f>
        <v>20.3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110.443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45418.666666666402</v>
      </c>
      <c r="C114" s="17">
        <f t="shared" si="10"/>
        <v>4.6666666666666652</v>
      </c>
      <c r="D114" s="34">
        <f>TBL_CalcDarwin[[#This Row],[Darwin PLOM
MW]]+TBL_CalcDarwin[[#This Row],[Darwin PLOME
MW]]</f>
        <v>237.85899999999998</v>
      </c>
      <c r="E114" s="34">
        <f>TBL_CalcDarwin[[#This Row],[PLOM MW TOTAL BARRA A]]+TBL_CalcDarwin[[#This Row],[PLOM MW TOTAL BARRA B]]</f>
        <v>226.46399999999997</v>
      </c>
      <c r="F114" s="34">
        <f>TBL_CalcDarwin[[#This Row],[PLOME MW TOTAL BARRA A]]+TBL_CalcDarwin[[#This Row],[PLOME MW TOTAL BARRA B]]</f>
        <v>11.395</v>
      </c>
      <c r="G114" s="48">
        <f>'Plantilla Datos'!D119</f>
        <v>9.8000000000000007</v>
      </c>
      <c r="H114" s="48">
        <f>'Plantilla Datos'!E119</f>
        <v>12.2</v>
      </c>
      <c r="I114" s="49">
        <f>'Plantilla Datos'!F119</f>
        <v>19.899999999999999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112.28199999999998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45418.708333333067</v>
      </c>
      <c r="C115" s="17">
        <f t="shared" si="10"/>
        <v>4.7083333333333321</v>
      </c>
      <c r="D115" s="34">
        <f>TBL_CalcDarwin[[#This Row],[Darwin PLOM
MW]]+TBL_CalcDarwin[[#This Row],[Darwin PLOME
MW]]</f>
        <v>242.04700000000003</v>
      </c>
      <c r="E115" s="34">
        <f>TBL_CalcDarwin[[#This Row],[PLOM MW TOTAL BARRA A]]+TBL_CalcDarwin[[#This Row],[PLOM MW TOTAL BARRA B]]</f>
        <v>230.35900000000004</v>
      </c>
      <c r="F115" s="34">
        <f>TBL_CalcDarwin[[#This Row],[PLOME MW TOTAL BARRA A]]+TBL_CalcDarwin[[#This Row],[PLOME MW TOTAL BARRA B]]</f>
        <v>11.688000000000001</v>
      </c>
      <c r="G115" s="48">
        <f>'Plantilla Datos'!D120</f>
        <v>10</v>
      </c>
      <c r="H115" s="48">
        <f>'Plantilla Datos'!E120</f>
        <v>12.4</v>
      </c>
      <c r="I115" s="49">
        <f>'Plantilla Datos'!F120</f>
        <v>19.2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116.86200000000001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113.49700000000001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45418.749999999731</v>
      </c>
      <c r="C116" s="17">
        <f t="shared" si="10"/>
        <v>4.7499999999999991</v>
      </c>
      <c r="D116" s="34">
        <f>TBL_CalcDarwin[[#This Row],[Darwin PLOM
MW]]+TBL_CalcDarwin[[#This Row],[Darwin PLOME
MW]]</f>
        <v>246.70499999999998</v>
      </c>
      <c r="E116" s="34">
        <f>TBL_CalcDarwin[[#This Row],[PLOM MW TOTAL BARRA A]]+TBL_CalcDarwin[[#This Row],[PLOM MW TOTAL BARRA B]]</f>
        <v>234.065</v>
      </c>
      <c r="F116" s="34">
        <f>TBL_CalcDarwin[[#This Row],[PLOME MW TOTAL BARRA A]]+TBL_CalcDarwin[[#This Row],[PLOME MW TOTAL BARRA B]]</f>
        <v>12.64</v>
      </c>
      <c r="G116" s="48">
        <f>'Plantilla Datos'!D121</f>
        <v>10.1</v>
      </c>
      <c r="H116" s="48">
        <f>'Plantilla Datos'!E121</f>
        <v>12.5</v>
      </c>
      <c r="I116" s="49">
        <f>'Plantilla Datos'!F121</f>
        <v>18.3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114.39099999999999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45418.791666666395</v>
      </c>
      <c r="C117" s="17">
        <f t="shared" si="10"/>
        <v>4.7916666666666661</v>
      </c>
      <c r="D117" s="34">
        <f>TBL_CalcDarwin[[#This Row],[Darwin PLOM
MW]]+TBL_CalcDarwin[[#This Row],[Darwin PLOME
MW]]</f>
        <v>247.61799999999999</v>
      </c>
      <c r="E117" s="34">
        <f>TBL_CalcDarwin[[#This Row],[PLOM MW TOTAL BARRA A]]+TBL_CalcDarwin[[#This Row],[PLOM MW TOTAL BARRA B]]</f>
        <v>234.97800000000001</v>
      </c>
      <c r="F117" s="34">
        <f>TBL_CalcDarwin[[#This Row],[PLOME MW TOTAL BARRA A]]+TBL_CalcDarwin[[#This Row],[PLOME MW TOTAL BARRA B]]</f>
        <v>12.64</v>
      </c>
      <c r="G117" s="48">
        <f>'Plantilla Datos'!D122</f>
        <v>10.199999999999999</v>
      </c>
      <c r="H117" s="48">
        <f>'Plantilla Datos'!E122</f>
        <v>12.7</v>
      </c>
      <c r="I117" s="49">
        <f>'Plantilla Datos'!F122</f>
        <v>17.399999999999999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120.10600000000001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114.87200000000001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45418.833333333059</v>
      </c>
      <c r="C118" s="17">
        <f t="shared" si="10"/>
        <v>4.833333333333333</v>
      </c>
      <c r="D118" s="34">
        <f>TBL_CalcDarwin[[#This Row],[Darwin PLOM
MW]]+TBL_CalcDarwin[[#This Row],[Darwin PLOME
MW]]</f>
        <v>240.25900000000001</v>
      </c>
      <c r="E118" s="34">
        <f>TBL_CalcDarwin[[#This Row],[PLOM MW TOTAL BARRA A]]+TBL_CalcDarwin[[#This Row],[PLOM MW TOTAL BARRA B]]</f>
        <v>228.864</v>
      </c>
      <c r="F118" s="34">
        <f>TBL_CalcDarwin[[#This Row],[PLOME MW TOTAL BARRA A]]+TBL_CalcDarwin[[#This Row],[PLOME MW TOTAL BARRA B]]</f>
        <v>11.395</v>
      </c>
      <c r="G118" s="48">
        <f>'Plantilla Datos'!D123</f>
        <v>9.6999999999999993</v>
      </c>
      <c r="H118" s="48">
        <f>'Plantilla Datos'!E123</f>
        <v>12.1</v>
      </c>
      <c r="I118" s="49">
        <f>'Plantilla Datos'!F123</f>
        <v>17.399999999999999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113.482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45418.874999999724</v>
      </c>
      <c r="C119" s="17">
        <f>C118+TIME(1,0,0)</f>
        <v>4.875</v>
      </c>
      <c r="D119" s="34">
        <f>TBL_CalcDarwin[[#This Row],[Darwin PLOM
MW]]+TBL_CalcDarwin[[#This Row],[Darwin PLOME
MW]]</f>
        <v>231.35599999999999</v>
      </c>
      <c r="E119" s="34">
        <f>TBL_CalcDarwin[[#This Row],[PLOM MW TOTAL BARRA A]]+TBL_CalcDarwin[[#This Row],[PLOM MW TOTAL BARRA B]]</f>
        <v>221.316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9.1999999999999993</v>
      </c>
      <c r="H119" s="48">
        <f>'Plantilla Datos'!E124</f>
        <v>11.5</v>
      </c>
      <c r="I119" s="49">
        <f>'Plantilla Datos'!F124</f>
        <v>17.399999999999999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11.5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45418.916666666388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8.8000000000000007</v>
      </c>
      <c r="H120" s="48">
        <f>'Plantilla Datos'!E125</f>
        <v>10.9</v>
      </c>
      <c r="I120" s="49">
        <f>'Plantilla Datos'!F125</f>
        <v>17.3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45418.958333333052</v>
      </c>
      <c r="C121" s="17">
        <f t="shared" si="11"/>
        <v>4.9583333333333339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8.3000000000000007</v>
      </c>
      <c r="H121" s="48">
        <f>'Plantilla Datos'!E126</f>
        <v>10.3</v>
      </c>
      <c r="I121" s="49">
        <f>'Plantilla Datos'!F126</f>
        <v>17.3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45418.999999999716</v>
      </c>
      <c r="C122" s="17">
        <f t="shared" si="11"/>
        <v>5.0000000000000009</v>
      </c>
      <c r="D122" s="34">
        <f>TBL_CalcDarwin[[#This Row],[Darwin PLOM
MW]]+TBL_CalcDarwin[[#This Row],[Darwin PLOME
MW]]</f>
        <v>172.44799999999998</v>
      </c>
      <c r="E122" s="34">
        <f>TBL_CalcDarwin[[#This Row],[PLOM MW TOTAL BARRA A]]+TBL_CalcDarwin[[#This Row],[PLOM MW TOTAL BARRA B]]</f>
        <v>166.37599999999998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7.8</v>
      </c>
      <c r="H122" s="48">
        <f>'Plantilla Datos'!E127</f>
        <v>9.6999999999999993</v>
      </c>
      <c r="I122" s="49">
        <f>'Plantilla Datos'!F127</f>
        <v>17.3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45419.04166666638</v>
      </c>
      <c r="C123" s="17">
        <f t="shared" si="11"/>
        <v>5.0416666666666679</v>
      </c>
      <c r="D123" s="34">
        <f>TBL_CalcDarwin[[#This Row],[Darwin PLOM
MW]]+TBL_CalcDarwin[[#This Row],[Darwin PLOME
MW]]</f>
        <v>154.22500000000002</v>
      </c>
      <c r="E123" s="34">
        <f>TBL_CalcDarwin[[#This Row],[PLOM MW TOTAL BARRA A]]+TBL_CalcDarwin[[#This Row],[PLOM MW TOTAL BARRA B]]</f>
        <v>148.62200000000001</v>
      </c>
      <c r="F123" s="34">
        <f>TBL_CalcDarwin[[#This Row],[PLOME MW TOTAL BARRA A]]+TBL_CalcDarwin[[#This Row],[PLOME MW TOTAL BARRA B]]</f>
        <v>5.6029999999999998</v>
      </c>
      <c r="G123" s="48">
        <f>'Plantilla Datos'!D128</f>
        <v>7.3</v>
      </c>
      <c r="H123" s="48">
        <f>'Plantilla Datos'!E128</f>
        <v>9.1</v>
      </c>
      <c r="I123" s="49">
        <f>'Plantilla Datos'!F128</f>
        <v>17.2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45419.083333333045</v>
      </c>
      <c r="C124" s="17">
        <f t="shared" si="11"/>
        <v>5.0833333333333348</v>
      </c>
      <c r="D124" s="34">
        <f>TBL_CalcDarwin[[#This Row],[Darwin PLOM
MW]]+TBL_CalcDarwin[[#This Row],[Darwin PLOME
MW]]</f>
        <v>154.22500000000002</v>
      </c>
      <c r="E124" s="34">
        <f>TBL_CalcDarwin[[#This Row],[PLOM MW TOTAL BARRA A]]+TBL_CalcDarwin[[#This Row],[PLOM MW TOTAL BARRA B]]</f>
        <v>148.62200000000001</v>
      </c>
      <c r="F124" s="34">
        <f>TBL_CalcDarwin[[#This Row],[PLOME MW TOTAL BARRA A]]+TBL_CalcDarwin[[#This Row],[PLOME MW TOTAL BARRA B]]</f>
        <v>5.6029999999999998</v>
      </c>
      <c r="G124" s="48">
        <f>'Plantilla Datos'!D129</f>
        <v>7.3</v>
      </c>
      <c r="H124" s="48">
        <f>'Plantilla Datos'!E129</f>
        <v>9.1</v>
      </c>
      <c r="I124" s="49">
        <f>'Plantilla Datos'!F129</f>
        <v>17.3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45419.124999999709</v>
      </c>
      <c r="C125" s="17">
        <f>C124+TIME(1,0,0)</f>
        <v>5.1250000000000018</v>
      </c>
      <c r="D125" s="34">
        <f>TBL_CalcDarwin[[#This Row],[Darwin PLOM
MW]]+TBL_CalcDarwin[[#This Row],[Darwin PLOME
MW]]</f>
        <v>154.22500000000002</v>
      </c>
      <c r="E125" s="34">
        <f>TBL_CalcDarwin[[#This Row],[PLOM MW TOTAL BARRA A]]+TBL_CalcDarwin[[#This Row],[PLOM MW TOTAL BARRA B]]</f>
        <v>148.62200000000001</v>
      </c>
      <c r="F125" s="34">
        <f>TBL_CalcDarwin[[#This Row],[PLOME MW TOTAL BARRA A]]+TBL_CalcDarwin[[#This Row],[PLOME MW TOTAL BARRA B]]</f>
        <v>5.6029999999999998</v>
      </c>
      <c r="G125" s="48">
        <f>'Plantilla Datos'!D130</f>
        <v>7.2</v>
      </c>
      <c r="H125" s="48">
        <f>'Plantilla Datos'!E130</f>
        <v>9.1</v>
      </c>
      <c r="I125" s="49">
        <f>'Plantilla Datos'!F130</f>
        <v>17.399999999999999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45419.166666666373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154.22500000000002</v>
      </c>
      <c r="E126" s="34">
        <f>TBL_CalcDarwin[[#This Row],[PLOM MW TOTAL BARRA A]]+TBL_CalcDarwin[[#This Row],[PLOM MW TOTAL BARRA B]]</f>
        <v>148.62200000000001</v>
      </c>
      <c r="F126" s="34">
        <f>TBL_CalcDarwin[[#This Row],[PLOME MW TOTAL BARRA A]]+TBL_CalcDarwin[[#This Row],[PLOME MW TOTAL BARRA B]]</f>
        <v>5.6029999999999998</v>
      </c>
      <c r="G126" s="48">
        <f>'Plantilla Datos'!D131</f>
        <v>7.2</v>
      </c>
      <c r="H126" s="48">
        <f>'Plantilla Datos'!E131</f>
        <v>9.1</v>
      </c>
      <c r="I126" s="49">
        <f>'Plantilla Datos'!F131</f>
        <v>17.399999999999999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45419.208333333037</v>
      </c>
      <c r="C127" s="17">
        <f t="shared" si="12"/>
        <v>5.2083333333333357</v>
      </c>
      <c r="D127" s="34">
        <f>TBL_CalcDarwin[[#This Row],[Darwin PLOM
MW]]+TBL_CalcDarwin[[#This Row],[Darwin PLOME
MW]]</f>
        <v>154.22500000000002</v>
      </c>
      <c r="E127" s="34">
        <f>TBL_CalcDarwin[[#This Row],[PLOM MW TOTAL BARRA A]]+TBL_CalcDarwin[[#This Row],[PLOM MW TOTAL BARRA B]]</f>
        <v>148.62200000000001</v>
      </c>
      <c r="F127" s="34">
        <f>TBL_CalcDarwin[[#This Row],[PLOME MW TOTAL BARRA A]]+TBL_CalcDarwin[[#This Row],[PLOME MW TOTAL BARRA B]]</f>
        <v>5.6029999999999998</v>
      </c>
      <c r="G127" s="48">
        <f>'Plantilla Datos'!D132</f>
        <v>7.2</v>
      </c>
      <c r="H127" s="48">
        <f>'Plantilla Datos'!E132</f>
        <v>9.1</v>
      </c>
      <c r="I127" s="49">
        <f>'Plantilla Datos'!F132</f>
        <v>17.5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45419.249999999702</v>
      </c>
      <c r="C128" s="17">
        <f t="shared" si="12"/>
        <v>5.2500000000000027</v>
      </c>
      <c r="D128" s="34">
        <f>TBL_CalcDarwin[[#This Row],[Darwin PLOM
MW]]+TBL_CalcDarwin[[#This Row],[Darwin PLOME
MW]]</f>
        <v>137.39600000000002</v>
      </c>
      <c r="E128" s="34">
        <f>TBL_CalcDarwin[[#This Row],[PLOM MW TOTAL BARRA A]]+TBL_CalcDarwin[[#This Row],[PLOM MW TOTAL BARRA B]]</f>
        <v>132.45500000000001</v>
      </c>
      <c r="F128" s="34">
        <f>TBL_CalcDarwin[[#This Row],[PLOME MW TOTAL BARRA A]]+TBL_CalcDarwin[[#This Row],[PLOME MW TOTAL BARRA B]]</f>
        <v>4.9409999999999998</v>
      </c>
      <c r="G128" s="48">
        <f>'Plantilla Datos'!D133</f>
        <v>7.2</v>
      </c>
      <c r="H128" s="48">
        <f>'Plantilla Datos'!E133</f>
        <v>9</v>
      </c>
      <c r="I128" s="49">
        <f>'Plantilla Datos'!F133</f>
        <v>17.899999999999999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45419.291666666366</v>
      </c>
      <c r="C129" s="17">
        <f t="shared" si="12"/>
        <v>5.2916666666666696</v>
      </c>
      <c r="D129" s="34">
        <f>TBL_CalcDarwin[[#This Row],[Darwin PLOM
MW]]+TBL_CalcDarwin[[#This Row],[Darwin PLOME
MW]]</f>
        <v>137.39600000000002</v>
      </c>
      <c r="E129" s="34">
        <f>TBL_CalcDarwin[[#This Row],[PLOM MW TOTAL BARRA A]]+TBL_CalcDarwin[[#This Row],[PLOM MW TOTAL BARRA B]]</f>
        <v>132.45500000000001</v>
      </c>
      <c r="F129" s="34">
        <f>TBL_CalcDarwin[[#This Row],[PLOME MW TOTAL BARRA A]]+TBL_CalcDarwin[[#This Row],[PLOME MW TOTAL BARRA B]]</f>
        <v>4.9409999999999998</v>
      </c>
      <c r="G129" s="48">
        <f>'Plantilla Datos'!D134</f>
        <v>7.2</v>
      </c>
      <c r="H129" s="48">
        <f>'Plantilla Datos'!E134</f>
        <v>9</v>
      </c>
      <c r="I129" s="49">
        <f>'Plantilla Datos'!F134</f>
        <v>18.2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45419.33333333303</v>
      </c>
      <c r="C130" s="17">
        <f t="shared" si="12"/>
        <v>5.3333333333333366</v>
      </c>
      <c r="D130" s="34">
        <f>TBL_CalcDarwin[[#This Row],[Darwin PLOM
MW]]+TBL_CalcDarwin[[#This Row],[Darwin PLOME
MW]]</f>
        <v>154.22500000000002</v>
      </c>
      <c r="E130" s="34">
        <f>TBL_CalcDarwin[[#This Row],[PLOM MW TOTAL BARRA A]]+TBL_CalcDarwin[[#This Row],[PLOM MW TOTAL BARRA B]]</f>
        <v>148.62200000000001</v>
      </c>
      <c r="F130" s="34">
        <f>TBL_CalcDarwin[[#This Row],[PLOME MW TOTAL BARRA A]]+TBL_CalcDarwin[[#This Row],[PLOME MW TOTAL BARRA B]]</f>
        <v>5.6029999999999998</v>
      </c>
      <c r="G130" s="48">
        <f>'Plantilla Datos'!D135</f>
        <v>7.4</v>
      </c>
      <c r="H130" s="48">
        <f>'Plantilla Datos'!E135</f>
        <v>9.3000000000000007</v>
      </c>
      <c r="I130" s="49">
        <f>'Plantilla Datos'!F135</f>
        <v>18.7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45419.374999999694</v>
      </c>
      <c r="C131" s="17">
        <f t="shared" si="12"/>
        <v>5.3750000000000036</v>
      </c>
      <c r="D131" s="34">
        <f>TBL_CalcDarwin[[#This Row],[Darwin PLOM
MW]]+TBL_CalcDarwin[[#This Row],[Darwin PLOME
MW]]</f>
        <v>172.44799999999998</v>
      </c>
      <c r="E131" s="34">
        <f>TBL_CalcDarwin[[#This Row],[PLOM MW TOTAL BARRA A]]+TBL_CalcDarwin[[#This Row],[PLOM MW TOTAL BARRA B]]</f>
        <v>166.37599999999998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7.7</v>
      </c>
      <c r="H131" s="48">
        <f>'Plantilla Datos'!E136</f>
        <v>9.6999999999999993</v>
      </c>
      <c r="I131" s="49">
        <f>'Plantilla Datos'!F136</f>
        <v>19.2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45419.416666666359</v>
      </c>
      <c r="C132" s="17">
        <f t="shared" si="12"/>
        <v>5.4166666666666705</v>
      </c>
      <c r="D132" s="34">
        <f>TBL_CalcDarwin[[#This Row],[Darwin PLOM
MW]]+TBL_CalcDarwin[[#This Row],[Darwin PLOME
MW]]</f>
        <v>180.86099999999999</v>
      </c>
      <c r="E132" s="34">
        <f>TBL_CalcDarwin[[#This Row],[PLOM MW TOTAL BARRA A]]+TBL_CalcDarwin[[#This Row],[PLOM MW TOTAL BARRA B]]</f>
        <v>173.53899999999999</v>
      </c>
      <c r="F132" s="34">
        <f>TBL_CalcDarwin[[#This Row],[PLOME MW TOTAL BARRA A]]+TBL_CalcDarwin[[#This Row],[PLOME MW TOTAL BARRA B]]</f>
        <v>7.3220000000000001</v>
      </c>
      <c r="G132" s="48">
        <f>'Plantilla Datos'!D137</f>
        <v>8</v>
      </c>
      <c r="H132" s="48">
        <f>'Plantilla Datos'!E137</f>
        <v>10</v>
      </c>
      <c r="I132" s="49">
        <f>'Plantilla Datos'!F137</f>
        <v>19.7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45419.458333333023</v>
      </c>
      <c r="C133" s="17">
        <f t="shared" si="12"/>
        <v>5.4583333333333375</v>
      </c>
      <c r="D133" s="34">
        <f>TBL_CalcDarwin[[#This Row],[Darwin PLOM
MW]]+TBL_CalcDarwin[[#This Row],[Darwin PLOME
MW]]</f>
        <v>199.93799999999999</v>
      </c>
      <c r="E133" s="34">
        <f>TBL_CalcDarwin[[#This Row],[PLOM MW TOTAL BARRA A]]+TBL_CalcDarwin[[#This Row],[PLOM MW TOTAL BARRA B]]</f>
        <v>192.61599999999999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8.1999999999999993</v>
      </c>
      <c r="H133" s="48">
        <f>'Plantilla Datos'!E138</f>
        <v>10.3</v>
      </c>
      <c r="I133" s="49">
        <f>'Plantilla Datos'!F138</f>
        <v>20.100000000000001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45419.499999999687</v>
      </c>
      <c r="C134" s="17">
        <f t="shared" si="12"/>
        <v>5.5000000000000044</v>
      </c>
      <c r="D134" s="34">
        <f>TBL_CalcDarwin[[#This Row],[Darwin PLOM
MW]]+TBL_CalcDarwin[[#This Row],[Darwin PLOME
MW]]</f>
        <v>217.79000000000002</v>
      </c>
      <c r="E134" s="34">
        <f>TBL_CalcDarwin[[#This Row],[PLOM MW TOTAL BARRA A]]+TBL_CalcDarwin[[#This Row],[PLOM MW TOTAL BARRA B]]</f>
        <v>209.13000000000002</v>
      </c>
      <c r="F134" s="34">
        <f>TBL_CalcDarwin[[#This Row],[PLOME MW TOTAL BARRA A]]+TBL_CalcDarwin[[#This Row],[PLOME MW TOTAL BARRA B]]</f>
        <v>8.66</v>
      </c>
      <c r="G134" s="48">
        <f>'Plantilla Datos'!D139</f>
        <v>8.5</v>
      </c>
      <c r="H134" s="48">
        <f>'Plantilla Datos'!E139</f>
        <v>10.6</v>
      </c>
      <c r="I134" s="49">
        <f>'Plantilla Datos'!F139</f>
        <v>20.5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45419.541666666351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8.8000000000000007</v>
      </c>
      <c r="H135" s="48">
        <f>'Plantilla Datos'!E140</f>
        <v>10.9</v>
      </c>
      <c r="I135" s="49">
        <f>'Plantilla Datos'!F140</f>
        <v>20.9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45419.583333333016</v>
      </c>
      <c r="C136" s="17">
        <f t="shared" si="12"/>
        <v>5.5833333333333384</v>
      </c>
      <c r="D136" s="34">
        <f>TBL_CalcDarwin[[#This Row],[Darwin PLOM
MW]]+TBL_CalcDarwin[[#This Row],[Darwin PLOME
MW]]</f>
        <v>228.61999999999998</v>
      </c>
      <c r="E136" s="34">
        <f>TBL_CalcDarwin[[#This Row],[PLOM MW TOTAL BARRA A]]+TBL_CalcDarwin[[#This Row],[PLOM MW TOTAL BARRA B]]</f>
        <v>218.57999999999998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9.1999999999999993</v>
      </c>
      <c r="H136" s="48">
        <f>'Plantilla Datos'!E141</f>
        <v>11.4</v>
      </c>
      <c r="I136" s="49">
        <f>'Plantilla Datos'!F141</f>
        <v>20.5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45419.62499999968</v>
      </c>
      <c r="C137" s="17">
        <f t="shared" si="12"/>
        <v>5.6250000000000053</v>
      </c>
      <c r="D137" s="34">
        <f>TBL_CalcDarwin[[#This Row],[Darwin PLOM
MW]]+TBL_CalcDarwin[[#This Row],[Darwin PLOME
MW]]</f>
        <v>237.65800000000002</v>
      </c>
      <c r="E137" s="34">
        <f>TBL_CalcDarwin[[#This Row],[PLOM MW TOTAL BARRA A]]+TBL_CalcDarwin[[#This Row],[PLOM MW TOTAL BARRA B]]</f>
        <v>226.26300000000001</v>
      </c>
      <c r="F137" s="34">
        <f>TBL_CalcDarwin[[#This Row],[PLOME MW TOTAL BARRA A]]+TBL_CalcDarwin[[#This Row],[PLOME MW TOTAL BARRA B]]</f>
        <v>11.395</v>
      </c>
      <c r="G137" s="48">
        <f>'Plantilla Datos'!D142</f>
        <v>9.6</v>
      </c>
      <c r="H137" s="48">
        <f>'Plantilla Datos'!E142</f>
        <v>11.9</v>
      </c>
      <c r="I137" s="49">
        <f>'Plantilla Datos'!F142</f>
        <v>20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112.129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45419.666666666344</v>
      </c>
      <c r="C138" s="17">
        <f t="shared" si="12"/>
        <v>5.6666666666666723</v>
      </c>
      <c r="D138" s="34">
        <f>TBL_CalcDarwin[[#This Row],[Darwin PLOM
MW]]+TBL_CalcDarwin[[#This Row],[Darwin PLOME
MW]]</f>
        <v>241.75900000000001</v>
      </c>
      <c r="E138" s="34">
        <f>TBL_CalcDarwin[[#This Row],[PLOM MW TOTAL BARRA A]]+TBL_CalcDarwin[[#This Row],[PLOM MW TOTAL BARRA B]]</f>
        <v>230.07100000000003</v>
      </c>
      <c r="F138" s="34">
        <f>TBL_CalcDarwin[[#This Row],[PLOME MW TOTAL BARRA A]]+TBL_CalcDarwin[[#This Row],[PLOME MW TOTAL BARRA B]]</f>
        <v>11.688000000000001</v>
      </c>
      <c r="G138" s="48">
        <f>'Plantilla Datos'!D143</f>
        <v>10</v>
      </c>
      <c r="H138" s="48">
        <f>'Plantilla Datos'!E143</f>
        <v>12.4</v>
      </c>
      <c r="I138" s="49">
        <f>'Plantilla Datos'!F143</f>
        <v>19.5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116.718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113.35300000000001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45419.708333333008</v>
      </c>
      <c r="C139" s="17">
        <f t="shared" si="12"/>
        <v>5.7083333333333393</v>
      </c>
      <c r="D139" s="34">
        <f>TBL_CalcDarwin[[#This Row],[Darwin PLOM
MW]]+TBL_CalcDarwin[[#This Row],[Darwin PLOME
MW]]</f>
        <v>246.08199999999999</v>
      </c>
      <c r="E139" s="34">
        <f>TBL_CalcDarwin[[#This Row],[PLOM MW TOTAL BARRA A]]+TBL_CalcDarwin[[#This Row],[PLOM MW TOTAL BARRA B]]</f>
        <v>233.44200000000001</v>
      </c>
      <c r="F139" s="34">
        <f>TBL_CalcDarwin[[#This Row],[PLOME MW TOTAL BARRA A]]+TBL_CalcDarwin[[#This Row],[PLOME MW TOTAL BARRA B]]</f>
        <v>12.64</v>
      </c>
      <c r="G139" s="48">
        <f>'Plantilla Datos'!D144</f>
        <v>10.4</v>
      </c>
      <c r="H139" s="48">
        <f>'Plantilla Datos'!E144</f>
        <v>12.9</v>
      </c>
      <c r="I139" s="49">
        <f>'Plantilla Datos'!F144</f>
        <v>19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119.33800000000001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114.10400000000001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45419.749999999673</v>
      </c>
      <c r="C140" s="17">
        <f t="shared" si="12"/>
        <v>5.7500000000000062</v>
      </c>
      <c r="D140" s="34">
        <f>TBL_CalcDarwin[[#This Row],[Darwin PLOM
MW]]+TBL_CalcDarwin[[#This Row],[Darwin PLOME
MW]]</f>
        <v>251.62699999999998</v>
      </c>
      <c r="E140" s="34">
        <f>TBL_CalcDarwin[[#This Row],[PLOM MW TOTAL BARRA A]]+TBL_CalcDarwin[[#This Row],[PLOM MW TOTAL BARRA B]]</f>
        <v>237.99099999999999</v>
      </c>
      <c r="F140" s="34">
        <f>TBL_CalcDarwin[[#This Row],[PLOME MW TOTAL BARRA A]]+TBL_CalcDarwin[[#This Row],[PLOME MW TOTAL BARRA B]]</f>
        <v>13.635999999999999</v>
      </c>
      <c r="G140" s="48">
        <f>'Plantilla Datos'!D145</f>
        <v>10.8</v>
      </c>
      <c r="H140" s="48">
        <f>'Plantilla Datos'!E145</f>
        <v>13.3</v>
      </c>
      <c r="I140" s="49">
        <f>'Plantilla Datos'!F145</f>
        <v>18.3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115.211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9.3520000000000003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45419.791666666337</v>
      </c>
      <c r="C141" s="17">
        <f t="shared" si="12"/>
        <v>5.7916666666666732</v>
      </c>
      <c r="D141" s="34">
        <f>TBL_CalcDarwin[[#This Row],[Darwin PLOM
MW]]+TBL_CalcDarwin[[#This Row],[Darwin PLOME
MW]]</f>
        <v>252.50499999999997</v>
      </c>
      <c r="E141" s="34">
        <f>TBL_CalcDarwin[[#This Row],[PLOM MW TOTAL BARRA A]]+TBL_CalcDarwin[[#This Row],[PLOM MW TOTAL BARRA B]]</f>
        <v>238.84499999999997</v>
      </c>
      <c r="F141" s="34">
        <f>TBL_CalcDarwin[[#This Row],[PLOME MW TOTAL BARRA A]]+TBL_CalcDarwin[[#This Row],[PLOME MW TOTAL BARRA B]]</f>
        <v>13.66</v>
      </c>
      <c r="G141" s="48">
        <f>'Plantilla Datos'!D146</f>
        <v>11.2</v>
      </c>
      <c r="H141" s="48">
        <f>'Plantilla Datos'!E146</f>
        <v>13.8</v>
      </c>
      <c r="I141" s="49">
        <f>'Plantilla Datos'!F146</f>
        <v>17.7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12</v>
      </c>
      <c r="L141" s="47">
        <f>CEILING(TBL_CalcDarwin[[#This Row],[Darwin Gusts
m/s]],0.5)</f>
        <v>14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123.25999999999999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115.58499999999999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9.3759999999999994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45419.833333333001</v>
      </c>
      <c r="C142" s="17">
        <f t="shared" si="12"/>
        <v>5.8333333333333401</v>
      </c>
      <c r="D142" s="34">
        <f>TBL_CalcDarwin[[#This Row],[Darwin PLOM
MW]]+TBL_CalcDarwin[[#This Row],[Darwin PLOME
MW]]</f>
        <v>252.63499999999999</v>
      </c>
      <c r="E142" s="34">
        <f>TBL_CalcDarwin[[#This Row],[PLOM MW TOTAL BARRA A]]+TBL_CalcDarwin[[#This Row],[PLOM MW TOTAL BARRA B]]</f>
        <v>238.971</v>
      </c>
      <c r="F142" s="34">
        <f>TBL_CalcDarwin[[#This Row],[PLOME MW TOTAL BARRA A]]+TBL_CalcDarwin[[#This Row],[PLOME MW TOTAL BARRA B]]</f>
        <v>13.663999999999998</v>
      </c>
      <c r="G142" s="48">
        <f>'Plantilla Datos'!D147</f>
        <v>10.7</v>
      </c>
      <c r="H142" s="48">
        <f>'Plantilla Datos'!E147</f>
        <v>13.2</v>
      </c>
      <c r="I142" s="49">
        <f>'Plantilla Datos'!F147</f>
        <v>17.600000000000001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45419.874999999665</v>
      </c>
      <c r="C143" s="17">
        <f>C142+TIME(1,0,0)</f>
        <v>5.8750000000000071</v>
      </c>
      <c r="D143" s="34">
        <f>TBL_CalcDarwin[[#This Row],[Darwin PLOM
MW]]+TBL_CalcDarwin[[#This Row],[Darwin PLOME
MW]]</f>
        <v>247.42599999999999</v>
      </c>
      <c r="E143" s="34">
        <f>TBL_CalcDarwin[[#This Row],[PLOM MW TOTAL BARRA A]]+TBL_CalcDarwin[[#This Row],[PLOM MW TOTAL BARRA B]]</f>
        <v>234.786</v>
      </c>
      <c r="F143" s="34">
        <f>TBL_CalcDarwin[[#This Row],[PLOME MW TOTAL BARRA A]]+TBL_CalcDarwin[[#This Row],[PLOME MW TOTAL BARRA B]]</f>
        <v>12.64</v>
      </c>
      <c r="G143" s="48">
        <f>'Plantilla Datos'!D148</f>
        <v>10.199999999999999</v>
      </c>
      <c r="H143" s="48">
        <f>'Plantilla Datos'!E148</f>
        <v>12.6</v>
      </c>
      <c r="I143" s="49">
        <f>'Plantilla Datos'!F148</f>
        <v>17.600000000000001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114.77600000000001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45419.91666666633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240.05800000000002</v>
      </c>
      <c r="E144" s="34">
        <f>TBL_CalcDarwin[[#This Row],[PLOM MW TOTAL BARRA A]]+TBL_CalcDarwin[[#This Row],[PLOM MW TOTAL BARRA B]]</f>
        <v>228.66300000000001</v>
      </c>
      <c r="F144" s="34">
        <f>TBL_CalcDarwin[[#This Row],[PLOME MW TOTAL BARRA A]]+TBL_CalcDarwin[[#This Row],[PLOME MW TOTAL BARRA B]]</f>
        <v>11.395</v>
      </c>
      <c r="G144" s="48">
        <f>'Plantilla Datos'!D149</f>
        <v>9.6999999999999993</v>
      </c>
      <c r="H144" s="48">
        <f>'Plantilla Datos'!E149</f>
        <v>12</v>
      </c>
      <c r="I144" s="49">
        <f>'Plantilla Datos'!F149</f>
        <v>17.5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113.32899999999999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45419.958333332994</v>
      </c>
      <c r="C145" s="17">
        <f t="shared" si="14"/>
        <v>5.958333333333341</v>
      </c>
      <c r="D145" s="34">
        <f>TBL_CalcDarwin[[#This Row],[Darwin PLOM
MW]]+TBL_CalcDarwin[[#This Row],[Darwin PLOME
MW]]</f>
        <v>231.35599999999999</v>
      </c>
      <c r="E145" s="34">
        <f>TBL_CalcDarwin[[#This Row],[PLOM MW TOTAL BARRA A]]+TBL_CalcDarwin[[#This Row],[PLOM MW TOTAL BARRA B]]</f>
        <v>221.316</v>
      </c>
      <c r="F145" s="34">
        <f>TBL_CalcDarwin[[#This Row],[PLOME MW TOTAL BARRA A]]+TBL_CalcDarwin[[#This Row],[PLOME MW TOTAL BARRA B]]</f>
        <v>10.039999999999999</v>
      </c>
      <c r="G145" s="48">
        <f>'Plantilla Datos'!D150</f>
        <v>9.1999999999999993</v>
      </c>
      <c r="H145" s="48">
        <f>'Plantilla Datos'!E150</f>
        <v>11.4</v>
      </c>
      <c r="I145" s="49">
        <f>'Plantilla Datos'!F150</f>
        <v>17.399999999999999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10</v>
      </c>
      <c r="L145" s="47">
        <f>CEILING(TBL_CalcDarwin[[#This Row],[Darwin Gusts
m/s]],0.5)</f>
        <v>11.5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45419.999999999658</v>
      </c>
      <c r="C146" s="17">
        <f t="shared" si="14"/>
        <v>6.000000000000008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8.6999999999999993</v>
      </c>
      <c r="H146" s="48">
        <f>'Plantilla Datos'!E151</f>
        <v>10.8</v>
      </c>
      <c r="I146" s="49">
        <f>'Plantilla Datos'!F151</f>
        <v>17.399999999999999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45420.041666666322</v>
      </c>
      <c r="C147" s="17">
        <f t="shared" si="14"/>
        <v>6.041666666666675</v>
      </c>
      <c r="D147" s="34">
        <f>TBL_CalcDarwin[[#This Row],[Darwin PLOM
MW]]+TBL_CalcDarwin[[#This Row],[Darwin PLOME
MW]]</f>
        <v>191.90899999999999</v>
      </c>
      <c r="E147" s="34">
        <f>TBL_CalcDarwin[[#This Row],[PLOM MW TOTAL BARRA A]]+TBL_CalcDarwin[[#This Row],[PLOM MW TOTAL BARRA B]]</f>
        <v>184.58699999999999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8.1999999999999993</v>
      </c>
      <c r="H147" s="48">
        <f>'Plantilla Datos'!E152</f>
        <v>10.3</v>
      </c>
      <c r="I147" s="49">
        <f>'Plantilla Datos'!F152</f>
        <v>17.3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45420.083333332987</v>
      </c>
      <c r="C148" s="17">
        <f t="shared" si="14"/>
        <v>6.0833333333333419</v>
      </c>
      <c r="D148" s="34">
        <f>TBL_CalcDarwin[[#This Row],[Darwin PLOM
MW]]+TBL_CalcDarwin[[#This Row],[Darwin PLOME
MW]]</f>
        <v>195.351</v>
      </c>
      <c r="E148" s="34">
        <f>TBL_CalcDarwin[[#This Row],[PLOM MW TOTAL BARRA A]]+TBL_CalcDarwin[[#This Row],[PLOM MW TOTAL BARRA B]]</f>
        <v>187.167</v>
      </c>
      <c r="F148" s="34">
        <f>TBL_CalcDarwin[[#This Row],[PLOME MW TOTAL BARRA A]]+TBL_CalcDarwin[[#This Row],[PLOME MW TOTAL BARRA B]]</f>
        <v>8.1840000000000011</v>
      </c>
      <c r="G148" s="48">
        <f>'Plantilla Datos'!D153</f>
        <v>8.4</v>
      </c>
      <c r="H148" s="48">
        <f>'Plantilla Datos'!E153</f>
        <v>10.4</v>
      </c>
      <c r="I148" s="49">
        <f>'Plantilla Datos'!F153</f>
        <v>17.2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</v>
      </c>
      <c r="L148" s="47">
        <f>CEILING(TBL_CalcDarwin[[#This Row],[Darwin Gusts
m/s]],0.5)</f>
        <v>10.5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45420.124999999651</v>
      </c>
      <c r="C149" s="17">
        <f>C148+TIME(1,0,0)</f>
        <v>6.1250000000000089</v>
      </c>
      <c r="D149" s="34">
        <f>TBL_CalcDarwin[[#This Row],[Darwin PLOM
MW]]+TBL_CalcDarwin[[#This Row],[Darwin PLOME
MW]]</f>
        <v>208.99200000000002</v>
      </c>
      <c r="E149" s="34">
        <f>TBL_CalcDarwin[[#This Row],[PLOM MW TOTAL BARRA A]]+TBL_CalcDarwin[[#This Row],[PLOM MW TOTAL BARRA B]]</f>
        <v>200.33200000000002</v>
      </c>
      <c r="F149" s="34">
        <f>TBL_CalcDarwin[[#This Row],[PLOME MW TOTAL BARRA A]]+TBL_CalcDarwin[[#This Row],[PLOME MW TOTAL BARRA B]]</f>
        <v>8.66</v>
      </c>
      <c r="G149" s="48">
        <f>'Plantilla Datos'!D154</f>
        <v>8.5</v>
      </c>
      <c r="H149" s="48">
        <f>'Plantilla Datos'!E154</f>
        <v>10.6</v>
      </c>
      <c r="I149" s="49">
        <f>'Plantilla Datos'!F154</f>
        <v>17.100000000000001</v>
      </c>
      <c r="J149" s="47">
        <f>CEILING('Plantilla Datos'!$L$3*TBL_CalcDarwin[[#This Row],[Darwin Gusts
m/s]],0.5)</f>
        <v>8</v>
      </c>
      <c r="K149" s="47">
        <f>CEILING('Plantilla Datos'!$L$4*TBL_CalcDarwin[[#This Row],[Darwin Gusts
m/s]],0.5)</f>
        <v>9.5</v>
      </c>
      <c r="L149" s="47">
        <f>CEILING(TBL_CalcDarwin[[#This Row],[Darwin Gusts
m/s]],0.5)</f>
        <v>11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9" s="29">
        <f>TBL_CalcDarwin[[#This Row],[Expansión - Barra B - 5.2 - Cerro]]*TBL_CalcDarwin[[#This Row],[AEG 5.2 MW Cerro]]</f>
        <v>2.4089999999999998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45420.166666666315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208.99200000000002</v>
      </c>
      <c r="E150" s="34">
        <f>TBL_CalcDarwin[[#This Row],[PLOM MW TOTAL BARRA A]]+TBL_CalcDarwin[[#This Row],[PLOM MW TOTAL BARRA B]]</f>
        <v>200.33200000000002</v>
      </c>
      <c r="F150" s="34">
        <f>TBL_CalcDarwin[[#This Row],[PLOME MW TOTAL BARRA A]]+TBL_CalcDarwin[[#This Row],[PLOME MW TOTAL BARRA B]]</f>
        <v>8.66</v>
      </c>
      <c r="G150" s="48">
        <f>'Plantilla Datos'!D155</f>
        <v>8.6999999999999993</v>
      </c>
      <c r="H150" s="48">
        <f>'Plantilla Datos'!E155</f>
        <v>11</v>
      </c>
      <c r="I150" s="49">
        <f>'Plantilla Datos'!F155</f>
        <v>17</v>
      </c>
      <c r="J150" s="47">
        <f>CEILING('Plantilla Datos'!$L$3*TBL_CalcDarwin[[#This Row],[Darwin Gusts
m/s]],0.5)</f>
        <v>8</v>
      </c>
      <c r="K150" s="47">
        <f>CEILING('Plantilla Datos'!$L$4*TBL_CalcDarwin[[#This Row],[Darwin Gusts
m/s]],0.5)</f>
        <v>9.5</v>
      </c>
      <c r="L150" s="47">
        <f>CEILING(TBL_CalcDarwin[[#This Row],[Darwin Gusts
m/s]],0.5)</f>
        <v>11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0" s="29">
        <f>TBL_CalcDarwin[[#This Row],[Expansión - Barra B - 5.2 - Cerro]]*TBL_CalcDarwin[[#This Row],[AEG 5.2 MW Cerro]]</f>
        <v>2.4089999999999998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45420.208333332979</v>
      </c>
      <c r="C151" s="17">
        <f t="shared" si="15"/>
        <v>6.2083333333333428</v>
      </c>
      <c r="D151" s="34">
        <f>TBL_CalcDarwin[[#This Row],[Darwin PLOM
MW]]+TBL_CalcDarwin[[#This Row],[Darwin PLOME
MW]]</f>
        <v>222.42799999999997</v>
      </c>
      <c r="E151" s="34">
        <f>TBL_CalcDarwin[[#This Row],[PLOM MW TOTAL BARRA A]]+TBL_CalcDarwin[[#This Row],[PLOM MW TOTAL BARRA B]]</f>
        <v>212.38799999999998</v>
      </c>
      <c r="F151" s="34">
        <f>TBL_CalcDarwin[[#This Row],[PLOME MW TOTAL BARRA A]]+TBL_CalcDarwin[[#This Row],[PLOME MW TOTAL BARRA B]]</f>
        <v>10.039999999999999</v>
      </c>
      <c r="G151" s="48">
        <f>'Plantilla Datos'!D156</f>
        <v>8.8000000000000007</v>
      </c>
      <c r="H151" s="48">
        <f>'Plantilla Datos'!E156</f>
        <v>11.5</v>
      </c>
      <c r="I151" s="49">
        <f>'Plantilla Datos'!F156</f>
        <v>16.899999999999999</v>
      </c>
      <c r="J151" s="47">
        <f>CEILING('Plantilla Datos'!$L$3*TBL_CalcDarwin[[#This Row],[Darwin Gusts
m/s]],0.5)</f>
        <v>8.5</v>
      </c>
      <c r="K151" s="47">
        <f>CEILING('Plantilla Datos'!$L$4*TBL_CalcDarwin[[#This Row],[Darwin Gusts
m/s]],0.5)</f>
        <v>10</v>
      </c>
      <c r="L151" s="47">
        <f>CEILING(TBL_CalcDarwin[[#This Row],[Darwin Gusts
m/s]],0.5)</f>
        <v>11.5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100.74199999999999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1" s="29">
        <f>TBL_CalcDarwin[[#This Row],[Expansión - Barra B - 5.2 - Cerro]]*TBL_CalcDarwin[[#This Row],[AEG 5.2 MW Cerro]]</f>
        <v>2.8780000000000001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45420.249999999643</v>
      </c>
      <c r="C152" s="17">
        <f t="shared" si="15"/>
        <v>6.2500000000000098</v>
      </c>
      <c r="D152" s="34">
        <f>TBL_CalcDarwin[[#This Row],[Darwin PLOM
MW]]+TBL_CalcDarwin[[#This Row],[Darwin PLOME
MW]]</f>
        <v>230.66300000000001</v>
      </c>
      <c r="E152" s="34">
        <f>TBL_CalcDarwin[[#This Row],[PLOM MW TOTAL BARRA A]]+TBL_CalcDarwin[[#This Row],[PLOM MW TOTAL BARRA B]]</f>
        <v>219.268</v>
      </c>
      <c r="F152" s="34">
        <f>TBL_CalcDarwin[[#This Row],[PLOME MW TOTAL BARRA A]]+TBL_CalcDarwin[[#This Row],[PLOME MW TOTAL BARRA B]]</f>
        <v>11.395</v>
      </c>
      <c r="G152" s="48">
        <f>'Plantilla Datos'!D157</f>
        <v>9</v>
      </c>
      <c r="H152" s="48">
        <f>'Plantilla Datos'!E157</f>
        <v>11.9</v>
      </c>
      <c r="I152" s="49">
        <f>'Plantilla Datos'!F157</f>
        <v>17.100000000000001</v>
      </c>
      <c r="J152" s="47">
        <f>CEILING('Plantilla Datos'!$L$3*TBL_CalcDarwin[[#This Row],[Darwin Gusts
m/s]],0.5)</f>
        <v>9</v>
      </c>
      <c r="K152" s="47">
        <f>CEILING('Plantilla Datos'!$L$4*TBL_CalcDarwin[[#This Row],[Darwin Gusts
m/s]],0.5)</f>
        <v>10.5</v>
      </c>
      <c r="L152" s="47">
        <f>CEILING(TBL_CalcDarwin[[#This Row],[Darwin Gusts
m/s]],0.5)</f>
        <v>12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105.747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2" s="29">
        <f>TBL_CalcDarwin[[#This Row],[Expansión - Barra B - 5.2 - Cerro]]*TBL_CalcDarwin[[#This Row],[AEG 5.2 MW Cerro]]</f>
        <v>3.3660000000000001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45420.291666666308</v>
      </c>
      <c r="C153" s="17">
        <f t="shared" si="15"/>
        <v>6.2916666666666767</v>
      </c>
      <c r="D153" s="34">
        <f>TBL_CalcDarwin[[#This Row],[Darwin PLOM
MW]]+TBL_CalcDarwin[[#This Row],[Darwin PLOME
MW]]</f>
        <v>230.584</v>
      </c>
      <c r="E153" s="34">
        <f>TBL_CalcDarwin[[#This Row],[PLOM MW TOTAL BARRA A]]+TBL_CalcDarwin[[#This Row],[PLOM MW TOTAL BARRA B]]</f>
        <v>219.18899999999999</v>
      </c>
      <c r="F153" s="34">
        <f>TBL_CalcDarwin[[#This Row],[PLOME MW TOTAL BARRA A]]+TBL_CalcDarwin[[#This Row],[PLOME MW TOTAL BARRA B]]</f>
        <v>11.395</v>
      </c>
      <c r="G153" s="48">
        <f>'Plantilla Datos'!D158</f>
        <v>9.1999999999999993</v>
      </c>
      <c r="H153" s="48">
        <f>'Plantilla Datos'!E158</f>
        <v>12.3</v>
      </c>
      <c r="I153" s="49">
        <f>'Plantilla Datos'!F158</f>
        <v>17.3</v>
      </c>
      <c r="J153" s="47">
        <f>CEILING('Plantilla Datos'!$L$3*TBL_CalcDarwin[[#This Row],[Darwin Gusts
m/s]],0.5)</f>
        <v>9</v>
      </c>
      <c r="K153" s="47">
        <f>CEILING('Plantilla Datos'!$L$4*TBL_CalcDarwin[[#This Row],[Darwin Gusts
m/s]],0.5)</f>
        <v>10.5</v>
      </c>
      <c r="L153" s="47">
        <f>CEILING(TBL_CalcDarwin[[#This Row],[Darwin Gusts
m/s]],0.5)</f>
        <v>12.5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105.65899999999999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3" s="29">
        <f>TBL_CalcDarwin[[#This Row],[Expansión - Barra B - 5.2 - Cerro]]*TBL_CalcDarwin[[#This Row],[AEG 5.2 MW Cerro]]</f>
        <v>3.3660000000000001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45420.333333332972</v>
      </c>
      <c r="C154" s="17">
        <f t="shared" si="15"/>
        <v>6.3333333333333437</v>
      </c>
      <c r="D154" s="34">
        <f>TBL_CalcDarwin[[#This Row],[Darwin PLOM
MW]]+TBL_CalcDarwin[[#This Row],[Darwin PLOME
MW]]</f>
        <v>229.92699999999999</v>
      </c>
      <c r="E154" s="34">
        <f>TBL_CalcDarwin[[#This Row],[PLOM MW TOTAL BARRA A]]+TBL_CalcDarwin[[#This Row],[PLOM MW TOTAL BARRA B]]</f>
        <v>218.53199999999998</v>
      </c>
      <c r="F154" s="34">
        <f>TBL_CalcDarwin[[#This Row],[PLOME MW TOTAL BARRA A]]+TBL_CalcDarwin[[#This Row],[PLOME MW TOTAL BARRA B]]</f>
        <v>11.395</v>
      </c>
      <c r="G154" s="48">
        <f>'Plantilla Datos'!D159</f>
        <v>9.1999999999999993</v>
      </c>
      <c r="H154" s="48">
        <f>'Plantilla Datos'!E159</f>
        <v>11.8</v>
      </c>
      <c r="I154" s="49">
        <f>'Plantilla Datos'!F159</f>
        <v>17.899999999999999</v>
      </c>
      <c r="J154" s="47">
        <f>CEILING('Plantilla Datos'!$L$3*TBL_CalcDarwin[[#This Row],[Darwin Gusts
m/s]],0.5)</f>
        <v>9</v>
      </c>
      <c r="K154" s="47">
        <f>CEILING('Plantilla Datos'!$L$4*TBL_CalcDarwin[[#This Row],[Darwin Gusts
m/s]],0.5)</f>
        <v>10.5</v>
      </c>
      <c r="L154" s="47">
        <f>CEILING(TBL_CalcDarwin[[#This Row],[Darwin Gusts
m/s]],0.5)</f>
        <v>12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105.395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113.137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4" s="29">
        <f>TBL_CalcDarwin[[#This Row],[Expansión - Barra B - 5.2 - Cerro]]*TBL_CalcDarwin[[#This Row],[AEG 5.2 MW Cerro]]</f>
        <v>3.3660000000000001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45420.374999999636</v>
      </c>
      <c r="C155" s="17">
        <f t="shared" si="15"/>
        <v>6.3750000000000107</v>
      </c>
      <c r="D155" s="34">
        <f>TBL_CalcDarwin[[#This Row],[Darwin PLOM
MW]]+TBL_CalcDarwin[[#This Row],[Darwin PLOME
MW]]</f>
        <v>221.31299999999999</v>
      </c>
      <c r="E155" s="34">
        <f>TBL_CalcDarwin[[#This Row],[PLOM MW TOTAL BARRA A]]+TBL_CalcDarwin[[#This Row],[PLOM MW TOTAL BARRA B]]</f>
        <v>211.273</v>
      </c>
      <c r="F155" s="34">
        <f>TBL_CalcDarwin[[#This Row],[PLOME MW TOTAL BARRA A]]+TBL_CalcDarwin[[#This Row],[PLOME MW TOTAL BARRA B]]</f>
        <v>10.039999999999999</v>
      </c>
      <c r="G155" s="48">
        <f>'Plantilla Datos'!D160</f>
        <v>9.3000000000000007</v>
      </c>
      <c r="H155" s="48">
        <f>'Plantilla Datos'!E160</f>
        <v>11.6</v>
      </c>
      <c r="I155" s="49">
        <f>'Plantilla Datos'!F160</f>
        <v>18.5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10</v>
      </c>
      <c r="L155" s="47">
        <f>CEILING(TBL_CalcDarwin[[#This Row],[Darwin Gusts
m/s]],0.5)</f>
        <v>12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100.038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111.235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45420.4166666663</v>
      </c>
      <c r="C156" s="17">
        <f t="shared" si="15"/>
        <v>6.4166666666666776</v>
      </c>
      <c r="D156" s="34">
        <f>TBL_CalcDarwin[[#This Row],[Darwin PLOM
MW]]+TBL_CalcDarwin[[#This Row],[Darwin PLOME
MW]]</f>
        <v>220.66900000000001</v>
      </c>
      <c r="E156" s="34">
        <f>TBL_CalcDarwin[[#This Row],[PLOM MW TOTAL BARRA A]]+TBL_CalcDarwin[[#This Row],[PLOM MW TOTAL BARRA B]]</f>
        <v>210.62900000000002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9.3000000000000007</v>
      </c>
      <c r="H156" s="48">
        <f>'Plantilla Datos'!E161</f>
        <v>11.6</v>
      </c>
      <c r="I156" s="49">
        <f>'Plantilla Datos'!F161</f>
        <v>19.2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12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45420.458333332965</v>
      </c>
      <c r="C157" s="17">
        <f t="shared" si="15"/>
        <v>6.4583333333333446</v>
      </c>
      <c r="D157" s="34">
        <f>TBL_CalcDarwin[[#This Row],[Darwin PLOM
MW]]+TBL_CalcDarwin[[#This Row],[Darwin PLOME
MW]]</f>
        <v>229.40900000000002</v>
      </c>
      <c r="E157" s="34">
        <f>TBL_CalcDarwin[[#This Row],[PLOM MW TOTAL BARRA A]]+TBL_CalcDarwin[[#This Row],[PLOM MW TOTAL BARRA B]]</f>
        <v>219.36900000000003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9.4</v>
      </c>
      <c r="H157" s="48">
        <f>'Plantilla Datos'!E162</f>
        <v>11.7</v>
      </c>
      <c r="I157" s="49">
        <f>'Plantilla Datos'!F162</f>
        <v>19.8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12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110.611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45420.499999999629</v>
      </c>
      <c r="C158" s="17">
        <f t="shared" si="15"/>
        <v>6.5000000000000115</v>
      </c>
      <c r="D158" s="34">
        <f>TBL_CalcDarwin[[#This Row],[Darwin PLOM
MW]]+TBL_CalcDarwin[[#This Row],[Darwin PLOME
MW]]</f>
        <v>229.07300000000001</v>
      </c>
      <c r="E158" s="34">
        <f>TBL_CalcDarwin[[#This Row],[PLOM MW TOTAL BARRA A]]+TBL_CalcDarwin[[#This Row],[PLOM MW TOTAL BARRA B]]</f>
        <v>219.03300000000002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9.4</v>
      </c>
      <c r="H158" s="48">
        <f>'Plantilla Datos'!E163</f>
        <v>11.7</v>
      </c>
      <c r="I158" s="49">
        <f>'Plantilla Datos'!F163</f>
        <v>20.3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12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110.443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45420.541666666293</v>
      </c>
      <c r="C159" s="17">
        <f t="shared" si="15"/>
        <v>6.5416666666666785</v>
      </c>
      <c r="D159" s="34">
        <f>TBL_CalcDarwin[[#This Row],[Darwin PLOM
MW]]+TBL_CalcDarwin[[#This Row],[Darwin PLOME
MW]]</f>
        <v>237.22600000000003</v>
      </c>
      <c r="E159" s="34">
        <f>TBL_CalcDarwin[[#This Row],[PLOM MW TOTAL BARRA A]]+TBL_CalcDarwin[[#This Row],[PLOM MW TOTAL BARRA B]]</f>
        <v>225.83100000000002</v>
      </c>
      <c r="F159" s="34">
        <f>TBL_CalcDarwin[[#This Row],[PLOME MW TOTAL BARRA A]]+TBL_CalcDarwin[[#This Row],[PLOME MW TOTAL BARRA B]]</f>
        <v>11.395</v>
      </c>
      <c r="G159" s="48">
        <f>'Plantilla Datos'!D164</f>
        <v>9.5</v>
      </c>
      <c r="H159" s="48">
        <f>'Plantilla Datos'!E164</f>
        <v>11.8</v>
      </c>
      <c r="I159" s="49">
        <f>'Plantilla Datos'!F164</f>
        <v>20.9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113.91800000000001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111.91300000000001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45420.583333332957</v>
      </c>
      <c r="C160" s="17">
        <f t="shared" si="15"/>
        <v>6.5833333333333455</v>
      </c>
      <c r="D160" s="34">
        <f>TBL_CalcDarwin[[#This Row],[Darwin PLOM
MW]]+TBL_CalcDarwin[[#This Row],[Darwin PLOME
MW]]</f>
        <v>237.571</v>
      </c>
      <c r="E160" s="34">
        <f>TBL_CalcDarwin[[#This Row],[PLOM MW TOTAL BARRA A]]+TBL_CalcDarwin[[#This Row],[PLOM MW TOTAL BARRA B]]</f>
        <v>226.17599999999999</v>
      </c>
      <c r="F160" s="34">
        <f>TBL_CalcDarwin[[#This Row],[PLOME MW TOTAL BARRA A]]+TBL_CalcDarwin[[#This Row],[PLOME MW TOTAL BARRA B]]</f>
        <v>11.395</v>
      </c>
      <c r="G160" s="48">
        <f>'Plantilla Datos'!D165</f>
        <v>9.9</v>
      </c>
      <c r="H160" s="48">
        <f>'Plantilla Datos'!E165</f>
        <v>12.3</v>
      </c>
      <c r="I160" s="49">
        <f>'Plantilla Datos'!F165</f>
        <v>20.399999999999999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112.13800000000001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45420.624999999622</v>
      </c>
      <c r="C161" s="17">
        <f t="shared" si="15"/>
        <v>6.6250000000000124</v>
      </c>
      <c r="D161" s="34">
        <f>TBL_CalcDarwin[[#This Row],[Darwin PLOM
MW]]+TBL_CalcDarwin[[#This Row],[Darwin PLOME
MW]]</f>
        <v>245.31400000000002</v>
      </c>
      <c r="E161" s="34">
        <f>TBL_CalcDarwin[[#This Row],[PLOM MW TOTAL BARRA A]]+TBL_CalcDarwin[[#This Row],[PLOM MW TOTAL BARRA B]]</f>
        <v>232.67400000000001</v>
      </c>
      <c r="F161" s="34">
        <f>TBL_CalcDarwin[[#This Row],[PLOME MW TOTAL BARRA A]]+TBL_CalcDarwin[[#This Row],[PLOME MW TOTAL BARRA B]]</f>
        <v>12.64</v>
      </c>
      <c r="G161" s="48">
        <f>'Plantilla Datos'!D166</f>
        <v>10.3</v>
      </c>
      <c r="H161" s="48">
        <f>'Plantilla Datos'!E166</f>
        <v>12.7</v>
      </c>
      <c r="I161" s="49">
        <f>'Plantilla Datos'!F166</f>
        <v>19.8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</v>
      </c>
      <c r="L161" s="47">
        <f>CEILING(TBL_CalcDarwin[[#This Row],[Darwin Gusts
m/s]],0.5)</f>
        <v>13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118.95400000000001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45420.666666666286</v>
      </c>
      <c r="C162" s="17">
        <f t="shared" si="15"/>
        <v>6.6666666666666794</v>
      </c>
      <c r="D162" s="34">
        <f>TBL_CalcDarwin[[#This Row],[Darwin PLOM
MW]]+TBL_CalcDarwin[[#This Row],[Darwin PLOME
MW]]</f>
        <v>250.18700000000001</v>
      </c>
      <c r="E162" s="34">
        <f>TBL_CalcDarwin[[#This Row],[PLOM MW TOTAL BARRA A]]+TBL_CalcDarwin[[#This Row],[PLOM MW TOTAL BARRA B]]</f>
        <v>236.59100000000001</v>
      </c>
      <c r="F162" s="34">
        <f>TBL_CalcDarwin[[#This Row],[PLOME MW TOTAL BARRA A]]+TBL_CalcDarwin[[#This Row],[PLOME MW TOTAL BARRA B]]</f>
        <v>13.596</v>
      </c>
      <c r="G162" s="48">
        <f>'Plantilla Datos'!D167</f>
        <v>10.7</v>
      </c>
      <c r="H162" s="48">
        <f>'Plantilla Datos'!E167</f>
        <v>13.2</v>
      </c>
      <c r="I162" s="49">
        <f>'Plantilla Datos'!F167</f>
        <v>19.3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121.97999999999999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114.611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9.3119999999999994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45420.70833333295</v>
      </c>
      <c r="C163" s="17">
        <f t="shared" si="15"/>
        <v>6.7083333333333464</v>
      </c>
      <c r="D163" s="34">
        <f>TBL_CalcDarwin[[#This Row],[Darwin PLOM
MW]]+TBL_CalcDarwin[[#This Row],[Darwin PLOME
MW]]</f>
        <v>251.065</v>
      </c>
      <c r="E163" s="34">
        <f>TBL_CalcDarwin[[#This Row],[PLOM MW TOTAL BARRA A]]+TBL_CalcDarwin[[#This Row],[PLOM MW TOTAL BARRA B]]</f>
        <v>237.44499999999999</v>
      </c>
      <c r="F163" s="34">
        <f>TBL_CalcDarwin[[#This Row],[PLOME MW TOTAL BARRA A]]+TBL_CalcDarwin[[#This Row],[PLOME MW TOTAL BARRA B]]</f>
        <v>13.619999999999997</v>
      </c>
      <c r="G163" s="48">
        <f>'Plantilla Datos'!D168</f>
        <v>11.1</v>
      </c>
      <c r="H163" s="48">
        <f>'Plantilla Datos'!E168</f>
        <v>13.7</v>
      </c>
      <c r="I163" s="49">
        <f>'Plantilla Datos'!F168</f>
        <v>18.7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12</v>
      </c>
      <c r="L163" s="47">
        <f>CEILING(TBL_CalcDarwin[[#This Row],[Darwin Gusts
m/s]],0.5)</f>
        <v>14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9.3359999999999985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45420.749999999614</v>
      </c>
      <c r="C164" s="17">
        <f t="shared" si="15"/>
        <v>6.7500000000000133</v>
      </c>
      <c r="D164" s="34">
        <f>TBL_CalcDarwin[[#This Row],[Darwin PLOM
MW]]+TBL_CalcDarwin[[#This Row],[Darwin PLOME
MW]]</f>
        <v>255.059</v>
      </c>
      <c r="E164" s="34">
        <f>TBL_CalcDarwin[[#This Row],[PLOM MW TOTAL BARRA A]]+TBL_CalcDarwin[[#This Row],[PLOM MW TOTAL BARRA B]]</f>
        <v>240.65299999999999</v>
      </c>
      <c r="F164" s="34">
        <f>TBL_CalcDarwin[[#This Row],[PLOME MW TOTAL BARRA A]]+TBL_CalcDarwin[[#This Row],[PLOME MW TOTAL BARRA B]]</f>
        <v>14.406000000000001</v>
      </c>
      <c r="G164" s="48">
        <f>'Plantilla Datos'!D169</f>
        <v>11.5</v>
      </c>
      <c r="H164" s="48">
        <f>'Plantilla Datos'!E169</f>
        <v>14.2</v>
      </c>
      <c r="I164" s="49">
        <f>'Plantilla Datos'!F169</f>
        <v>18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12.5</v>
      </c>
      <c r="L164" s="47">
        <f>CEILING(TBL_CalcDarwin[[#This Row],[Darwin Gusts
m/s]],0.5)</f>
        <v>14.5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45420.791666666279</v>
      </c>
      <c r="C165" s="17">
        <f t="shared" si="15"/>
        <v>6.7916666666666803</v>
      </c>
      <c r="D165" s="34">
        <f>TBL_CalcDarwin[[#This Row],[Darwin PLOM
MW]]+TBL_CalcDarwin[[#This Row],[Darwin PLOME
MW]]</f>
        <v>258.50700000000001</v>
      </c>
      <c r="E165" s="34">
        <f>TBL_CalcDarwin[[#This Row],[PLOM MW TOTAL BARRA A]]+TBL_CalcDarwin[[#This Row],[PLOM MW TOTAL BARRA B]]</f>
        <v>243.483</v>
      </c>
      <c r="F165" s="34">
        <f>TBL_CalcDarwin[[#This Row],[PLOME MW TOTAL BARRA A]]+TBL_CalcDarwin[[#This Row],[PLOME MW TOTAL BARRA B]]</f>
        <v>15.024000000000001</v>
      </c>
      <c r="G165" s="48">
        <f>'Plantilla Datos'!D170</f>
        <v>11.9</v>
      </c>
      <c r="H165" s="48">
        <f>'Plantilla Datos'!E170</f>
        <v>14.6</v>
      </c>
      <c r="I165" s="49">
        <f>'Plantilla Datos'!F170</f>
        <v>17.2</v>
      </c>
      <c r="J165" s="47">
        <f>CEILING('Plantilla Datos'!$L$3*TBL_CalcDarwin[[#This Row],[Darwin Gusts
m/s]],0.5)</f>
        <v>11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127.02000000000001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116.46300000000001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10.068000000000001</v>
      </c>
      <c r="AV165" s="29">
        <f>TBL_CalcDarwin[[#This Row],[Expansión - Barra B - 5.2 - Cerro]]*TBL_CalcDarwin[[#This Row],[AEG 5.2 MW Cerro]]</f>
        <v>4.9560000000000004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45420.833333332943</v>
      </c>
      <c r="C166" s="17">
        <f t="shared" si="15"/>
        <v>6.8333333333333472</v>
      </c>
      <c r="D166" s="34">
        <f>TBL_CalcDarwin[[#This Row],[Darwin PLOM
MW]]+TBL_CalcDarwin[[#This Row],[Darwin PLOME
MW]]</f>
        <v>256.21100000000001</v>
      </c>
      <c r="E166" s="34">
        <f>TBL_CalcDarwin[[#This Row],[PLOM MW TOTAL BARRA A]]+TBL_CalcDarwin[[#This Row],[PLOM MW TOTAL BARRA B]]</f>
        <v>241.77300000000002</v>
      </c>
      <c r="F166" s="34">
        <f>TBL_CalcDarwin[[#This Row],[PLOME MW TOTAL BARRA A]]+TBL_CalcDarwin[[#This Row],[PLOME MW TOTAL BARRA B]]</f>
        <v>14.438000000000001</v>
      </c>
      <c r="G166" s="48">
        <f>'Plantilla Datos'!D171</f>
        <v>11.3</v>
      </c>
      <c r="H166" s="48">
        <f>'Plantilla Datos'!E171</f>
        <v>14</v>
      </c>
      <c r="I166" s="49">
        <f>'Plantilla Datos'!F171</f>
        <v>17.2</v>
      </c>
      <c r="J166" s="47">
        <f>CEILING('Plantilla Datos'!$L$3*TBL_CalcDarwin[[#This Row],[Darwin Gusts
m/s]],0.5)</f>
        <v>10.5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125.55500000000001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166" s="29">
        <f>TBL_CalcDarwin[[#This Row],[Expansión - Barra B - 5.2 - Cerro]]*TBL_CalcDarwin[[#This Row],[AEG 5.2 MW Cerro]]</f>
        <v>4.6630000000000003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45420.874999999607</v>
      </c>
      <c r="C167" s="17">
        <f>C166+TIME(1,0,0)</f>
        <v>6.8750000000000142</v>
      </c>
      <c r="D167" s="34">
        <f>TBL_CalcDarwin[[#This Row],[Darwin PLOM
MW]]+TBL_CalcDarwin[[#This Row],[Darwin PLOME
MW]]</f>
        <v>253.21100000000001</v>
      </c>
      <c r="E167" s="34">
        <f>TBL_CalcDarwin[[#This Row],[PLOM MW TOTAL BARRA A]]+TBL_CalcDarwin[[#This Row],[PLOM MW TOTAL BARRA B]]</f>
        <v>239.53100000000001</v>
      </c>
      <c r="F167" s="34">
        <f>TBL_CalcDarwin[[#This Row],[PLOME MW TOTAL BARRA A]]+TBL_CalcDarwin[[#This Row],[PLOME MW TOTAL BARRA B]]</f>
        <v>13.68</v>
      </c>
      <c r="G167" s="48">
        <f>'Plantilla Datos'!D172</f>
        <v>10.7</v>
      </c>
      <c r="H167" s="48">
        <f>'Plantilla Datos'!E172</f>
        <v>13.3</v>
      </c>
      <c r="I167" s="49">
        <f>'Plantilla Datos'!F172</f>
        <v>17.2</v>
      </c>
      <c r="J167" s="47">
        <f>CEILING('Plantilla Datos'!$L$3*TBL_CalcDarwin[[#This Row],[Darwin Gusts
m/s]],0.5)</f>
        <v>10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115.87100000000001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167" s="29">
        <f>TBL_CalcDarwin[[#This Row],[Expansión - Barra B - 5.2 - Cerro]]*TBL_CalcDarwin[[#This Row],[AEG 5.2 MW Cerro]]</f>
        <v>4.2839999999999998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45420.916666666271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247.81</v>
      </c>
      <c r="E168" s="34">
        <f>TBL_CalcDarwin[[#This Row],[PLOM MW TOTAL BARRA A]]+TBL_CalcDarwin[[#This Row],[PLOM MW TOTAL BARRA B]]</f>
        <v>235.17000000000002</v>
      </c>
      <c r="F168" s="34">
        <f>TBL_CalcDarwin[[#This Row],[PLOME MW TOTAL BARRA A]]+TBL_CalcDarwin[[#This Row],[PLOME MW TOTAL BARRA B]]</f>
        <v>12.64</v>
      </c>
      <c r="G168" s="48">
        <f>'Plantilla Datos'!D173</f>
        <v>10.199999999999999</v>
      </c>
      <c r="H168" s="48">
        <f>'Plantilla Datos'!E173</f>
        <v>12.6</v>
      </c>
      <c r="I168" s="49">
        <f>'Plantilla Datos'!F173</f>
        <v>17.2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13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45420.958333332936</v>
      </c>
      <c r="C169" s="17">
        <f t="shared" si="16"/>
        <v>6.9583333333333481</v>
      </c>
      <c r="D169" s="34">
        <f>TBL_CalcDarwin[[#This Row],[Darwin PLOM
MW]]+TBL_CalcDarwin[[#This Row],[Darwin PLOME
MW]]</f>
        <v>240.34600000000003</v>
      </c>
      <c r="E169" s="34">
        <f>TBL_CalcDarwin[[#This Row],[PLOM MW TOTAL BARRA A]]+TBL_CalcDarwin[[#This Row],[PLOM MW TOTAL BARRA B]]</f>
        <v>228.95100000000002</v>
      </c>
      <c r="F169" s="34">
        <f>TBL_CalcDarwin[[#This Row],[PLOME MW TOTAL BARRA A]]+TBL_CalcDarwin[[#This Row],[PLOME MW TOTAL BARRA B]]</f>
        <v>11.395</v>
      </c>
      <c r="G169" s="48">
        <f>'Plantilla Datos'!D174</f>
        <v>9.6</v>
      </c>
      <c r="H169" s="48">
        <f>'Plantilla Datos'!E174</f>
        <v>12</v>
      </c>
      <c r="I169" s="49">
        <f>'Plantilla Datos'!F174</f>
        <v>17.2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45420.9999999996</v>
      </c>
      <c r="C170" s="17">
        <f t="shared" si="16"/>
        <v>7.0000000000000151</v>
      </c>
      <c r="D170" s="34">
        <f>TBL_CalcDarwin[[#This Row],[Darwin PLOM
MW]]+TBL_CalcDarwin[[#This Row],[Darwin PLOME
MW]]</f>
        <v>222.15199999999999</v>
      </c>
      <c r="E170" s="34">
        <f>TBL_CalcDarwin[[#This Row],[PLOM MW TOTAL BARRA A]]+TBL_CalcDarwin[[#This Row],[PLOM MW TOTAL BARRA B]]</f>
        <v>212.11199999999999</v>
      </c>
      <c r="F170" s="34">
        <f>TBL_CalcDarwin[[#This Row],[PLOME MW TOTAL BARRA A]]+TBL_CalcDarwin[[#This Row],[PLOME MW TOTAL BARRA B]]</f>
        <v>10.039999999999999</v>
      </c>
      <c r="G170" s="48">
        <f>'Plantilla Datos'!D175</f>
        <v>9.1</v>
      </c>
      <c r="H170" s="48">
        <f>'Plantilla Datos'!E175</f>
        <v>11.3</v>
      </c>
      <c r="I170" s="49">
        <f>'Plantilla Datos'!F175</f>
        <v>17.2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10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45421.041666666264</v>
      </c>
      <c r="C171" s="17">
        <f t="shared" si="16"/>
        <v>7.0416666666666821</v>
      </c>
      <c r="D171" s="34">
        <f>TBL_CalcDarwin[[#This Row],[Darwin PLOM
MW]]+TBL_CalcDarwin[[#This Row],[Darwin PLOME
MW]]</f>
        <v>208.99200000000002</v>
      </c>
      <c r="E171" s="34">
        <f>TBL_CalcDarwin[[#This Row],[PLOM MW TOTAL BARRA A]]+TBL_CalcDarwin[[#This Row],[PLOM MW TOTAL BARRA B]]</f>
        <v>200.33200000000002</v>
      </c>
      <c r="F171" s="34">
        <f>TBL_CalcDarwin[[#This Row],[PLOME MW TOTAL BARRA A]]+TBL_CalcDarwin[[#This Row],[PLOME MW TOTAL BARRA B]]</f>
        <v>8.66</v>
      </c>
      <c r="G171" s="48">
        <f>'Plantilla Datos'!D176</f>
        <v>8.5</v>
      </c>
      <c r="H171" s="48">
        <f>'Plantilla Datos'!E176</f>
        <v>10.6</v>
      </c>
      <c r="I171" s="49">
        <f>'Plantilla Datos'!F176</f>
        <v>17.2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9.5</v>
      </c>
      <c r="L171" s="47">
        <f>CEILING(TBL_CalcDarwin[[#This Row],[Darwin Gusts
m/s]],0.5)</f>
        <v>11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45421.083333332928</v>
      </c>
      <c r="C172" s="17">
        <f t="shared" si="16"/>
        <v>7.083333333333349</v>
      </c>
      <c r="D172" s="34">
        <f>TBL_CalcDarwin[[#This Row],[Darwin PLOM
MW]]+TBL_CalcDarwin[[#This Row],[Darwin PLOME
MW]]</f>
        <v>208.99200000000002</v>
      </c>
      <c r="E172" s="34">
        <f>TBL_CalcDarwin[[#This Row],[PLOM MW TOTAL BARRA A]]+TBL_CalcDarwin[[#This Row],[PLOM MW TOTAL BARRA B]]</f>
        <v>200.33200000000002</v>
      </c>
      <c r="F172" s="34">
        <f>TBL_CalcDarwin[[#This Row],[PLOME MW TOTAL BARRA A]]+TBL_CalcDarwin[[#This Row],[PLOME MW TOTAL BARRA B]]</f>
        <v>8.66</v>
      </c>
      <c r="G172" s="48">
        <f>'Plantilla Datos'!D177</f>
        <v>8.5</v>
      </c>
      <c r="H172" s="48">
        <f>'Plantilla Datos'!E177</f>
        <v>10.6</v>
      </c>
      <c r="I172" s="49">
        <f>'Plantilla Datos'!F177</f>
        <v>17.100000000000001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9.5</v>
      </c>
      <c r="L172" s="47">
        <f>CEILING(TBL_CalcDarwin[[#This Row],[Darwin Gusts
m/s]],0.5)</f>
        <v>11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45421.124999999593</v>
      </c>
      <c r="C173" s="17">
        <f>C172+TIME(1,0,0)</f>
        <v>7.125000000000016</v>
      </c>
      <c r="D173" s="34">
        <f>TBL_CalcDarwin[[#This Row],[Darwin PLOM
MW]]+TBL_CalcDarwin[[#This Row],[Darwin PLOME
MW]]</f>
        <v>208.99200000000002</v>
      </c>
      <c r="E173" s="34">
        <f>TBL_CalcDarwin[[#This Row],[PLOM MW TOTAL BARRA A]]+TBL_CalcDarwin[[#This Row],[PLOM MW TOTAL BARRA B]]</f>
        <v>200.33200000000002</v>
      </c>
      <c r="F173" s="34">
        <f>TBL_CalcDarwin[[#This Row],[PLOME MW TOTAL BARRA A]]+TBL_CalcDarwin[[#This Row],[PLOME MW TOTAL BARRA B]]</f>
        <v>8.66</v>
      </c>
      <c r="G173" s="48">
        <f>'Plantilla Datos'!D178</f>
        <v>8.5</v>
      </c>
      <c r="H173" s="48">
        <f>'Plantilla Datos'!E178</f>
        <v>10.6</v>
      </c>
      <c r="I173" s="49">
        <f>'Plantilla Datos'!F178</f>
        <v>17.100000000000001</v>
      </c>
      <c r="J173" s="47">
        <f>CEILING('Plantilla Datos'!$L$3*TBL_CalcDarwin[[#This Row],[Darwin Gusts
m/s]],0.5)</f>
        <v>8</v>
      </c>
      <c r="K173" s="47">
        <f>CEILING('Plantilla Datos'!$L$4*TBL_CalcDarwin[[#This Row],[Darwin Gusts
m/s]],0.5)</f>
        <v>9.5</v>
      </c>
      <c r="L173" s="47">
        <f>CEILING(TBL_CalcDarwin[[#This Row],[Darwin Gusts
m/s]],0.5)</f>
        <v>11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3" s="29">
        <f>TBL_CalcDarwin[[#This Row],[Expansión - Barra B - 5.2 - Cerro]]*TBL_CalcDarwin[[#This Row],[AEG 5.2 MW Cerro]]</f>
        <v>2.4089999999999998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45421.166666666257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195.351</v>
      </c>
      <c r="E174" s="34">
        <f>TBL_CalcDarwin[[#This Row],[PLOM MW TOTAL BARRA A]]+TBL_CalcDarwin[[#This Row],[PLOM MW TOTAL BARRA B]]</f>
        <v>187.167</v>
      </c>
      <c r="F174" s="34">
        <f>TBL_CalcDarwin[[#This Row],[PLOME MW TOTAL BARRA A]]+TBL_CalcDarwin[[#This Row],[PLOME MW TOTAL BARRA B]]</f>
        <v>8.1840000000000011</v>
      </c>
      <c r="G174" s="48">
        <f>'Plantilla Datos'!D179</f>
        <v>8.4</v>
      </c>
      <c r="H174" s="48">
        <f>'Plantilla Datos'!E179</f>
        <v>10.5</v>
      </c>
      <c r="I174" s="49">
        <f>'Plantilla Datos'!F179</f>
        <v>17</v>
      </c>
      <c r="J174" s="47">
        <f>CEILING('Plantilla Datos'!$L$3*TBL_CalcDarwin[[#This Row],[Darwin Gusts
m/s]],0.5)</f>
        <v>8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4" s="29">
        <f>TBL_CalcDarwin[[#This Row],[Expansión - Barra B - 5.2 - Cerro]]*TBL_CalcDarwin[[#This Row],[AEG 5.2 MW Cerro]]</f>
        <v>2.4089999999999998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45421.208333332921</v>
      </c>
      <c r="C175" s="17">
        <f t="shared" si="17"/>
        <v>7.2083333333333499</v>
      </c>
      <c r="D175" s="34">
        <f>TBL_CalcDarwin[[#This Row],[Darwin PLOM
MW]]+TBL_CalcDarwin[[#This Row],[Darwin PLOME
MW]]</f>
        <v>195.351</v>
      </c>
      <c r="E175" s="34">
        <f>TBL_CalcDarwin[[#This Row],[PLOM MW TOTAL BARRA A]]+TBL_CalcDarwin[[#This Row],[PLOM MW TOTAL BARRA B]]</f>
        <v>187.167</v>
      </c>
      <c r="F175" s="34">
        <f>TBL_CalcDarwin[[#This Row],[PLOME MW TOTAL BARRA A]]+TBL_CalcDarwin[[#This Row],[PLOME MW TOTAL BARRA B]]</f>
        <v>8.1840000000000011</v>
      </c>
      <c r="G175" s="48">
        <f>'Plantilla Datos'!D180</f>
        <v>8.4</v>
      </c>
      <c r="H175" s="48">
        <f>'Plantilla Datos'!E180</f>
        <v>10.5</v>
      </c>
      <c r="I175" s="49">
        <f>'Plantilla Datos'!F180</f>
        <v>16.899999999999999</v>
      </c>
      <c r="J175" s="47">
        <f>CEILING('Plantilla Datos'!$L$3*TBL_CalcDarwin[[#This Row],[Darwin Gusts
m/s]],0.5)</f>
        <v>8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5" s="29">
        <f>TBL_CalcDarwin[[#This Row],[Expansión - Barra B - 5.2 - Cerro]]*TBL_CalcDarwin[[#This Row],[AEG 5.2 MW Cerro]]</f>
        <v>2.4089999999999998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45421.249999999585</v>
      </c>
      <c r="C176" s="17">
        <f t="shared" si="17"/>
        <v>7.2500000000000169</v>
      </c>
      <c r="D176" s="34">
        <f>TBL_CalcDarwin[[#This Row],[Darwin PLOM
MW]]+TBL_CalcDarwin[[#This Row],[Darwin PLOME
MW]]</f>
        <v>195.351</v>
      </c>
      <c r="E176" s="34">
        <f>TBL_CalcDarwin[[#This Row],[PLOM MW TOTAL BARRA A]]+TBL_CalcDarwin[[#This Row],[PLOM MW TOTAL BARRA B]]</f>
        <v>187.167</v>
      </c>
      <c r="F176" s="34">
        <f>TBL_CalcDarwin[[#This Row],[PLOME MW TOTAL BARRA A]]+TBL_CalcDarwin[[#This Row],[PLOME MW TOTAL BARRA B]]</f>
        <v>8.1840000000000011</v>
      </c>
      <c r="G176" s="48">
        <f>'Plantilla Datos'!D181</f>
        <v>8.4</v>
      </c>
      <c r="H176" s="48">
        <f>'Plantilla Datos'!E181</f>
        <v>10.5</v>
      </c>
      <c r="I176" s="49">
        <f>'Plantilla Datos'!F181</f>
        <v>17.100000000000001</v>
      </c>
      <c r="J176" s="47">
        <f>CEILING('Plantilla Datos'!$L$3*TBL_CalcDarwin[[#This Row],[Darwin Gusts
m/s]],0.5)</f>
        <v>8</v>
      </c>
      <c r="K176" s="47">
        <f>CEILING('Plantilla Datos'!$L$4*TBL_CalcDarwin[[#This Row],[Darwin Gusts
m/s]],0.5)</f>
        <v>9</v>
      </c>
      <c r="L176" s="47">
        <f>CEILING(TBL_CalcDarwin[[#This Row],[Darwin Gusts
m/s]],0.5)</f>
        <v>10.5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6" s="29">
        <f>TBL_CalcDarwin[[#This Row],[Expansión - Barra B - 5.2 - Cerro]]*TBL_CalcDarwin[[#This Row],[AEG 5.2 MW Cerro]]</f>
        <v>2.4089999999999998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45421.29166666625</v>
      </c>
      <c r="C177" s="17">
        <f t="shared" si="17"/>
        <v>7.2916666666666838</v>
      </c>
      <c r="D177" s="34">
        <f>TBL_CalcDarwin[[#This Row],[Darwin PLOM
MW]]+TBL_CalcDarwin[[#This Row],[Darwin PLOME
MW]]</f>
        <v>195.351</v>
      </c>
      <c r="E177" s="34">
        <f>TBL_CalcDarwin[[#This Row],[PLOM MW TOTAL BARRA A]]+TBL_CalcDarwin[[#This Row],[PLOM MW TOTAL BARRA B]]</f>
        <v>187.167</v>
      </c>
      <c r="F177" s="34">
        <f>TBL_CalcDarwin[[#This Row],[PLOME MW TOTAL BARRA A]]+TBL_CalcDarwin[[#This Row],[PLOME MW TOTAL BARRA B]]</f>
        <v>8.1840000000000011</v>
      </c>
      <c r="G177" s="48">
        <f>'Plantilla Datos'!D182</f>
        <v>8.4</v>
      </c>
      <c r="H177" s="48">
        <f>'Plantilla Datos'!E182</f>
        <v>10.5</v>
      </c>
      <c r="I177" s="49">
        <f>'Plantilla Datos'!F182</f>
        <v>17.3</v>
      </c>
      <c r="J177" s="47">
        <f>CEILING('Plantilla Datos'!$L$3*TBL_CalcDarwin[[#This Row],[Darwin Gusts
m/s]],0.5)</f>
        <v>8</v>
      </c>
      <c r="K177" s="47">
        <f>CEILING('Plantilla Datos'!$L$4*TBL_CalcDarwin[[#This Row],[Darwin Gusts
m/s]],0.5)</f>
        <v>9</v>
      </c>
      <c r="L177" s="47">
        <f>CEILING(TBL_CalcDarwin[[#This Row],[Darwin Gusts
m/s]],0.5)</f>
        <v>10.5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7" s="29">
        <f>TBL_CalcDarwin[[#This Row],[Expansión - Barra B - 5.2 - Cerro]]*TBL_CalcDarwin[[#This Row],[AEG 5.2 MW Cerro]]</f>
        <v>2.4089999999999998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45421.333333332914</v>
      </c>
      <c r="C178" s="17">
        <f t="shared" si="17"/>
        <v>7.3333333333333508</v>
      </c>
      <c r="D178" s="34">
        <f>TBL_CalcDarwin[[#This Row],[Darwin PLOM
MW]]+TBL_CalcDarwin[[#This Row],[Darwin PLOME
MW]]</f>
        <v>208.99200000000002</v>
      </c>
      <c r="E178" s="34">
        <f>TBL_CalcDarwin[[#This Row],[PLOM MW TOTAL BARRA A]]+TBL_CalcDarwin[[#This Row],[PLOM MW TOTAL BARRA B]]</f>
        <v>200.33200000000002</v>
      </c>
      <c r="F178" s="34">
        <f>TBL_CalcDarwin[[#This Row],[PLOME MW TOTAL BARRA A]]+TBL_CalcDarwin[[#This Row],[PLOME MW TOTAL BARRA B]]</f>
        <v>8.66</v>
      </c>
      <c r="G178" s="48">
        <f>'Plantilla Datos'!D183</f>
        <v>8.6</v>
      </c>
      <c r="H178" s="48">
        <f>'Plantilla Datos'!E183</f>
        <v>10.7</v>
      </c>
      <c r="I178" s="49">
        <f>'Plantilla Datos'!F183</f>
        <v>17.899999999999999</v>
      </c>
      <c r="J178" s="47">
        <f>CEILING('Plantilla Datos'!$L$3*TBL_CalcDarwin[[#This Row],[Darwin Gusts
m/s]],0.5)</f>
        <v>8</v>
      </c>
      <c r="K178" s="47">
        <f>CEILING('Plantilla Datos'!$L$4*TBL_CalcDarwin[[#This Row],[Darwin Gusts
m/s]],0.5)</f>
        <v>9.5</v>
      </c>
      <c r="L178" s="47">
        <f>CEILING(TBL_CalcDarwin[[#This Row],[Darwin Gusts
m/s]],0.5)</f>
        <v>11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8" s="29">
        <f>TBL_CalcDarwin[[#This Row],[Expansión - Barra B - 5.2 - Cerro]]*TBL_CalcDarwin[[#This Row],[AEG 5.2 MW Cerro]]</f>
        <v>2.4089999999999998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45421.374999999578</v>
      </c>
      <c r="C179" s="17">
        <f t="shared" si="17"/>
        <v>7.3750000000000178</v>
      </c>
      <c r="D179" s="34">
        <f>TBL_CalcDarwin[[#This Row],[Darwin PLOM
MW]]+TBL_CalcDarwin[[#This Row],[Darwin PLOME
MW]]</f>
        <v>208.99200000000002</v>
      </c>
      <c r="E179" s="34">
        <f>TBL_CalcDarwin[[#This Row],[PLOM MW TOTAL BARRA A]]+TBL_CalcDarwin[[#This Row],[PLOM MW TOTAL BARRA B]]</f>
        <v>200.33200000000002</v>
      </c>
      <c r="F179" s="34">
        <f>TBL_CalcDarwin[[#This Row],[PLOME MW TOTAL BARRA A]]+TBL_CalcDarwin[[#This Row],[PLOME MW TOTAL BARRA B]]</f>
        <v>8.66</v>
      </c>
      <c r="G179" s="48">
        <f>'Plantilla Datos'!D184</f>
        <v>8.8000000000000007</v>
      </c>
      <c r="H179" s="48">
        <f>'Plantilla Datos'!E184</f>
        <v>11</v>
      </c>
      <c r="I179" s="49">
        <f>'Plantilla Datos'!F184</f>
        <v>18.5</v>
      </c>
      <c r="J179" s="47">
        <f>CEILING('Plantilla Datos'!$L$3*TBL_CalcDarwin[[#This Row],[Darwin Gusts
m/s]],0.5)</f>
        <v>8</v>
      </c>
      <c r="K179" s="47">
        <f>CEILING('Plantilla Datos'!$L$4*TBL_CalcDarwin[[#This Row],[Darwin Gusts
m/s]],0.5)</f>
        <v>9.5</v>
      </c>
      <c r="L179" s="47">
        <f>CEILING(TBL_CalcDarwin[[#This Row],[Darwin Gusts
m/s]],0.5)</f>
        <v>11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9" s="29">
        <f>TBL_CalcDarwin[[#This Row],[Expansión - Barra B - 5.2 - Cerro]]*TBL_CalcDarwin[[#This Row],[AEG 5.2 MW Cerro]]</f>
        <v>2.4089999999999998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45421.416666666242</v>
      </c>
      <c r="C180" s="17">
        <f t="shared" si="17"/>
        <v>7.4166666666666847</v>
      </c>
      <c r="D180" s="34">
        <f>TBL_CalcDarwin[[#This Row],[Darwin PLOM
MW]]+TBL_CalcDarwin[[#This Row],[Darwin PLOME
MW]]</f>
        <v>220.40399999999997</v>
      </c>
      <c r="E180" s="34">
        <f>TBL_CalcDarwin[[#This Row],[PLOM MW TOTAL BARRA A]]+TBL_CalcDarwin[[#This Row],[PLOM MW TOTAL BARRA B]]</f>
        <v>210.36399999999998</v>
      </c>
      <c r="F180" s="34">
        <f>TBL_CalcDarwin[[#This Row],[PLOME MW TOTAL BARRA A]]+TBL_CalcDarwin[[#This Row],[PLOME MW TOTAL BARRA B]]</f>
        <v>10.039999999999999</v>
      </c>
      <c r="G180" s="48">
        <f>'Plantilla Datos'!D185</f>
        <v>9</v>
      </c>
      <c r="H180" s="48">
        <f>'Plantilla Datos'!E185</f>
        <v>11.3</v>
      </c>
      <c r="I180" s="49">
        <f>'Plantilla Datos'!F185</f>
        <v>19.100000000000001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10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99.774000000000001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45421.458333332906</v>
      </c>
      <c r="C181" s="17">
        <f t="shared" si="17"/>
        <v>7.4583333333333517</v>
      </c>
      <c r="D181" s="34">
        <f>TBL_CalcDarwin[[#This Row],[Darwin PLOM
MW]]+TBL_CalcDarwin[[#This Row],[Darwin PLOME
MW]]</f>
        <v>229.14799999999997</v>
      </c>
      <c r="E181" s="34">
        <f>TBL_CalcDarwin[[#This Row],[PLOM MW TOTAL BARRA A]]+TBL_CalcDarwin[[#This Row],[PLOM MW TOTAL BARRA B]]</f>
        <v>219.10799999999998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9.1999999999999993</v>
      </c>
      <c r="H181" s="48">
        <f>'Plantilla Datos'!E186</f>
        <v>11.5</v>
      </c>
      <c r="I181" s="49">
        <f>'Plantilla Datos'!F186</f>
        <v>19.7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45421.499999999571</v>
      </c>
      <c r="C182" s="17">
        <f t="shared" si="17"/>
        <v>7.5000000000000187</v>
      </c>
      <c r="D182" s="34">
        <f>TBL_CalcDarwin[[#This Row],[Darwin PLOM
MW]]+TBL_CalcDarwin[[#This Row],[Darwin PLOME
MW]]</f>
        <v>237.51400000000001</v>
      </c>
      <c r="E182" s="34">
        <f>TBL_CalcDarwin[[#This Row],[PLOM MW TOTAL BARRA A]]+TBL_CalcDarwin[[#This Row],[PLOM MW TOTAL BARRA B]]</f>
        <v>226.119</v>
      </c>
      <c r="F182" s="34">
        <f>TBL_CalcDarwin[[#This Row],[PLOME MW TOTAL BARRA A]]+TBL_CalcDarwin[[#This Row],[PLOME MW TOTAL BARRA B]]</f>
        <v>11.395</v>
      </c>
      <c r="G182" s="48">
        <f>'Plantilla Datos'!D187</f>
        <v>9.5</v>
      </c>
      <c r="H182" s="48">
        <f>'Plantilla Datos'!E187</f>
        <v>11.8</v>
      </c>
      <c r="I182" s="49">
        <f>'Plantilla Datos'!F187</f>
        <v>20.3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45421.541666666235</v>
      </c>
      <c r="C183" s="17">
        <f t="shared" si="17"/>
        <v>7.5416666666666856</v>
      </c>
      <c r="D183" s="34">
        <f>TBL_CalcDarwin[[#This Row],[Darwin PLOM
MW]]+TBL_CalcDarwin[[#This Row],[Darwin PLOME
MW]]</f>
        <v>237.27400000000003</v>
      </c>
      <c r="E183" s="34">
        <f>TBL_CalcDarwin[[#This Row],[PLOM MW TOTAL BARRA A]]+TBL_CalcDarwin[[#This Row],[PLOM MW TOTAL BARRA B]]</f>
        <v>225.87900000000002</v>
      </c>
      <c r="F183" s="34">
        <f>TBL_CalcDarwin[[#This Row],[PLOME MW TOTAL BARRA A]]+TBL_CalcDarwin[[#This Row],[PLOME MW TOTAL BARRA B]]</f>
        <v>11.395</v>
      </c>
      <c r="G183" s="48">
        <f>'Plantilla Datos'!D188</f>
        <v>9.6999999999999993</v>
      </c>
      <c r="H183" s="48">
        <f>'Plantilla Datos'!E188</f>
        <v>12</v>
      </c>
      <c r="I183" s="49">
        <f>'Plantilla Datos'!F188</f>
        <v>20.8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113.94200000000001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45421.583333332899</v>
      </c>
      <c r="C184" s="17">
        <f t="shared" si="17"/>
        <v>7.5833333333333526</v>
      </c>
      <c r="D184" s="34">
        <f>TBL_CalcDarwin[[#This Row],[Darwin PLOM
MW]]+TBL_CalcDarwin[[#This Row],[Darwin PLOME
MW]]</f>
        <v>245.02600000000001</v>
      </c>
      <c r="E184" s="34">
        <f>TBL_CalcDarwin[[#This Row],[PLOM MW TOTAL BARRA A]]+TBL_CalcDarwin[[#This Row],[PLOM MW TOTAL BARRA B]]</f>
        <v>232.38600000000002</v>
      </c>
      <c r="F184" s="34">
        <f>TBL_CalcDarwin[[#This Row],[PLOME MW TOTAL BARRA A]]+TBL_CalcDarwin[[#This Row],[PLOME MW TOTAL BARRA B]]</f>
        <v>12.64</v>
      </c>
      <c r="G184" s="48">
        <f>'Plantilla Datos'!D189</f>
        <v>10.3</v>
      </c>
      <c r="H184" s="48">
        <f>'Plantilla Datos'!E189</f>
        <v>12.7</v>
      </c>
      <c r="I184" s="49">
        <f>'Plantilla Datos'!F189</f>
        <v>20.2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13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113.57600000000001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45421.624999999563</v>
      </c>
      <c r="C185" s="17">
        <f t="shared" si="17"/>
        <v>7.6250000000000195</v>
      </c>
      <c r="D185" s="34">
        <f>TBL_CalcDarwin[[#This Row],[Darwin PLOM
MW]]+TBL_CalcDarwin[[#This Row],[Darwin PLOME
MW]]</f>
        <v>249.755</v>
      </c>
      <c r="E185" s="34">
        <f>TBL_CalcDarwin[[#This Row],[PLOM MW TOTAL BARRA A]]+TBL_CalcDarwin[[#This Row],[PLOM MW TOTAL BARRA B]]</f>
        <v>236.17099999999999</v>
      </c>
      <c r="F185" s="34">
        <f>TBL_CalcDarwin[[#This Row],[PLOME MW TOTAL BARRA A]]+TBL_CalcDarwin[[#This Row],[PLOME MW TOTAL BARRA B]]</f>
        <v>13.584</v>
      </c>
      <c r="G185" s="48">
        <f>'Plantilla Datos'!D190</f>
        <v>10.8</v>
      </c>
      <c r="H185" s="48">
        <f>'Plantilla Datos'!E190</f>
        <v>13.4</v>
      </c>
      <c r="I185" s="49">
        <f>'Plantilla Datos'!F190</f>
        <v>19.600000000000001</v>
      </c>
      <c r="J185" s="47">
        <f>CEILING('Plantilla Datos'!$L$3*TBL_CalcDarwin[[#This Row],[Darwin Gusts
m/s]],0.5)</f>
        <v>10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9.3000000000000007</v>
      </c>
      <c r="AV185" s="29">
        <f>TBL_CalcDarwin[[#This Row],[Expansión - Barra B - 5.2 - Cerro]]*TBL_CalcDarwin[[#This Row],[AEG 5.2 MW Cerro]]</f>
        <v>4.2839999999999998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45421.666666666228</v>
      </c>
      <c r="C186" s="17">
        <f t="shared" si="17"/>
        <v>7.6666666666666865</v>
      </c>
      <c r="D186" s="34">
        <f>TBL_CalcDarwin[[#This Row],[Darwin PLOM
MW]]+TBL_CalcDarwin[[#This Row],[Darwin PLOME
MW]]</f>
        <v>253.61900000000003</v>
      </c>
      <c r="E186" s="34">
        <f>TBL_CalcDarwin[[#This Row],[PLOM MW TOTAL BARRA A]]+TBL_CalcDarwin[[#This Row],[PLOM MW TOTAL BARRA B]]</f>
        <v>239.25300000000001</v>
      </c>
      <c r="F186" s="34">
        <f>TBL_CalcDarwin[[#This Row],[PLOME MW TOTAL BARRA A]]+TBL_CalcDarwin[[#This Row],[PLOME MW TOTAL BARRA B]]</f>
        <v>14.366</v>
      </c>
      <c r="G186" s="48">
        <f>'Plantilla Datos'!D191</f>
        <v>11.4</v>
      </c>
      <c r="H186" s="48">
        <f>'Plantilla Datos'!E191</f>
        <v>14.1</v>
      </c>
      <c r="I186" s="49">
        <f>'Plantilla Datos'!F191</f>
        <v>19</v>
      </c>
      <c r="J186" s="47">
        <f>CEILING('Plantilla Datos'!$L$3*TBL_CalcDarwin[[#This Row],[Darwin Gusts
m/s]],0.5)</f>
        <v>10.5</v>
      </c>
      <c r="K186" s="47">
        <f>CEILING('Plantilla Datos'!$L$4*TBL_CalcDarwin[[#This Row],[Darwin Gusts
m/s]],0.5)</f>
        <v>12.5</v>
      </c>
      <c r="L186" s="47">
        <f>CEILING(TBL_CalcDarwin[[#This Row],[Darwin Gusts
m/s]],0.5)</f>
        <v>14.5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124.11500000000001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115.13800000000001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9.7029999999999994</v>
      </c>
      <c r="AV186" s="29">
        <f>TBL_CalcDarwin[[#This Row],[Expansión - Barra B - 5.2 - Cerro]]*TBL_CalcDarwin[[#This Row],[AEG 5.2 MW Cerro]]</f>
        <v>4.6630000000000003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45421.708333332892</v>
      </c>
      <c r="C187" s="17">
        <f t="shared" si="17"/>
        <v>7.7083333333333535</v>
      </c>
      <c r="D187" s="34">
        <f>TBL_CalcDarwin[[#This Row],[Darwin PLOM
MW]]+TBL_CalcDarwin[[#This Row],[Darwin PLOME
MW]]</f>
        <v>256.779</v>
      </c>
      <c r="E187" s="34">
        <f>TBL_CalcDarwin[[#This Row],[PLOM MW TOTAL BARRA A]]+TBL_CalcDarwin[[#This Row],[PLOM MW TOTAL BARRA B]]</f>
        <v>241.803</v>
      </c>
      <c r="F187" s="34">
        <f>TBL_CalcDarwin[[#This Row],[PLOME MW TOTAL BARRA A]]+TBL_CalcDarwin[[#This Row],[PLOME MW TOTAL BARRA B]]</f>
        <v>14.975999999999999</v>
      </c>
      <c r="G187" s="48">
        <f>'Plantilla Datos'!D192</f>
        <v>12</v>
      </c>
      <c r="H187" s="48">
        <f>'Plantilla Datos'!E192</f>
        <v>14.8</v>
      </c>
      <c r="I187" s="49">
        <f>'Plantilla Datos'!F192</f>
        <v>18.399999999999999</v>
      </c>
      <c r="J187" s="47">
        <f>CEILING('Plantilla Datos'!$L$3*TBL_CalcDarwin[[#This Row],[Darwin Gusts
m/s]],0.5)</f>
        <v>11</v>
      </c>
      <c r="K187" s="47">
        <f>CEILING('Plantilla Datos'!$L$4*TBL_CalcDarwin[[#This Row],[Darwin Gusts
m/s]],0.5)</f>
        <v>13</v>
      </c>
      <c r="L187" s="47">
        <f>CEILING(TBL_CalcDarwin[[#This Row],[Darwin Gusts
m/s]],0.5)</f>
        <v>15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115.74300000000001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</v>
      </c>
      <c r="AV187" s="29">
        <f>TBL_CalcDarwin[[#This Row],[Expansión - Barra B - 5.2 - Cerro]]*TBL_CalcDarwin[[#This Row],[AEG 5.2 MW Cerro]]</f>
        <v>4.9560000000000004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45421.749999999556</v>
      </c>
      <c r="C188" s="17">
        <f t="shared" si="17"/>
        <v>7.7500000000000204</v>
      </c>
      <c r="D188" s="34">
        <f>TBL_CalcDarwin[[#This Row],[Darwin PLOM
MW]]+TBL_CalcDarwin[[#This Row],[Darwin PLOME
MW]]</f>
        <v>259.221</v>
      </c>
      <c r="E188" s="34">
        <f>TBL_CalcDarwin[[#This Row],[PLOM MW TOTAL BARRA A]]+TBL_CalcDarwin[[#This Row],[PLOM MW TOTAL BARRA B]]</f>
        <v>243.92099999999999</v>
      </c>
      <c r="F188" s="34">
        <f>TBL_CalcDarwin[[#This Row],[PLOME MW TOTAL BARRA A]]+TBL_CalcDarwin[[#This Row],[PLOME MW TOTAL BARRA B]]</f>
        <v>15.299999999999999</v>
      </c>
      <c r="G188" s="48">
        <f>'Plantilla Datos'!D193</f>
        <v>12.5</v>
      </c>
      <c r="H188" s="48">
        <f>'Plantilla Datos'!E193</f>
        <v>15.5</v>
      </c>
      <c r="I188" s="49">
        <f>'Plantilla Datos'!F193</f>
        <v>17.5</v>
      </c>
      <c r="J188" s="47">
        <f>CEILING('Plantilla Datos'!$L$3*TBL_CalcDarwin[[#This Row],[Darwin Gusts
m/s]],0.5)</f>
        <v>11.5</v>
      </c>
      <c r="K188" s="47">
        <f>CEILING('Plantilla Datos'!$L$4*TBL_CalcDarwin[[#This Row],[Darwin Gusts
m/s]],0.5)</f>
        <v>13.5</v>
      </c>
      <c r="L188" s="47">
        <f>CEILING(TBL_CalcDarwin[[#This Row],[Darwin Gusts
m/s]],0.5)</f>
        <v>15.5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5.0999999999999996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116.42100000000001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10.199999999999999</v>
      </c>
      <c r="AV188" s="29">
        <f>TBL_CalcDarwin[[#This Row],[Expansión - Barra B - 5.2 - Cerro]]*TBL_CalcDarwin[[#This Row],[AEG 5.2 MW Cerro]]</f>
        <v>5.0999999999999996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45421.79166666622</v>
      </c>
      <c r="C189" s="17">
        <f t="shared" si="17"/>
        <v>7.7916666666666874</v>
      </c>
      <c r="D189" s="34">
        <f>TBL_CalcDarwin[[#This Row],[Darwin PLOM
MW]]+TBL_CalcDarwin[[#This Row],[Darwin PLOME
MW]]</f>
        <v>260.476</v>
      </c>
      <c r="E189" s="34">
        <f>TBL_CalcDarwin[[#This Row],[PLOM MW TOTAL BARRA A]]+TBL_CalcDarwin[[#This Row],[PLOM MW TOTAL BARRA B]]</f>
        <v>245.09199999999998</v>
      </c>
      <c r="F189" s="34">
        <f>TBL_CalcDarwin[[#This Row],[PLOME MW TOTAL BARRA A]]+TBL_CalcDarwin[[#This Row],[PLOME MW TOTAL BARRA B]]</f>
        <v>15.384</v>
      </c>
      <c r="G189" s="48">
        <f>'Plantilla Datos'!D194</f>
        <v>13.1</v>
      </c>
      <c r="H189" s="48">
        <f>'Plantilla Datos'!E194</f>
        <v>16.100000000000001</v>
      </c>
      <c r="I189" s="49">
        <f>'Plantilla Datos'!F194</f>
        <v>16.8</v>
      </c>
      <c r="J189" s="47">
        <f>CEILING('Plantilla Datos'!$L$3*TBL_CalcDarwin[[#This Row],[Darwin Gusts
m/s]],0.5)</f>
        <v>12</v>
      </c>
      <c r="K189" s="47">
        <f>CEILING('Plantilla Datos'!$L$4*TBL_CalcDarwin[[#This Row],[Darwin Gusts
m/s]],0.5)</f>
        <v>14</v>
      </c>
      <c r="L189" s="47">
        <f>CEILING(TBL_CalcDarwin[[#This Row],[Darwin Gusts
m/s]],0.5)</f>
        <v>16.5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128.19999999999999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116.892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10.256</v>
      </c>
      <c r="AV189" s="29">
        <f>TBL_CalcDarwin[[#This Row],[Expansión - Barra B - 5.2 - Cerro]]*TBL_CalcDarwin[[#This Row],[AEG 5.2 MW Cerro]]</f>
        <v>5.1280000000000001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45421.833333332885</v>
      </c>
      <c r="C190" s="17">
        <f t="shared" si="17"/>
        <v>7.8333333333333544</v>
      </c>
      <c r="D190" s="34">
        <f>TBL_CalcDarwin[[#This Row],[Darwin PLOM
MW]]+TBL_CalcDarwin[[#This Row],[Darwin PLOME
MW]]</f>
        <v>260.76900000000001</v>
      </c>
      <c r="E190" s="34">
        <f>TBL_CalcDarwin[[#This Row],[PLOM MW TOTAL BARRA A]]+TBL_CalcDarwin[[#This Row],[PLOM MW TOTAL BARRA B]]</f>
        <v>245.36100000000002</v>
      </c>
      <c r="F190" s="34">
        <f>TBL_CalcDarwin[[#This Row],[PLOME MW TOTAL BARRA A]]+TBL_CalcDarwin[[#This Row],[PLOME MW TOTAL BARRA B]]</f>
        <v>15.408000000000001</v>
      </c>
      <c r="G190" s="48">
        <f>'Plantilla Datos'!D195</f>
        <v>12.8</v>
      </c>
      <c r="H190" s="48">
        <f>'Plantilla Datos'!E195</f>
        <v>15.7</v>
      </c>
      <c r="I190" s="49">
        <f>'Plantilla Datos'!F195</f>
        <v>16.600000000000001</v>
      </c>
      <c r="J190" s="47">
        <f>CEILING('Plantilla Datos'!$L$3*TBL_CalcDarwin[[#This Row],[Darwin Gusts
m/s]],0.5)</f>
        <v>11.5</v>
      </c>
      <c r="K190" s="47">
        <f>CEILING('Plantilla Datos'!$L$4*TBL_CalcDarwin[[#This Row],[Darwin Gusts
m/s]],0.5)</f>
        <v>13.5</v>
      </c>
      <c r="L190" s="47">
        <f>CEILING(TBL_CalcDarwin[[#This Row],[Darwin Gusts
m/s]],0.5)</f>
        <v>16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116.96100000000001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10.272</v>
      </c>
      <c r="AV190" s="29">
        <f>TBL_CalcDarwin[[#This Row],[Expansión - Barra B - 5.2 - Cerro]]*TBL_CalcDarwin[[#This Row],[AEG 5.2 MW Cerro]]</f>
        <v>5.1360000000000001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45421.874999999549</v>
      </c>
      <c r="C191" s="17">
        <f>C190+TIME(1,0,0)</f>
        <v>7.8750000000000213</v>
      </c>
      <c r="D191" s="34">
        <f>TBL_CalcDarwin[[#This Row],[Darwin PLOM
MW]]+TBL_CalcDarwin[[#This Row],[Darwin PLOME
MW]]</f>
        <v>260.94100000000003</v>
      </c>
      <c r="E191" s="34">
        <f>TBL_CalcDarwin[[#This Row],[PLOM MW TOTAL BARRA A]]+TBL_CalcDarwin[[#This Row],[PLOM MW TOTAL BARRA B]]</f>
        <v>245.52100000000002</v>
      </c>
      <c r="F191" s="34">
        <f>TBL_CalcDarwin[[#This Row],[PLOME MW TOTAL BARRA A]]+TBL_CalcDarwin[[#This Row],[PLOME MW TOTAL BARRA B]]</f>
        <v>15.419999999999998</v>
      </c>
      <c r="G191" s="48">
        <f>'Plantilla Datos'!D196</f>
        <v>12.4</v>
      </c>
      <c r="H191" s="48">
        <f>'Plantilla Datos'!E196</f>
        <v>15.3</v>
      </c>
      <c r="I191" s="49">
        <f>'Plantilla Datos'!F196</f>
        <v>16.5</v>
      </c>
      <c r="J191" s="47">
        <f>CEILING('Plantilla Datos'!$L$3*TBL_CalcDarwin[[#This Row],[Darwin Gusts
m/s]],0.5)</f>
        <v>11.5</v>
      </c>
      <c r="K191" s="47">
        <f>CEILING('Plantilla Datos'!$L$4*TBL_CalcDarwin[[#This Row],[Darwin Gusts
m/s]],0.5)</f>
        <v>13.5</v>
      </c>
      <c r="L191" s="47">
        <f>CEILING(TBL_CalcDarwin[[#This Row],[Darwin Gusts
m/s]],0.5)</f>
        <v>15.5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</v>
      </c>
      <c r="AV191" s="29">
        <f>TBL_CalcDarwin[[#This Row],[Expansión - Barra B - 5.2 - Cerro]]*TBL_CalcDarwin[[#This Row],[AEG 5.2 MW Cerro]]</f>
        <v>5.14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45421.916666666213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259.65899999999999</v>
      </c>
      <c r="E192" s="34">
        <f>TBL_CalcDarwin[[#This Row],[PLOM MW TOTAL BARRA A]]+TBL_CalcDarwin[[#This Row],[PLOM MW TOTAL BARRA B]]</f>
        <v>244.60300000000001</v>
      </c>
      <c r="F192" s="34">
        <f>TBL_CalcDarwin[[#This Row],[PLOME MW TOTAL BARRA A]]+TBL_CalcDarwin[[#This Row],[PLOME MW TOTAL BARRA B]]</f>
        <v>15.056000000000001</v>
      </c>
      <c r="G192" s="48">
        <f>'Plantilla Datos'!D197</f>
        <v>12</v>
      </c>
      <c r="H192" s="48">
        <f>'Plantilla Datos'!E197</f>
        <v>14.9</v>
      </c>
      <c r="I192" s="49">
        <f>'Plantilla Datos'!F197</f>
        <v>16.399999999999999</v>
      </c>
      <c r="J192" s="47">
        <f>CEILING('Plantilla Datos'!$L$3*TBL_CalcDarwin[[#This Row],[Darwin Gusts
m/s]],0.5)</f>
        <v>11</v>
      </c>
      <c r="K192" s="47">
        <f>CEILING('Plantilla Datos'!$L$4*TBL_CalcDarwin[[#This Row],[Darwin Gusts
m/s]],0.5)</f>
        <v>13</v>
      </c>
      <c r="L192" s="47">
        <f>CEILING(TBL_CalcDarwin[[#This Row],[Darwin Gusts
m/s]],0.5)</f>
        <v>15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116.943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10.100000000000001</v>
      </c>
      <c r="AV192" s="29">
        <f>TBL_CalcDarwin[[#This Row],[Expansión - Barra B - 5.2 - Cerro]]*TBL_CalcDarwin[[#This Row],[AEG 5.2 MW Cerro]]</f>
        <v>4.9560000000000004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45421.958333332877</v>
      </c>
      <c r="C193" s="17">
        <f t="shared" si="18"/>
        <v>7.9583333333333552</v>
      </c>
      <c r="D193" s="34">
        <f>TBL_CalcDarwin[[#This Row],[Darwin PLOM
MW]]+TBL_CalcDarwin[[#This Row],[Darwin PLOME
MW]]</f>
        <v>257.50700000000001</v>
      </c>
      <c r="E193" s="34">
        <f>TBL_CalcDarwin[[#This Row],[PLOM MW TOTAL BARRA A]]+TBL_CalcDarwin[[#This Row],[PLOM MW TOTAL BARRA B]]</f>
        <v>243.03299999999999</v>
      </c>
      <c r="F193" s="34">
        <f>TBL_CalcDarwin[[#This Row],[PLOME MW TOTAL BARRA A]]+TBL_CalcDarwin[[#This Row],[PLOME MW TOTAL BARRA B]]</f>
        <v>14.474</v>
      </c>
      <c r="G193" s="48">
        <f>'Plantilla Datos'!D198</f>
        <v>11.7</v>
      </c>
      <c r="H193" s="48">
        <f>'Plantilla Datos'!E198</f>
        <v>14.4</v>
      </c>
      <c r="I193" s="49">
        <f>'Plantilla Datos'!F198</f>
        <v>16.3</v>
      </c>
      <c r="J193" s="47">
        <f>CEILING('Plantilla Datos'!$L$3*TBL_CalcDarwin[[#This Row],[Darwin Gusts
m/s]],0.5)</f>
        <v>10.5</v>
      </c>
      <c r="K193" s="47">
        <f>CEILING('Plantilla Datos'!$L$4*TBL_CalcDarwin[[#This Row],[Darwin Gusts
m/s]],0.5)</f>
        <v>12.5</v>
      </c>
      <c r="L193" s="47">
        <f>CEILING(TBL_CalcDarwin[[#This Row],[Darwin Gusts
m/s]],0.5)</f>
        <v>14.5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126.27499999999999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193" s="29">
        <f>TBL_CalcDarwin[[#This Row],[Expansión - Barra B - 5.2 - Cerro]]*TBL_CalcDarwin[[#This Row],[AEG 5.2 MW Cerro]]</f>
        <v>4.6630000000000003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45421.999999999542</v>
      </c>
      <c r="C194" s="17">
        <f t="shared" si="18"/>
        <v>8.0000000000000213</v>
      </c>
      <c r="D194" s="34">
        <f>TBL_CalcDarwin[[#This Row],[Darwin PLOM
MW]]+TBL_CalcDarwin[[#This Row],[Darwin PLOME
MW]]</f>
        <v>247.34700000000004</v>
      </c>
      <c r="E194" s="34">
        <f>TBL_CalcDarwin[[#This Row],[PLOM MW TOTAL BARRA A]]+TBL_CalcDarwin[[#This Row],[PLOM MW TOTAL BARRA B]]</f>
        <v>232.86900000000003</v>
      </c>
      <c r="F194" s="34">
        <f>TBL_CalcDarwin[[#This Row],[PLOME MW TOTAL BARRA A]]+TBL_CalcDarwin[[#This Row],[PLOME MW TOTAL BARRA B]]</f>
        <v>14.478000000000002</v>
      </c>
      <c r="G194" s="48">
        <f>'Plantilla Datos'!D199</f>
        <v>11.3</v>
      </c>
      <c r="H194" s="48">
        <f>'Plantilla Datos'!E199</f>
        <v>14</v>
      </c>
      <c r="I194" s="49">
        <f>'Plantilla Datos'!F199</f>
        <v>16.2</v>
      </c>
      <c r="J194" s="47">
        <f>CEILING('Plantilla Datos'!$L$3*TBL_CalcDarwin[[#This Row],[Darwin Gusts
m/s]],0.5)</f>
        <v>10.5</v>
      </c>
      <c r="K194" s="47">
        <f>CEILING('Plantilla Datos'!$L$4*TBL_CalcDarwin[[#This Row],[Darwin Gusts
m/s]],0.5)</f>
        <v>12</v>
      </c>
      <c r="L194" s="47">
        <f>CEILING(TBL_CalcDarwin[[#This Row],[Darwin Gusts
m/s]],0.5)</f>
        <v>14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116.05100000000002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194" s="29">
        <f>TBL_CalcDarwin[[#This Row],[Expansión - Barra B - 5.2 - Cerro]]*TBL_CalcDarwin[[#This Row],[AEG 5.2 MW Cerro]]</f>
        <v>4.6630000000000003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45422.041666666206</v>
      </c>
      <c r="C195" s="17">
        <f t="shared" si="18"/>
        <v>8.0416666666666874</v>
      </c>
      <c r="D195" s="34">
        <f>TBL_CalcDarwin[[#This Row],[Darwin PLOM
MW]]+TBL_CalcDarwin[[#This Row],[Darwin PLOME
MW]]</f>
        <v>244.49699999999999</v>
      </c>
      <c r="E195" s="34">
        <f>TBL_CalcDarwin[[#This Row],[PLOM MW TOTAL BARRA A]]+TBL_CalcDarwin[[#This Row],[PLOM MW TOTAL BARRA B]]</f>
        <v>230.773</v>
      </c>
      <c r="F195" s="34">
        <f>TBL_CalcDarwin[[#This Row],[PLOME MW TOTAL BARRA A]]+TBL_CalcDarwin[[#This Row],[PLOME MW TOTAL BARRA B]]</f>
        <v>13.724</v>
      </c>
      <c r="G195" s="48">
        <f>'Plantilla Datos'!D200</f>
        <v>11</v>
      </c>
      <c r="H195" s="48">
        <f>'Plantilla Datos'!E200</f>
        <v>13.6</v>
      </c>
      <c r="I195" s="49">
        <f>'Plantilla Datos'!F200</f>
        <v>16.100000000000001</v>
      </c>
      <c r="J195" s="47">
        <f>CEILING('Plantilla Datos'!$L$3*TBL_CalcDarwin[[#This Row],[Darwin Gusts
m/s]],0.5)</f>
        <v>10</v>
      </c>
      <c r="K195" s="47">
        <f>CEILING('Plantilla Datos'!$L$4*TBL_CalcDarwin[[#This Row],[Darwin Gusts
m/s]],0.5)</f>
        <v>12</v>
      </c>
      <c r="L195" s="47">
        <f>CEILING(TBL_CalcDarwin[[#This Row],[Darwin Gusts
m/s]],0.5)</f>
        <v>14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114.22799999999999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195" s="29">
        <f>TBL_CalcDarwin[[#This Row],[Expansión - Barra B - 5.2 - Cerro]]*TBL_CalcDarwin[[#This Row],[AEG 5.2 MW Cerro]]</f>
        <v>4.2839999999999998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45422.08333333287</v>
      </c>
      <c r="C196" s="17">
        <f t="shared" si="18"/>
        <v>8.0833333333333535</v>
      </c>
      <c r="D196" s="34">
        <f>TBL_CalcDarwin[[#This Row],[Darwin PLOM
MW]]+TBL_CalcDarwin[[#This Row],[Darwin PLOME
MW]]</f>
        <v>238.75400000000002</v>
      </c>
      <c r="E196" s="34">
        <f>TBL_CalcDarwin[[#This Row],[PLOM MW TOTAL BARRA A]]+TBL_CalcDarwin[[#This Row],[PLOM MW TOTAL BARRA B]]</f>
        <v>226.114</v>
      </c>
      <c r="F196" s="34">
        <f>TBL_CalcDarwin[[#This Row],[PLOME MW TOTAL BARRA A]]+TBL_CalcDarwin[[#This Row],[PLOME MW TOTAL BARRA B]]</f>
        <v>12.64</v>
      </c>
      <c r="G196" s="48">
        <f>'Plantilla Datos'!D201</f>
        <v>10.4</v>
      </c>
      <c r="H196" s="48">
        <f>'Plantilla Datos'!E201</f>
        <v>12.9</v>
      </c>
      <c r="I196" s="49">
        <f>'Plantilla Datos'!F201</f>
        <v>16.100000000000001</v>
      </c>
      <c r="J196" s="47">
        <f>CEILING('Plantilla Datos'!$L$3*TBL_CalcDarwin[[#This Row],[Darwin Gusts
m/s]],0.5)</f>
        <v>9.5</v>
      </c>
      <c r="K196" s="47">
        <f>CEILING('Plantilla Datos'!$L$4*TBL_CalcDarwin[[#This Row],[Darwin Gusts
m/s]],0.5)</f>
        <v>11</v>
      </c>
      <c r="L196" s="47">
        <f>CEILING(TBL_CalcDarwin[[#This Row],[Darwin Gusts
m/s]],0.5)</f>
        <v>13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110.61799999999999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6" s="29">
        <f>TBL_CalcDarwin[[#This Row],[Expansión - Barra B - 5.2 - Cerro]]*TBL_CalcDarwin[[#This Row],[AEG 5.2 MW Cerro]]</f>
        <v>3.8420000000000001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45422.124999999534</v>
      </c>
      <c r="C197" s="17">
        <f>C196+TIME(1,0,0)</f>
        <v>8.1250000000000195</v>
      </c>
      <c r="D197" s="34">
        <f>TBL_CalcDarwin[[#This Row],[Darwin PLOM
MW]]+TBL_CalcDarwin[[#This Row],[Darwin PLOME
MW]]</f>
        <v>231.596</v>
      </c>
      <c r="E197" s="34">
        <f>TBL_CalcDarwin[[#This Row],[PLOM MW TOTAL BARRA A]]+TBL_CalcDarwin[[#This Row],[PLOM MW TOTAL BARRA B]]</f>
        <v>220.20099999999999</v>
      </c>
      <c r="F197" s="34">
        <f>TBL_CalcDarwin[[#This Row],[PLOME MW TOTAL BARRA A]]+TBL_CalcDarwin[[#This Row],[PLOME MW TOTAL BARRA B]]</f>
        <v>11.395</v>
      </c>
      <c r="G197" s="48">
        <f>'Plantilla Datos'!D202</f>
        <v>9.8000000000000007</v>
      </c>
      <c r="H197" s="48">
        <f>'Plantilla Datos'!E202</f>
        <v>12.3</v>
      </c>
      <c r="I197" s="49">
        <f>'Plantilla Datos'!F202</f>
        <v>16.2</v>
      </c>
      <c r="J197" s="47">
        <f>CEILING('Plantilla Datos'!$L$3*TBL_CalcDarwin[[#This Row],[Darwin Gusts
m/s]],0.5)</f>
        <v>9</v>
      </c>
      <c r="K197" s="47">
        <f>CEILING('Plantilla Datos'!$L$4*TBL_CalcDarwin[[#This Row],[Darwin Gusts
m/s]],0.5)</f>
        <v>10.5</v>
      </c>
      <c r="L197" s="47">
        <f>CEILING(TBL_CalcDarwin[[#This Row],[Darwin Gusts
m/s]],0.5)</f>
        <v>12.5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7" s="29">
        <f>TBL_CalcDarwin[[#This Row],[Expansión - Barra B - 5.2 - Cerro]]*TBL_CalcDarwin[[#This Row],[AEG 5.2 MW Cerro]]</f>
        <v>3.3660000000000001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45422.166666666199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231.49100000000001</v>
      </c>
      <c r="E198" s="34">
        <f>TBL_CalcDarwin[[#This Row],[PLOM MW TOTAL BARRA A]]+TBL_CalcDarwin[[#This Row],[PLOM MW TOTAL BARRA B]]</f>
        <v>220.096</v>
      </c>
      <c r="F198" s="34">
        <f>TBL_CalcDarwin[[#This Row],[PLOME MW TOTAL BARRA A]]+TBL_CalcDarwin[[#This Row],[PLOME MW TOTAL BARRA B]]</f>
        <v>11.395</v>
      </c>
      <c r="G198" s="48">
        <f>'Plantilla Datos'!D203</f>
        <v>9.1999999999999993</v>
      </c>
      <c r="H198" s="48">
        <f>'Plantilla Datos'!E203</f>
        <v>11.8</v>
      </c>
      <c r="I198" s="49">
        <f>'Plantilla Datos'!F203</f>
        <v>16.2</v>
      </c>
      <c r="J198" s="47">
        <f>CEILING('Plantilla Datos'!$L$3*TBL_CalcDarwin[[#This Row],[Darwin Gusts
m/s]],0.5)</f>
        <v>9</v>
      </c>
      <c r="K198" s="47">
        <f>CEILING('Plantilla Datos'!$L$4*TBL_CalcDarwin[[#This Row],[Darwin Gusts
m/s]],0.5)</f>
        <v>10.5</v>
      </c>
      <c r="L198" s="47">
        <f>CEILING(TBL_CalcDarwin[[#This Row],[Darwin Gusts
m/s]],0.5)</f>
        <v>12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8" s="29">
        <f>TBL_CalcDarwin[[#This Row],[Expansión - Barra B - 5.2 - Cerro]]*TBL_CalcDarwin[[#This Row],[AEG 5.2 MW Cerro]]</f>
        <v>3.3660000000000001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45422.208333332863</v>
      </c>
      <c r="C199" s="17">
        <f t="shared" si="20"/>
        <v>8.2083333333333517</v>
      </c>
      <c r="D199" s="34">
        <f>TBL_CalcDarwin[[#This Row],[Darwin PLOM
MW]]+TBL_CalcDarwin[[#This Row],[Darwin PLOME
MW]]</f>
        <v>218.11799999999999</v>
      </c>
      <c r="E199" s="34">
        <f>TBL_CalcDarwin[[#This Row],[PLOM MW TOTAL BARRA A]]+TBL_CalcDarwin[[#This Row],[PLOM MW TOTAL BARRA B]]</f>
        <v>208.51999999999998</v>
      </c>
      <c r="F199" s="34">
        <f>TBL_CalcDarwin[[#This Row],[PLOME MW TOTAL BARRA A]]+TBL_CalcDarwin[[#This Row],[PLOME MW TOTAL BARRA B]]</f>
        <v>9.5980000000000008</v>
      </c>
      <c r="G199" s="48">
        <f>'Plantilla Datos'!D204</f>
        <v>8.6</v>
      </c>
      <c r="H199" s="48">
        <f>'Plantilla Datos'!E204</f>
        <v>11.1</v>
      </c>
      <c r="I199" s="49">
        <f>'Plantilla Datos'!F204</f>
        <v>16.3</v>
      </c>
      <c r="J199" s="47">
        <f>CEILING('Plantilla Datos'!$L$3*TBL_CalcDarwin[[#This Row],[Darwin Gusts
m/s]],0.5)</f>
        <v>8.5</v>
      </c>
      <c r="K199" s="47">
        <f>CEILING('Plantilla Datos'!$L$4*TBL_CalcDarwin[[#This Row],[Darwin Gusts
m/s]],0.5)</f>
        <v>9.5</v>
      </c>
      <c r="L199" s="47">
        <f>CEILING(TBL_CalcDarwin[[#This Row],[Darwin Gusts
m/s]],0.5)</f>
        <v>11.5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97.912000000000006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110.60799999999999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9" s="29">
        <f>TBL_CalcDarwin[[#This Row],[Expansión - Barra B - 5.2 - Cerro]]*TBL_CalcDarwin[[#This Row],[AEG 5.2 MW Cerro]]</f>
        <v>2.8780000000000001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45422.249999999527</v>
      </c>
      <c r="C200" s="17">
        <f t="shared" si="20"/>
        <v>8.2500000000000178</v>
      </c>
      <c r="D200" s="34">
        <f>TBL_CalcDarwin[[#This Row],[Darwin PLOM
MW]]+TBL_CalcDarwin[[#This Row],[Darwin PLOME
MW]]</f>
        <v>195.351</v>
      </c>
      <c r="E200" s="34">
        <f>TBL_CalcDarwin[[#This Row],[PLOM MW TOTAL BARRA A]]+TBL_CalcDarwin[[#This Row],[PLOM MW TOTAL BARRA B]]</f>
        <v>187.167</v>
      </c>
      <c r="F200" s="34">
        <f>TBL_CalcDarwin[[#This Row],[PLOME MW TOTAL BARRA A]]+TBL_CalcDarwin[[#This Row],[PLOME MW TOTAL BARRA B]]</f>
        <v>8.1840000000000011</v>
      </c>
      <c r="G200" s="48">
        <f>'Plantilla Datos'!D205</f>
        <v>8</v>
      </c>
      <c r="H200" s="48">
        <f>'Plantilla Datos'!E205</f>
        <v>10.4</v>
      </c>
      <c r="I200" s="49">
        <f>'Plantilla Datos'!F205</f>
        <v>16.600000000000001</v>
      </c>
      <c r="J200" s="47">
        <f>CEILING('Plantilla Datos'!$L$3*TBL_CalcDarwin[[#This Row],[Darwin Gusts
m/s]],0.5)</f>
        <v>8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0" s="29">
        <f>TBL_CalcDarwin[[#This Row],[Expansión - Barra B - 5.2 - Cerro]]*TBL_CalcDarwin[[#This Row],[AEG 5.2 MW Cerro]]</f>
        <v>2.4089999999999998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45422.291666666191</v>
      </c>
      <c r="C201" s="17">
        <f t="shared" si="20"/>
        <v>8.2916666666666838</v>
      </c>
      <c r="D201" s="34">
        <f>TBL_CalcDarwin[[#This Row],[Darwin PLOM
MW]]+TBL_CalcDarwin[[#This Row],[Darwin PLOME
MW]]</f>
        <v>172.44799999999998</v>
      </c>
      <c r="E201" s="34">
        <f>TBL_CalcDarwin[[#This Row],[PLOM MW TOTAL BARRA A]]+TBL_CalcDarwin[[#This Row],[PLOM MW TOTAL BARRA B]]</f>
        <v>166.37599999999998</v>
      </c>
      <c r="F201" s="34">
        <f>TBL_CalcDarwin[[#This Row],[PLOME MW TOTAL BARRA A]]+TBL_CalcDarwin[[#This Row],[PLOME MW TOTAL BARRA B]]</f>
        <v>6.0719999999999992</v>
      </c>
      <c r="G201" s="48">
        <f>'Plantilla Datos'!D206</f>
        <v>7.4</v>
      </c>
      <c r="H201" s="48">
        <f>'Plantilla Datos'!E206</f>
        <v>9.6999999999999993</v>
      </c>
      <c r="I201" s="49">
        <f>'Plantilla Datos'!F206</f>
        <v>16.899999999999999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45422.333333332856</v>
      </c>
      <c r="C202" s="17">
        <f t="shared" si="20"/>
        <v>8.3333333333333499</v>
      </c>
      <c r="D202" s="34">
        <f>TBL_CalcDarwin[[#This Row],[Darwin PLOM
MW]]+TBL_CalcDarwin[[#This Row],[Darwin PLOME
MW]]</f>
        <v>180.86099999999999</v>
      </c>
      <c r="E202" s="34">
        <f>TBL_CalcDarwin[[#This Row],[PLOM MW TOTAL BARRA A]]+TBL_CalcDarwin[[#This Row],[PLOM MW TOTAL BARRA B]]</f>
        <v>173.53899999999999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7.7</v>
      </c>
      <c r="H202" s="48">
        <f>'Plantilla Datos'!E207</f>
        <v>10</v>
      </c>
      <c r="I202" s="49">
        <f>'Plantilla Datos'!F207</f>
        <v>17.5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45422.37499999952</v>
      </c>
      <c r="C203" s="17">
        <f t="shared" si="20"/>
        <v>8.375000000000016</v>
      </c>
      <c r="D203" s="34">
        <f>TBL_CalcDarwin[[#This Row],[Darwin PLOM
MW]]+TBL_CalcDarwin[[#This Row],[Darwin PLOME
MW]]</f>
        <v>191.90899999999999</v>
      </c>
      <c r="E203" s="34">
        <f>TBL_CalcDarwin[[#This Row],[PLOM MW TOTAL BARRA A]]+TBL_CalcDarwin[[#This Row],[PLOM MW TOTAL BARRA B]]</f>
        <v>184.58699999999999</v>
      </c>
      <c r="F203" s="34">
        <f>TBL_CalcDarwin[[#This Row],[PLOME MW TOTAL BARRA A]]+TBL_CalcDarwin[[#This Row],[PLOME MW TOTAL BARRA B]]</f>
        <v>7.3220000000000001</v>
      </c>
      <c r="G203" s="48">
        <f>'Plantilla Datos'!D208</f>
        <v>8</v>
      </c>
      <c r="H203" s="48">
        <f>'Plantilla Datos'!E208</f>
        <v>10.3</v>
      </c>
      <c r="I203" s="49">
        <f>'Plantilla Datos'!F208</f>
        <v>18.100000000000001</v>
      </c>
      <c r="J203" s="47">
        <f>CEILING('Plantilla Datos'!$L$3*TBL_CalcDarwin[[#This Row],[Darwin Gusts
m/s]],0.5)</f>
        <v>7.5</v>
      </c>
      <c r="K203" s="47">
        <f>CEILING('Plantilla Datos'!$L$4*TBL_CalcDarwin[[#This Row],[Darwin Gusts
m/s]],0.5)</f>
        <v>9</v>
      </c>
      <c r="L203" s="47">
        <f>CEILING(TBL_CalcDarwin[[#This Row],[Darwin Gusts
m/s]],0.5)</f>
        <v>10.5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3" s="29">
        <f>TBL_CalcDarwin[[#This Row],[Expansión - Barra B - 5.2 - Cerro]]*TBL_CalcDarwin[[#This Row],[AEG 5.2 MW Cerro]]</f>
        <v>1.978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45422.416666666184</v>
      </c>
      <c r="C204" s="17">
        <f t="shared" si="20"/>
        <v>8.4166666666666821</v>
      </c>
      <c r="D204" s="34">
        <f>TBL_CalcDarwin[[#This Row],[Darwin PLOM
MW]]+TBL_CalcDarwin[[#This Row],[Darwin PLOME
MW]]</f>
        <v>195.351</v>
      </c>
      <c r="E204" s="34">
        <f>TBL_CalcDarwin[[#This Row],[PLOM MW TOTAL BARRA A]]+TBL_CalcDarwin[[#This Row],[PLOM MW TOTAL BARRA B]]</f>
        <v>187.167</v>
      </c>
      <c r="F204" s="34">
        <f>TBL_CalcDarwin[[#This Row],[PLOME MW TOTAL BARRA A]]+TBL_CalcDarwin[[#This Row],[PLOME MW TOTAL BARRA B]]</f>
        <v>8.1840000000000011</v>
      </c>
      <c r="G204" s="48">
        <f>'Plantilla Datos'!D209</f>
        <v>8.1999999999999993</v>
      </c>
      <c r="H204" s="48">
        <f>'Plantilla Datos'!E209</f>
        <v>10.5</v>
      </c>
      <c r="I204" s="49">
        <f>'Plantilla Datos'!F209</f>
        <v>18.7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45422.458333332848</v>
      </c>
      <c r="C205" s="17">
        <f t="shared" si="20"/>
        <v>8.4583333333333481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8.5</v>
      </c>
      <c r="H205" s="48">
        <f>'Plantilla Datos'!E210</f>
        <v>10.6</v>
      </c>
      <c r="I205" s="49">
        <f>'Plantilla Datos'!F210</f>
        <v>19.3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45422.499999999513</v>
      </c>
      <c r="C206" s="17">
        <f t="shared" si="20"/>
        <v>8.5000000000000142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8.8000000000000007</v>
      </c>
      <c r="H206" s="48">
        <f>'Plantilla Datos'!E211</f>
        <v>10.9</v>
      </c>
      <c r="I206" s="49">
        <f>'Plantilla Datos'!F211</f>
        <v>19.899999999999999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45422.541666666177</v>
      </c>
      <c r="C207" s="17">
        <f t="shared" si="20"/>
        <v>8.5416666666666803</v>
      </c>
      <c r="D207" s="34">
        <f>TBL_CalcDarwin[[#This Row],[Darwin PLOM
MW]]+TBL_CalcDarwin[[#This Row],[Darwin PLOME
MW]]</f>
        <v>228.66799999999998</v>
      </c>
      <c r="E207" s="34">
        <f>TBL_CalcDarwin[[#This Row],[PLOM MW TOTAL BARRA A]]+TBL_CalcDarwin[[#This Row],[PLOM MW TOTAL BARRA B]]</f>
        <v>218.62799999999999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</v>
      </c>
      <c r="H207" s="48">
        <f>'Plantilla Datos'!E212</f>
        <v>11.2</v>
      </c>
      <c r="I207" s="49">
        <f>'Plantilla Datos'!F212</f>
        <v>20.399999999999999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45422.583333332841</v>
      </c>
      <c r="C208" s="17">
        <f t="shared" si="20"/>
        <v>8.5833333333333464</v>
      </c>
      <c r="D208" s="34">
        <f>TBL_CalcDarwin[[#This Row],[Darwin PLOM
MW]]+TBL_CalcDarwin[[#This Row],[Darwin PLOME
MW]]</f>
        <v>229.31299999999996</v>
      </c>
      <c r="E208" s="34">
        <f>TBL_CalcDarwin[[#This Row],[PLOM MW TOTAL BARRA A]]+TBL_CalcDarwin[[#This Row],[PLOM MW TOTAL BARRA B]]</f>
        <v>219.27299999999997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9.4</v>
      </c>
      <c r="H208" s="48">
        <f>'Plantilla Datos'!E213</f>
        <v>11.6</v>
      </c>
      <c r="I208" s="49">
        <f>'Plantilla Datos'!F213</f>
        <v>19.899999999999999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110.56299999999999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45422.624999999505</v>
      </c>
      <c r="C209" s="17">
        <f t="shared" si="20"/>
        <v>8.6250000000000124</v>
      </c>
      <c r="D209" s="34">
        <f>TBL_CalcDarwin[[#This Row],[Darwin PLOM
MW]]+TBL_CalcDarwin[[#This Row],[Darwin PLOME
MW]]</f>
        <v>238.339</v>
      </c>
      <c r="E209" s="34">
        <f>TBL_CalcDarwin[[#This Row],[PLOM MW TOTAL BARRA A]]+TBL_CalcDarwin[[#This Row],[PLOM MW TOTAL BARRA B]]</f>
        <v>226.94399999999999</v>
      </c>
      <c r="F209" s="34">
        <f>TBL_CalcDarwin[[#This Row],[PLOME MW TOTAL BARRA A]]+TBL_CalcDarwin[[#This Row],[PLOME MW TOTAL BARRA B]]</f>
        <v>11.395</v>
      </c>
      <c r="G209" s="48">
        <f>'Plantilla Datos'!D214</f>
        <v>9.6999999999999993</v>
      </c>
      <c r="H209" s="48">
        <f>'Plantilla Datos'!E214</f>
        <v>12.1</v>
      </c>
      <c r="I209" s="49">
        <f>'Plantilla Datos'!F214</f>
        <v>19.399999999999999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114.422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112.52199999999999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45422.666666666169</v>
      </c>
      <c r="C210" s="17">
        <f t="shared" si="20"/>
        <v>8.6666666666666785</v>
      </c>
      <c r="D210" s="34">
        <f>TBL_CalcDarwin[[#This Row],[Darwin PLOM
MW]]+TBL_CalcDarwin[[#This Row],[Darwin PLOME
MW]]</f>
        <v>246.12899999999996</v>
      </c>
      <c r="E210" s="34">
        <f>TBL_CalcDarwin[[#This Row],[PLOM MW TOTAL BARRA A]]+TBL_CalcDarwin[[#This Row],[PLOM MW TOTAL BARRA B]]</f>
        <v>233.48899999999998</v>
      </c>
      <c r="F210" s="34">
        <f>TBL_CalcDarwin[[#This Row],[PLOME MW TOTAL BARRA A]]+TBL_CalcDarwin[[#This Row],[PLOME MW TOTAL BARRA B]]</f>
        <v>12.64</v>
      </c>
      <c r="G210" s="48">
        <f>'Plantilla Datos'!D215</f>
        <v>10</v>
      </c>
      <c r="H210" s="48">
        <f>'Plantilla Datos'!E215</f>
        <v>12.5</v>
      </c>
      <c r="I210" s="49">
        <f>'Plantilla Datos'!F215</f>
        <v>18.899999999999999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119.386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114.10299999999998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45422.708333332834</v>
      </c>
      <c r="C211" s="17">
        <f t="shared" si="20"/>
        <v>8.7083333333333446</v>
      </c>
      <c r="D211" s="34">
        <f>TBL_CalcDarwin[[#This Row],[Darwin PLOM
MW]]+TBL_CalcDarwin[[#This Row],[Darwin PLOME
MW]]</f>
        <v>246.56200000000001</v>
      </c>
      <c r="E211" s="34">
        <f>TBL_CalcDarwin[[#This Row],[PLOM MW TOTAL BARRA A]]+TBL_CalcDarwin[[#This Row],[PLOM MW TOTAL BARRA B]]</f>
        <v>233.922</v>
      </c>
      <c r="F211" s="34">
        <f>TBL_CalcDarwin[[#This Row],[PLOME MW TOTAL BARRA A]]+TBL_CalcDarwin[[#This Row],[PLOME MW TOTAL BARRA B]]</f>
        <v>12.64</v>
      </c>
      <c r="G211" s="48">
        <f>'Plantilla Datos'!D216</f>
        <v>10.4</v>
      </c>
      <c r="H211" s="48">
        <f>'Plantilla Datos'!E216</f>
        <v>12.9</v>
      </c>
      <c r="I211" s="49">
        <f>'Plantilla Datos'!F216</f>
        <v>18.5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114.34399999999999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45422.749999999498</v>
      </c>
      <c r="C212" s="17">
        <f t="shared" si="20"/>
        <v>8.7500000000000107</v>
      </c>
      <c r="D212" s="34">
        <f>TBL_CalcDarwin[[#This Row],[Darwin PLOM
MW]]+TBL_CalcDarwin[[#This Row],[Darwin PLOME
MW]]</f>
        <v>252.34699999999998</v>
      </c>
      <c r="E212" s="34">
        <f>TBL_CalcDarwin[[#This Row],[PLOM MW TOTAL BARRA A]]+TBL_CalcDarwin[[#This Row],[PLOM MW TOTAL BARRA B]]</f>
        <v>238.69099999999997</v>
      </c>
      <c r="F212" s="34">
        <f>TBL_CalcDarwin[[#This Row],[PLOME MW TOTAL BARRA A]]+TBL_CalcDarwin[[#This Row],[PLOME MW TOTAL BARRA B]]</f>
        <v>13.655999999999999</v>
      </c>
      <c r="G212" s="48">
        <f>'Plantilla Datos'!D217</f>
        <v>10.7</v>
      </c>
      <c r="H212" s="48">
        <f>'Plantilla Datos'!E217</f>
        <v>13.3</v>
      </c>
      <c r="I212" s="49">
        <f>'Plantilla Datos'!F217</f>
        <v>17.8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11.5</v>
      </c>
      <c r="L212" s="47">
        <f>CEILING(TBL_CalcDarwin[[#This Row],[Darwin Gusts
m/s]],0.5)</f>
        <v>13.5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123.17999999999999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9.3719999999999999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45422.791666666162</v>
      </c>
      <c r="C213" s="17">
        <f t="shared" si="20"/>
        <v>8.7916666666666767</v>
      </c>
      <c r="D213" s="34">
        <f>TBL_CalcDarwin[[#This Row],[Darwin PLOM
MW]]+TBL_CalcDarwin[[#This Row],[Darwin PLOME
MW]]</f>
        <v>253.22500000000002</v>
      </c>
      <c r="E213" s="34">
        <f>TBL_CalcDarwin[[#This Row],[PLOM MW TOTAL BARRA A]]+TBL_CalcDarwin[[#This Row],[PLOM MW TOTAL BARRA B]]</f>
        <v>239.54500000000002</v>
      </c>
      <c r="F213" s="34">
        <f>TBL_CalcDarwin[[#This Row],[PLOME MW TOTAL BARRA A]]+TBL_CalcDarwin[[#This Row],[PLOME MW TOTAL BARRA B]]</f>
        <v>13.68</v>
      </c>
      <c r="G213" s="48">
        <f>'Plantilla Datos'!D218</f>
        <v>11.1</v>
      </c>
      <c r="H213" s="48">
        <f>'Plantilla Datos'!E218</f>
        <v>13.7</v>
      </c>
      <c r="I213" s="49">
        <f>'Plantilla Datos'!F218</f>
        <v>17.2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12</v>
      </c>
      <c r="L213" s="47">
        <f>CEILING(TBL_CalcDarwin[[#This Row],[Darwin Gusts
m/s]],0.5)</f>
        <v>14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115.88500000000001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45422.833333332826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45422.874999999491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45422.916666666155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45422.958333332819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45422.999999999483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45423.041666666148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45423.083333332812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45423.124999999476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45423.16666666614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45423.208333332805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45423.249999999469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45423.291666666133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45423.333333332797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45423.374999999462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45423.416666666126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45423.45833333279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U7" sqref="U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MIÉRCOLES 01 MAYO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VIERNES 03 MAYO</v>
      </c>
      <c r="G1" s="133"/>
      <c r="H1" s="133"/>
      <c r="I1" s="133"/>
      <c r="J1" s="133"/>
      <c r="K1" s="133"/>
      <c r="L1" s="133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45413</v>
      </c>
      <c r="B3" s="51">
        <v>0</v>
      </c>
      <c r="C3" s="1">
        <f>'Plantilla Datos'!K9</f>
        <v>9.5</v>
      </c>
      <c r="F3" s="104">
        <f>(Table2[[#This Row],[Fecha]]+2)</f>
        <v>45415</v>
      </c>
      <c r="G3" s="52">
        <f>Table2[[#This Row],[Hora]]</f>
        <v>0</v>
      </c>
      <c r="H3" s="53">
        <f>VLOOKUP(Table1[[#This Row],[Fecha]],TBL_CalcDarwin[],42,1)</f>
        <v>58.096000000000004</v>
      </c>
      <c r="I3" s="53">
        <f>VLOOKUP(Table1[[#This Row],[Fecha]],TBL_CalcDarwin[],43,1)</f>
        <v>71.686999999999998</v>
      </c>
      <c r="J3" s="73">
        <f>VLOOKUP(Table1[[#This Row],[Fecha]],TBL_CalcDarwin[],40,1)</f>
        <v>17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129.78300000000002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58.096000000000004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3" s="53">
        <f>N3+O3</f>
        <v>129.78300000000002</v>
      </c>
    </row>
    <row r="4" spans="1:16" x14ac:dyDescent="0.25">
      <c r="A4" s="103">
        <f>A3+TIME(0,30,0)</f>
        <v>45413.020833333336</v>
      </c>
      <c r="B4" s="51">
        <f>B3+TIME(0,30,0)</f>
        <v>2.0833333333333332E-2</v>
      </c>
      <c r="C4" s="1">
        <f>'Plantilla Datos'!K10</f>
        <v>6</v>
      </c>
      <c r="F4" s="104">
        <f>(Table2[[#This Row],[Fecha]]+2)</f>
        <v>45415.020833333336</v>
      </c>
      <c r="G4" s="52">
        <f>Table2[[#This Row],[Hora]]</f>
        <v>2.0833333333333332E-2</v>
      </c>
      <c r="H4" s="53">
        <f>VLOOKUP(Table1[[#This Row],[Fecha]],TBL_CalcDarwin[],42,1)</f>
        <v>58.096000000000004</v>
      </c>
      <c r="I4" s="53">
        <f>VLOOKUP(Table1[[#This Row],[Fecha]],TBL_CalcDarwin[],43,1)</f>
        <v>71.686999999999998</v>
      </c>
      <c r="J4" s="73">
        <f>VLOOKUP(Table1[[#This Row],[Fecha]],TBL_CalcDarwin[],40,1)</f>
        <v>17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129.78300000000002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58.096000000000004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4" s="53">
        <f t="shared" ref="P4:P50" si="0">N4+O4</f>
        <v>129.78300000000002</v>
      </c>
    </row>
    <row r="5" spans="1:16" x14ac:dyDescent="0.25">
      <c r="A5" s="103">
        <f t="shared" ref="A5:A50" si="1">A4+TIME(0,30,0)</f>
        <v>45413.041666666672</v>
      </c>
      <c r="B5" s="51">
        <f t="shared" ref="B5:B50" si="2">B4+TIME(0,30,0)</f>
        <v>4.1666666666666664E-2</v>
      </c>
      <c r="C5" s="1">
        <f>'Plantilla Datos'!K11</f>
        <v>7.9</v>
      </c>
      <c r="F5" s="104">
        <f>(Table2[[#This Row],[Fecha]]+2)</f>
        <v>45415.041666666672</v>
      </c>
      <c r="G5" s="52">
        <f>Table2[[#This Row],[Hora]]</f>
        <v>4.1666666666666664E-2</v>
      </c>
      <c r="H5" s="53">
        <f>VLOOKUP(Table1[[#This Row],[Fecha]],TBL_CalcDarwin[],42,1)</f>
        <v>43.08</v>
      </c>
      <c r="I5" s="53">
        <f>VLOOKUP(Table1[[#This Row],[Fecha]],TBL_CalcDarwin[],43,1)</f>
        <v>55.466000000000001</v>
      </c>
      <c r="J5" s="73">
        <f>VLOOKUP(Table1[[#This Row],[Fecha]],TBL_CalcDarwin[],40,1)</f>
        <v>17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98.545999999999992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43.08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5" s="53">
        <f t="shared" si="0"/>
        <v>98.545999999999992</v>
      </c>
    </row>
    <row r="6" spans="1:16" x14ac:dyDescent="0.25">
      <c r="A6" s="103">
        <f t="shared" si="1"/>
        <v>45413.062500000007</v>
      </c>
      <c r="B6" s="51">
        <f t="shared" si="2"/>
        <v>6.25E-2</v>
      </c>
      <c r="C6" s="1">
        <f>'Plantilla Datos'!K12</f>
        <v>8.1999999999999993</v>
      </c>
      <c r="F6" s="104">
        <f>(Table2[[#This Row],[Fecha]]+2)</f>
        <v>45415.062500000007</v>
      </c>
      <c r="G6" s="52">
        <f>Table2[[#This Row],[Hora]]</f>
        <v>6.25E-2</v>
      </c>
      <c r="H6" s="53">
        <f>VLOOKUP(Table1[[#This Row],[Fecha]],TBL_CalcDarwin[],42,1)</f>
        <v>43.08</v>
      </c>
      <c r="I6" s="53">
        <f>VLOOKUP(Table1[[#This Row],[Fecha]],TBL_CalcDarwin[],43,1)</f>
        <v>55.466000000000001</v>
      </c>
      <c r="J6" s="73">
        <f>VLOOKUP(Table1[[#This Row],[Fecha]],TBL_CalcDarwin[],40,1)</f>
        <v>17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98.545999999999992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43.08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6" s="53">
        <f t="shared" si="0"/>
        <v>98.545999999999992</v>
      </c>
    </row>
    <row r="7" spans="1:16" x14ac:dyDescent="0.25">
      <c r="A7" s="103">
        <f t="shared" si="1"/>
        <v>45413.083333333343</v>
      </c>
      <c r="B7" s="51">
        <f t="shared" si="2"/>
        <v>8.3333333333333329E-2</v>
      </c>
      <c r="C7" s="1">
        <f>'Plantilla Datos'!K13</f>
        <v>7.9</v>
      </c>
      <c r="F7" s="104">
        <f>(Table2[[#This Row],[Fecha]]+2)</f>
        <v>45415.083333333343</v>
      </c>
      <c r="G7" s="52">
        <f>Table2[[#This Row],[Hora]]</f>
        <v>8.3333333333333329E-2</v>
      </c>
      <c r="H7" s="53">
        <f>VLOOKUP(Table1[[#This Row],[Fecha]],TBL_CalcDarwin[],42,1)</f>
        <v>43.08</v>
      </c>
      <c r="I7" s="53">
        <f>VLOOKUP(Table1[[#This Row],[Fecha]],TBL_CalcDarwin[],43,1)</f>
        <v>55.466000000000001</v>
      </c>
      <c r="J7" s="73">
        <f>VLOOKUP(Table1[[#This Row],[Fecha]],TBL_CalcDarwin[],40,1)</f>
        <v>17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98.545999999999992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43.08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7" s="53">
        <f t="shared" si="0"/>
        <v>98.545999999999992</v>
      </c>
    </row>
    <row r="8" spans="1:16" x14ac:dyDescent="0.25">
      <c r="A8" s="103">
        <f t="shared" si="1"/>
        <v>45413.104166666679</v>
      </c>
      <c r="B8" s="51">
        <f t="shared" si="2"/>
        <v>0.10416666666666666</v>
      </c>
      <c r="C8" s="1">
        <f>'Plantilla Datos'!K14</f>
        <v>8.6999999999999993</v>
      </c>
      <c r="F8" s="104">
        <f>(Table2[[#This Row],[Fecha]]+2)</f>
        <v>45415.104166666679</v>
      </c>
      <c r="G8" s="52">
        <f>Table2[[#This Row],[Hora]]</f>
        <v>0.10416666666666666</v>
      </c>
      <c r="H8" s="53">
        <f>VLOOKUP(Table1[[#This Row],[Fecha]],TBL_CalcDarwin[],42,1)</f>
        <v>43.08</v>
      </c>
      <c r="I8" s="53">
        <f>VLOOKUP(Table1[[#This Row],[Fecha]],TBL_CalcDarwin[],43,1)</f>
        <v>55.466000000000001</v>
      </c>
      <c r="J8" s="73">
        <f>VLOOKUP(Table1[[#This Row],[Fecha]],TBL_CalcDarwin[],40,1)</f>
        <v>17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98.545999999999992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43.08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8" s="53">
        <f t="shared" si="0"/>
        <v>98.545999999999992</v>
      </c>
    </row>
    <row r="9" spans="1:16" x14ac:dyDescent="0.25">
      <c r="A9" s="103">
        <f t="shared" si="1"/>
        <v>45413.125000000015</v>
      </c>
      <c r="B9" s="51">
        <f t="shared" si="2"/>
        <v>0.12499999999999999</v>
      </c>
      <c r="C9" s="1">
        <f>'Plantilla Datos'!K15</f>
        <v>6.4</v>
      </c>
      <c r="F9" s="104">
        <f>(Table2[[#This Row],[Fecha]]+2)</f>
        <v>45415.125000000015</v>
      </c>
      <c r="G9" s="52">
        <f>Table2[[#This Row],[Hora]]</f>
        <v>0.12499999999999999</v>
      </c>
      <c r="H9" s="53">
        <f>VLOOKUP(Table1[[#This Row],[Fecha]],TBL_CalcDarwin[],42,1)</f>
        <v>47.736000000000004</v>
      </c>
      <c r="I9" s="53">
        <f>VLOOKUP(Table1[[#This Row],[Fecha]],TBL_CalcDarwin[],43,1)</f>
        <v>62.39</v>
      </c>
      <c r="J9" s="73">
        <f>VLOOKUP(Table1[[#This Row],[Fecha]],TBL_CalcDarwin[],40,1)</f>
        <v>17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110.126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9" s="53">
        <f t="shared" si="0"/>
        <v>110.126</v>
      </c>
    </row>
    <row r="10" spans="1:16" x14ac:dyDescent="0.25">
      <c r="A10" s="103">
        <f t="shared" si="1"/>
        <v>45413.14583333335</v>
      </c>
      <c r="B10" s="51">
        <f t="shared" si="2"/>
        <v>0.14583333333333331</v>
      </c>
      <c r="C10" s="1">
        <f>'Plantilla Datos'!K16</f>
        <v>7.3</v>
      </c>
      <c r="F10" s="104">
        <f>(Table2[[#This Row],[Fecha]]+2)</f>
        <v>45415.14583333335</v>
      </c>
      <c r="G10" s="52">
        <f>Table2[[#This Row],[Hora]]</f>
        <v>0.14583333333333331</v>
      </c>
      <c r="H10" s="53">
        <f>VLOOKUP(Table1[[#This Row],[Fecha]],TBL_CalcDarwin[],42,1)</f>
        <v>47.736000000000004</v>
      </c>
      <c r="I10" s="53">
        <f>VLOOKUP(Table1[[#This Row],[Fecha]],TBL_CalcDarwin[],43,1)</f>
        <v>62.39</v>
      </c>
      <c r="J10" s="73">
        <f>VLOOKUP(Table1[[#This Row],[Fecha]],TBL_CalcDarwin[],40,1)</f>
        <v>17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110.126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10" s="53">
        <f t="shared" si="0"/>
        <v>110.126</v>
      </c>
    </row>
    <row r="11" spans="1:16" x14ac:dyDescent="0.25">
      <c r="A11" s="103">
        <f t="shared" si="1"/>
        <v>45413.166666666686</v>
      </c>
      <c r="B11" s="51">
        <f t="shared" si="2"/>
        <v>0.16666666666666666</v>
      </c>
      <c r="C11" s="1">
        <f>'Plantilla Datos'!K17</f>
        <v>3.8</v>
      </c>
      <c r="F11" s="104">
        <f>(Table2[[#This Row],[Fecha]]+2)</f>
        <v>45415.166666666686</v>
      </c>
      <c r="G11" s="52">
        <f>Table2[[#This Row],[Hora]]</f>
        <v>0.16666666666666666</v>
      </c>
      <c r="H11" s="53">
        <f>VLOOKUP(Table1[[#This Row],[Fecha]],TBL_CalcDarwin[],42,1)</f>
        <v>47.736000000000004</v>
      </c>
      <c r="I11" s="53">
        <f>VLOOKUP(Table1[[#This Row],[Fecha]],TBL_CalcDarwin[],43,1)</f>
        <v>62.39</v>
      </c>
      <c r="J11" s="73">
        <f>VLOOKUP(Table1[[#This Row],[Fecha]],TBL_CalcDarwin[],40,1)</f>
        <v>17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110.126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11" s="53">
        <f t="shared" si="0"/>
        <v>110.126</v>
      </c>
    </row>
    <row r="12" spans="1:16" x14ac:dyDescent="0.25">
      <c r="A12" s="103">
        <f t="shared" si="1"/>
        <v>45413.187500000022</v>
      </c>
      <c r="B12" s="51">
        <f t="shared" si="2"/>
        <v>0.1875</v>
      </c>
      <c r="C12" s="1">
        <f>'Plantilla Datos'!K18</f>
        <v>9.4</v>
      </c>
      <c r="F12" s="104">
        <f>(Table2[[#This Row],[Fecha]]+2)</f>
        <v>45415.187500000022</v>
      </c>
      <c r="G12" s="52">
        <f>Table2[[#This Row],[Hora]]</f>
        <v>0.1875</v>
      </c>
      <c r="H12" s="53">
        <f>VLOOKUP(Table1[[#This Row],[Fecha]],TBL_CalcDarwin[],42,1)</f>
        <v>47.736000000000004</v>
      </c>
      <c r="I12" s="53">
        <f>VLOOKUP(Table1[[#This Row],[Fecha]],TBL_CalcDarwin[],43,1)</f>
        <v>62.39</v>
      </c>
      <c r="J12" s="73">
        <f>VLOOKUP(Table1[[#This Row],[Fecha]],TBL_CalcDarwin[],40,1)</f>
        <v>17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110.126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12" s="53">
        <f t="shared" si="0"/>
        <v>110.126</v>
      </c>
    </row>
    <row r="13" spans="1:16" x14ac:dyDescent="0.25">
      <c r="A13" s="103">
        <f t="shared" si="1"/>
        <v>45413.208333333358</v>
      </c>
      <c r="B13" s="51">
        <f t="shared" si="2"/>
        <v>0.20833333333333334</v>
      </c>
      <c r="C13" s="1">
        <f>'Plantilla Datos'!K19</f>
        <v>8.4</v>
      </c>
      <c r="F13" s="104">
        <f>(Table2[[#This Row],[Fecha]]+2)</f>
        <v>45415.208333333358</v>
      </c>
      <c r="G13" s="52">
        <f>Table2[[#This Row],[Hora]]</f>
        <v>0.20833333333333334</v>
      </c>
      <c r="H13" s="53">
        <f>VLOOKUP(Table1[[#This Row],[Fecha]],TBL_CalcDarwin[],42,1)</f>
        <v>43.08</v>
      </c>
      <c r="I13" s="53">
        <f>VLOOKUP(Table1[[#This Row],[Fecha]],TBL_CalcDarwin[],43,1)</f>
        <v>55.466000000000001</v>
      </c>
      <c r="J13" s="73">
        <f>VLOOKUP(Table1[[#This Row],[Fecha]],TBL_CalcDarwin[],40,1)</f>
        <v>17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98.545999999999992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43.08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13" s="53">
        <f t="shared" si="0"/>
        <v>98.545999999999992</v>
      </c>
    </row>
    <row r="14" spans="1:16" x14ac:dyDescent="0.25">
      <c r="A14" s="103">
        <f t="shared" si="1"/>
        <v>45413.229166666693</v>
      </c>
      <c r="B14" s="51">
        <f t="shared" si="2"/>
        <v>0.22916666666666669</v>
      </c>
      <c r="C14" s="1">
        <f>'Plantilla Datos'!K20</f>
        <v>7</v>
      </c>
      <c r="F14" s="104">
        <f>(Table2[[#This Row],[Fecha]]+2)</f>
        <v>45415.229166666693</v>
      </c>
      <c r="G14" s="52">
        <f>Table2[[#This Row],[Hora]]</f>
        <v>0.22916666666666669</v>
      </c>
      <c r="H14" s="53">
        <f>VLOOKUP(Table1[[#This Row],[Fecha]],TBL_CalcDarwin[],42,1)</f>
        <v>43.08</v>
      </c>
      <c r="I14" s="53">
        <f>VLOOKUP(Table1[[#This Row],[Fecha]],TBL_CalcDarwin[],43,1)</f>
        <v>55.466000000000001</v>
      </c>
      <c r="J14" s="73">
        <f>VLOOKUP(Table1[[#This Row],[Fecha]],TBL_CalcDarwin[],40,1)</f>
        <v>17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98.545999999999992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43.08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55.466000000000001</v>
      </c>
      <c r="P14" s="53">
        <f t="shared" si="0"/>
        <v>98.545999999999992</v>
      </c>
    </row>
    <row r="15" spans="1:16" x14ac:dyDescent="0.25">
      <c r="A15" s="103">
        <f t="shared" si="1"/>
        <v>45413.250000000029</v>
      </c>
      <c r="B15" s="51">
        <f t="shared" si="2"/>
        <v>0.25</v>
      </c>
      <c r="C15" s="1">
        <f>'Plantilla Datos'!K21</f>
        <v>7.2</v>
      </c>
      <c r="F15" s="104">
        <f>(Table2[[#This Row],[Fecha]]+2)</f>
        <v>45415.250000000029</v>
      </c>
      <c r="G15" s="52">
        <f>Table2[[#This Row],[Hora]]</f>
        <v>0.25</v>
      </c>
      <c r="H15" s="53">
        <f>VLOOKUP(Table1[[#This Row],[Fecha]],TBL_CalcDarwin[],42,1)</f>
        <v>40.494</v>
      </c>
      <c r="I15" s="53">
        <f>VLOOKUP(Table1[[#This Row],[Fecha]],TBL_CalcDarwin[],43,1)</f>
        <v>54.173000000000002</v>
      </c>
      <c r="J15" s="73">
        <f>VLOOKUP(Table1[[#This Row],[Fecha]],TBL_CalcDarwin[],40,1)</f>
        <v>17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94.667000000000002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40.494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15" s="53">
        <f t="shared" si="0"/>
        <v>94.667000000000002</v>
      </c>
    </row>
    <row r="16" spans="1:16" x14ac:dyDescent="0.25">
      <c r="A16" s="103">
        <f t="shared" si="1"/>
        <v>45413.270833333365</v>
      </c>
      <c r="B16" s="51">
        <f t="shared" si="2"/>
        <v>0.27083333333333331</v>
      </c>
      <c r="C16" s="1">
        <f>'Plantilla Datos'!K22</f>
        <v>7.3</v>
      </c>
      <c r="F16" s="104">
        <f>(Table2[[#This Row],[Fecha]]+2)</f>
        <v>45415.270833333365</v>
      </c>
      <c r="G16" s="52">
        <f>Table2[[#This Row],[Hora]]</f>
        <v>0.27083333333333331</v>
      </c>
      <c r="H16" s="53">
        <f>VLOOKUP(Table1[[#This Row],[Fecha]],TBL_CalcDarwin[],42,1)</f>
        <v>40.494</v>
      </c>
      <c r="I16" s="53">
        <f>VLOOKUP(Table1[[#This Row],[Fecha]],TBL_CalcDarwin[],43,1)</f>
        <v>54.173000000000002</v>
      </c>
      <c r="J16" s="73">
        <f>VLOOKUP(Table1[[#This Row],[Fecha]],TBL_CalcDarwin[],40,1)</f>
        <v>17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94.667000000000002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40.494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16" s="53">
        <f t="shared" si="0"/>
        <v>94.667000000000002</v>
      </c>
    </row>
    <row r="17" spans="1:16" x14ac:dyDescent="0.25">
      <c r="A17" s="103">
        <f t="shared" si="1"/>
        <v>45413.291666666701</v>
      </c>
      <c r="B17" s="51">
        <f t="shared" si="2"/>
        <v>0.29166666666666663</v>
      </c>
      <c r="C17" s="1">
        <f>'Plantilla Datos'!K23</f>
        <v>6</v>
      </c>
      <c r="F17" s="104">
        <f>(Table2[[#This Row],[Fecha]]+2)</f>
        <v>45415.291666666701</v>
      </c>
      <c r="G17" s="52">
        <f>Table2[[#This Row],[Hora]]</f>
        <v>0.29166666666666663</v>
      </c>
      <c r="H17" s="53">
        <f>VLOOKUP(Table1[[#This Row],[Fecha]],TBL_CalcDarwin[],42,1)</f>
        <v>40.494</v>
      </c>
      <c r="I17" s="53">
        <f>VLOOKUP(Table1[[#This Row],[Fecha]],TBL_CalcDarwin[],43,1)</f>
        <v>54.173000000000002</v>
      </c>
      <c r="J17" s="73">
        <f>VLOOKUP(Table1[[#This Row],[Fecha]],TBL_CalcDarwin[],40,1)</f>
        <v>17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94.667000000000002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40.494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17" s="53">
        <f t="shared" si="0"/>
        <v>94.667000000000002</v>
      </c>
    </row>
    <row r="18" spans="1:16" x14ac:dyDescent="0.25">
      <c r="A18" s="103">
        <f t="shared" si="1"/>
        <v>45413.312500000036</v>
      </c>
      <c r="B18" s="51">
        <f t="shared" si="2"/>
        <v>0.31249999999999994</v>
      </c>
      <c r="C18" s="1">
        <f>'Plantilla Datos'!K24</f>
        <v>8.8000000000000007</v>
      </c>
      <c r="F18" s="104">
        <f>(Table2[[#This Row],[Fecha]]+2)</f>
        <v>45415.312500000036</v>
      </c>
      <c r="G18" s="52">
        <f>Table2[[#This Row],[Hora]]</f>
        <v>0.31249999999999994</v>
      </c>
      <c r="H18" s="53">
        <f>VLOOKUP(Table1[[#This Row],[Fecha]],TBL_CalcDarwin[],42,1)</f>
        <v>40.494</v>
      </c>
      <c r="I18" s="53">
        <f>VLOOKUP(Table1[[#This Row],[Fecha]],TBL_CalcDarwin[],43,1)</f>
        <v>54.173000000000002</v>
      </c>
      <c r="J18" s="73">
        <f>VLOOKUP(Table1[[#This Row],[Fecha]],TBL_CalcDarwin[],40,1)</f>
        <v>17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94.667000000000002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40.494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18" s="53">
        <f t="shared" si="0"/>
        <v>94.667000000000002</v>
      </c>
    </row>
    <row r="19" spans="1:16" x14ac:dyDescent="0.25">
      <c r="A19" s="103">
        <f t="shared" si="1"/>
        <v>45413.333333333372</v>
      </c>
      <c r="B19" s="51">
        <f t="shared" si="2"/>
        <v>0.33333333333333326</v>
      </c>
      <c r="C19" s="1">
        <f>'Plantilla Datos'!K25</f>
        <v>8.3000000000000007</v>
      </c>
      <c r="F19" s="104">
        <f>(Table2[[#This Row],[Fecha]]+2)</f>
        <v>45415.333333333372</v>
      </c>
      <c r="G19" s="52">
        <f>Table2[[#This Row],[Hora]]</f>
        <v>0.33333333333333326</v>
      </c>
      <c r="H19" s="53">
        <f>VLOOKUP(Table1[[#This Row],[Fecha]],TBL_CalcDarwin[],42,1)</f>
        <v>47.736000000000004</v>
      </c>
      <c r="I19" s="53">
        <f>VLOOKUP(Table1[[#This Row],[Fecha]],TBL_CalcDarwin[],43,1)</f>
        <v>62.39</v>
      </c>
      <c r="J19" s="73">
        <f>VLOOKUP(Table1[[#This Row],[Fecha]],TBL_CalcDarwin[],40,1)</f>
        <v>17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110.126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19" s="53">
        <f t="shared" si="0"/>
        <v>110.126</v>
      </c>
    </row>
    <row r="20" spans="1:16" x14ac:dyDescent="0.25">
      <c r="A20" s="103">
        <f t="shared" si="1"/>
        <v>45413.354166666708</v>
      </c>
      <c r="B20" s="51">
        <f t="shared" si="2"/>
        <v>0.35416666666666657</v>
      </c>
      <c r="C20" s="1">
        <f>'Plantilla Datos'!K26</f>
        <v>7</v>
      </c>
      <c r="F20" s="104">
        <f>(Table2[[#This Row],[Fecha]]+2)</f>
        <v>45415.354166666708</v>
      </c>
      <c r="G20" s="52">
        <f>Table2[[#This Row],[Hora]]</f>
        <v>0.35416666666666657</v>
      </c>
      <c r="H20" s="53">
        <f>VLOOKUP(Table1[[#This Row],[Fecha]],TBL_CalcDarwin[],42,1)</f>
        <v>47.736000000000004</v>
      </c>
      <c r="I20" s="53">
        <f>VLOOKUP(Table1[[#This Row],[Fecha]],TBL_CalcDarwin[],43,1)</f>
        <v>62.39</v>
      </c>
      <c r="J20" s="73">
        <f>VLOOKUP(Table1[[#This Row],[Fecha]],TBL_CalcDarwin[],40,1)</f>
        <v>17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110.126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20" s="53">
        <f t="shared" si="0"/>
        <v>110.126</v>
      </c>
    </row>
    <row r="21" spans="1:16" x14ac:dyDescent="0.25">
      <c r="A21" s="103">
        <f t="shared" si="1"/>
        <v>45413.375000000044</v>
      </c>
      <c r="B21" s="51">
        <f t="shared" si="2"/>
        <v>0.37499999999999989</v>
      </c>
      <c r="C21" s="1">
        <f>'Plantilla Datos'!K27</f>
        <v>7.4</v>
      </c>
      <c r="F21" s="104">
        <f>(Table2[[#This Row],[Fecha]]+2)</f>
        <v>45415.375000000044</v>
      </c>
      <c r="G21" s="52">
        <f>Table2[[#This Row],[Hora]]</f>
        <v>0.37499999999999989</v>
      </c>
      <c r="H21" s="53">
        <f>VLOOKUP(Table1[[#This Row],[Fecha]],TBL_CalcDarwin[],42,1)</f>
        <v>53.643999999999998</v>
      </c>
      <c r="I21" s="53">
        <f>VLOOKUP(Table1[[#This Row],[Fecha]],TBL_CalcDarwin[],43,1)</f>
        <v>69.844999999999999</v>
      </c>
      <c r="J21" s="73">
        <f>VLOOKUP(Table1[[#This Row],[Fecha]],TBL_CalcDarwin[],40,1)</f>
        <v>17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123.489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53.643999999999998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21" s="53">
        <f t="shared" si="0"/>
        <v>123.489</v>
      </c>
    </row>
    <row r="22" spans="1:16" x14ac:dyDescent="0.25">
      <c r="A22" s="103">
        <f t="shared" si="1"/>
        <v>45413.395833333379</v>
      </c>
      <c r="B22" s="51">
        <f t="shared" si="2"/>
        <v>0.3958333333333332</v>
      </c>
      <c r="C22" s="1">
        <f>'Plantilla Datos'!K28</f>
        <v>10</v>
      </c>
      <c r="F22" s="104">
        <f>(Table2[[#This Row],[Fecha]]+2)</f>
        <v>45415.395833333379</v>
      </c>
      <c r="G22" s="52">
        <f>Table2[[#This Row],[Hora]]</f>
        <v>0.3958333333333332</v>
      </c>
      <c r="H22" s="53">
        <f>VLOOKUP(Table1[[#This Row],[Fecha]],TBL_CalcDarwin[],42,1)</f>
        <v>53.643999999999998</v>
      </c>
      <c r="I22" s="53">
        <f>VLOOKUP(Table1[[#This Row],[Fecha]],TBL_CalcDarwin[],43,1)</f>
        <v>69.844999999999999</v>
      </c>
      <c r="J22" s="73">
        <f>VLOOKUP(Table1[[#This Row],[Fecha]],TBL_CalcDarwin[],40,1)</f>
        <v>17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123.489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53.643999999999998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22" s="53">
        <f t="shared" si="0"/>
        <v>123.489</v>
      </c>
    </row>
    <row r="23" spans="1:16" x14ac:dyDescent="0.25">
      <c r="A23" s="103">
        <f t="shared" si="1"/>
        <v>45413.416666666715</v>
      </c>
      <c r="B23" s="51">
        <f t="shared" si="2"/>
        <v>0.41666666666666652</v>
      </c>
      <c r="C23" s="1">
        <f>'Plantilla Datos'!K29</f>
        <v>11.3</v>
      </c>
      <c r="F23" s="104">
        <f>(Table2[[#This Row],[Fecha]]+2)</f>
        <v>45415.416666666715</v>
      </c>
      <c r="G23" s="52">
        <f>Table2[[#This Row],[Hora]]</f>
        <v>0.41666666666666652</v>
      </c>
      <c r="H23" s="53">
        <f>VLOOKUP(Table1[[#This Row],[Fecha]],TBL_CalcDarwin[],42,1)</f>
        <v>60.749000000000009</v>
      </c>
      <c r="I23" s="53">
        <f>VLOOKUP(Table1[[#This Row],[Fecha]],TBL_CalcDarwin[],43,1)</f>
        <v>76.763000000000005</v>
      </c>
      <c r="J23" s="73">
        <f>VLOOKUP(Table1[[#This Row],[Fecha]],TBL_CalcDarwin[],40,1)</f>
        <v>17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137.512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23" s="53">
        <f t="shared" si="0"/>
        <v>137.512</v>
      </c>
    </row>
    <row r="24" spans="1:16" x14ac:dyDescent="0.25">
      <c r="A24" s="103">
        <f t="shared" si="1"/>
        <v>45413.437500000051</v>
      </c>
      <c r="B24" s="51">
        <f t="shared" si="2"/>
        <v>0.43749999999999983</v>
      </c>
      <c r="C24" s="1">
        <f>'Plantilla Datos'!K30</f>
        <v>11.1</v>
      </c>
      <c r="F24" s="104">
        <f>(Table2[[#This Row],[Fecha]]+2)</f>
        <v>45415.437500000051</v>
      </c>
      <c r="G24" s="52">
        <f>Table2[[#This Row],[Hora]]</f>
        <v>0.43749999999999983</v>
      </c>
      <c r="H24" s="53">
        <f>VLOOKUP(Table1[[#This Row],[Fecha]],TBL_CalcDarwin[],42,1)</f>
        <v>60.749000000000009</v>
      </c>
      <c r="I24" s="53">
        <f>VLOOKUP(Table1[[#This Row],[Fecha]],TBL_CalcDarwin[],43,1)</f>
        <v>76.763000000000005</v>
      </c>
      <c r="J24" s="73">
        <f>VLOOKUP(Table1[[#This Row],[Fecha]],TBL_CalcDarwin[],40,1)</f>
        <v>17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137.512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24" s="53">
        <f t="shared" si="0"/>
        <v>137.512</v>
      </c>
    </row>
    <row r="25" spans="1:16" x14ac:dyDescent="0.25">
      <c r="A25" s="103">
        <f t="shared" si="1"/>
        <v>45413.458333333387</v>
      </c>
      <c r="B25" s="51">
        <f t="shared" si="2"/>
        <v>0.45833333333333315</v>
      </c>
      <c r="C25" s="1">
        <f>'Plantilla Datos'!K31</f>
        <v>10</v>
      </c>
      <c r="F25" s="104">
        <f>(Table2[[#This Row],[Fecha]]+2)</f>
        <v>45415.458333333387</v>
      </c>
      <c r="G25" s="52">
        <f>Table2[[#This Row],[Hora]]</f>
        <v>0.45833333333333315</v>
      </c>
      <c r="H25" s="53">
        <f>VLOOKUP(Table1[[#This Row],[Fecha]],TBL_CalcDarwin[],42,1)</f>
        <v>72.117999999999995</v>
      </c>
      <c r="I25" s="53">
        <f>VLOOKUP(Table1[[#This Row],[Fecha]],TBL_CalcDarwin[],43,1)</f>
        <v>85.19</v>
      </c>
      <c r="J25" s="73">
        <f>VLOOKUP(Table1[[#This Row],[Fecha]],TBL_CalcDarwin[],40,1)</f>
        <v>17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157.30799999999999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69.3819648078928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81.958035192107204</v>
      </c>
      <c r="P25" s="53">
        <f t="shared" si="0"/>
        <v>151.34</v>
      </c>
    </row>
    <row r="26" spans="1:16" x14ac:dyDescent="0.25">
      <c r="A26" s="103">
        <f t="shared" si="1"/>
        <v>45413.479166666722</v>
      </c>
      <c r="B26" s="51">
        <f t="shared" si="2"/>
        <v>0.47916666666666646</v>
      </c>
      <c r="C26" s="1">
        <f>'Plantilla Datos'!K32</f>
        <v>11.4</v>
      </c>
      <c r="F26" s="104">
        <f>(Table2[[#This Row],[Fecha]]+2)</f>
        <v>45415.479166666722</v>
      </c>
      <c r="G26" s="52">
        <f>Table2[[#This Row],[Hora]]</f>
        <v>0.47916666666666646</v>
      </c>
      <c r="H26" s="53">
        <f>VLOOKUP(Table1[[#This Row],[Fecha]],TBL_CalcDarwin[],42,1)</f>
        <v>72.117999999999995</v>
      </c>
      <c r="I26" s="53">
        <f>VLOOKUP(Table1[[#This Row],[Fecha]],TBL_CalcDarwin[],43,1)</f>
        <v>85.19</v>
      </c>
      <c r="J26" s="73">
        <f>VLOOKUP(Table1[[#This Row],[Fecha]],TBL_CalcDarwin[],40,1)</f>
        <v>17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157.30799999999999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69.3819648078928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81.958035192107204</v>
      </c>
      <c r="P26" s="53">
        <f t="shared" si="0"/>
        <v>151.34</v>
      </c>
    </row>
    <row r="27" spans="1:16" x14ac:dyDescent="0.25">
      <c r="A27" s="103">
        <f t="shared" si="1"/>
        <v>45413.500000000058</v>
      </c>
      <c r="B27" s="51">
        <f t="shared" si="2"/>
        <v>0.49999999999999978</v>
      </c>
      <c r="C27" s="1">
        <f>'Plantilla Datos'!K33</f>
        <v>10.199999999999999</v>
      </c>
      <c r="F27" s="104">
        <f>(Table2[[#This Row],[Fecha]]+2)</f>
        <v>45415.500000000058</v>
      </c>
      <c r="G27" s="52">
        <f>Table2[[#This Row],[Hora]]</f>
        <v>0.49999999999999978</v>
      </c>
      <c r="H27" s="53">
        <f>VLOOKUP(Table1[[#This Row],[Fecha]],TBL_CalcDarwin[],42,1)</f>
        <v>76.33</v>
      </c>
      <c r="I27" s="53">
        <f>VLOOKUP(Table1[[#This Row],[Fecha]],TBL_CalcDarwin[],43,1)</f>
        <v>87.100999999999999</v>
      </c>
      <c r="J27" s="73">
        <f>VLOOKUP(Table1[[#This Row],[Fecha]],TBL_CalcDarwin[],40,1)</f>
        <v>17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163.43099999999998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69.367259516248453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79.155740483751558</v>
      </c>
      <c r="P27" s="53">
        <f t="shared" si="0"/>
        <v>148.52300000000002</v>
      </c>
    </row>
    <row r="28" spans="1:16" x14ac:dyDescent="0.25">
      <c r="A28" s="103">
        <f t="shared" si="1"/>
        <v>45413.520833333394</v>
      </c>
      <c r="B28" s="51">
        <f t="shared" si="2"/>
        <v>0.52083333333333315</v>
      </c>
      <c r="C28" s="1">
        <f>'Plantilla Datos'!K34</f>
        <v>10.9</v>
      </c>
      <c r="F28" s="104">
        <f>(Table2[[#This Row],[Fecha]]+2)</f>
        <v>45415.520833333394</v>
      </c>
      <c r="G28" s="52">
        <f>Table2[[#This Row],[Hora]]</f>
        <v>0.52083333333333315</v>
      </c>
      <c r="H28" s="53">
        <f>VLOOKUP(Table1[[#This Row],[Fecha]],TBL_CalcDarwin[],42,1)</f>
        <v>76.33</v>
      </c>
      <c r="I28" s="53">
        <f>VLOOKUP(Table1[[#This Row],[Fecha]],TBL_CalcDarwin[],43,1)</f>
        <v>87.100999999999999</v>
      </c>
      <c r="J28" s="73">
        <f>VLOOKUP(Table1[[#This Row],[Fecha]],TBL_CalcDarwin[],40,1)</f>
        <v>17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163.43099999999998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69.367259516248453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79.155740483751558</v>
      </c>
      <c r="P28" s="53">
        <f t="shared" si="0"/>
        <v>148.52300000000002</v>
      </c>
    </row>
    <row r="29" spans="1:16" x14ac:dyDescent="0.25">
      <c r="A29" s="103">
        <f t="shared" si="1"/>
        <v>45413.54166666673</v>
      </c>
      <c r="B29" s="51">
        <f t="shared" si="2"/>
        <v>0.54166666666666652</v>
      </c>
      <c r="C29" s="1">
        <f>'Plantilla Datos'!K35</f>
        <v>10.7</v>
      </c>
      <c r="F29" s="104">
        <f>(Table2[[#This Row],[Fecha]]+2)</f>
        <v>45415.54166666673</v>
      </c>
      <c r="G29" s="52">
        <f>Table2[[#This Row],[Hora]]</f>
        <v>0.54166666666666652</v>
      </c>
      <c r="H29" s="53">
        <f>VLOOKUP(Table1[[#This Row],[Fecha]],TBL_CalcDarwin[],42,1)</f>
        <v>81.902000000000015</v>
      </c>
      <c r="I29" s="53">
        <f>VLOOKUP(Table1[[#This Row],[Fecha]],TBL_CalcDarwin[],43,1)</f>
        <v>88.906000000000006</v>
      </c>
      <c r="J29" s="73">
        <f>VLOOKUP(Table1[[#This Row],[Fecha]],TBL_CalcDarwin[],40,1)</f>
        <v>17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170.80800000000002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68.863505409582686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74.752494590417299</v>
      </c>
      <c r="P29" s="53">
        <f t="shared" si="0"/>
        <v>143.61599999999999</v>
      </c>
    </row>
    <row r="30" spans="1:16" x14ac:dyDescent="0.25">
      <c r="A30" s="103">
        <f t="shared" si="1"/>
        <v>45413.562500000065</v>
      </c>
      <c r="B30" s="51">
        <f t="shared" si="2"/>
        <v>0.56249999999999989</v>
      </c>
      <c r="C30" s="1">
        <f>'Plantilla Datos'!K36</f>
        <v>11.6</v>
      </c>
      <c r="F30" s="104">
        <f>(Table2[[#This Row],[Fecha]]+2)</f>
        <v>45415.562500000065</v>
      </c>
      <c r="G30" s="52">
        <f>Table2[[#This Row],[Hora]]</f>
        <v>0.56249999999999989</v>
      </c>
      <c r="H30" s="53">
        <f>VLOOKUP(Table1[[#This Row],[Fecha]],TBL_CalcDarwin[],42,1)</f>
        <v>81.902000000000015</v>
      </c>
      <c r="I30" s="53">
        <f>VLOOKUP(Table1[[#This Row],[Fecha]],TBL_CalcDarwin[],43,1)</f>
        <v>88.906000000000006</v>
      </c>
      <c r="J30" s="73">
        <f>VLOOKUP(Table1[[#This Row],[Fecha]],TBL_CalcDarwin[],40,1)</f>
        <v>17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170.80800000000002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68.863505409582686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74.752494590417299</v>
      </c>
      <c r="P30" s="53">
        <f t="shared" si="0"/>
        <v>143.61599999999999</v>
      </c>
    </row>
    <row r="31" spans="1:16" x14ac:dyDescent="0.25">
      <c r="A31" s="103">
        <f t="shared" si="1"/>
        <v>45413.583333333401</v>
      </c>
      <c r="B31" s="51">
        <f t="shared" si="2"/>
        <v>0.58333333333333326</v>
      </c>
      <c r="C31" s="1">
        <f>'Plantilla Datos'!K37</f>
        <v>10</v>
      </c>
      <c r="F31" s="104">
        <f>(Table2[[#This Row],[Fecha]]+2)</f>
        <v>45415.583333333401</v>
      </c>
      <c r="G31" s="52">
        <f>Table2[[#This Row],[Hora]]</f>
        <v>0.58333333333333326</v>
      </c>
      <c r="H31" s="53">
        <f>VLOOKUP(Table1[[#This Row],[Fecha]],TBL_CalcDarwin[],42,1)</f>
        <v>82.006</v>
      </c>
      <c r="I31" s="53">
        <f>VLOOKUP(Table1[[#This Row],[Fecha]],TBL_CalcDarwin[],43,1)</f>
        <v>89.042000000000002</v>
      </c>
      <c r="J31" s="73">
        <f>VLOOKUP(Table1[[#This Row],[Fecha]],TBL_CalcDarwin[],40,1)</f>
        <v>17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171.048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68.846531967634803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74.753468032365177</v>
      </c>
      <c r="P31" s="53">
        <f t="shared" si="0"/>
        <v>143.59999999999997</v>
      </c>
    </row>
    <row r="32" spans="1:16" x14ac:dyDescent="0.25">
      <c r="A32" s="103">
        <f t="shared" si="1"/>
        <v>45413.604166666737</v>
      </c>
      <c r="B32" s="51">
        <f t="shared" si="2"/>
        <v>0.60416666666666663</v>
      </c>
      <c r="C32" s="1">
        <f>'Plantilla Datos'!K38</f>
        <v>11</v>
      </c>
      <c r="F32" s="104">
        <f>(Table2[[#This Row],[Fecha]]+2)</f>
        <v>45415.604166666737</v>
      </c>
      <c r="G32" s="52">
        <f>Table2[[#This Row],[Hora]]</f>
        <v>0.60416666666666663</v>
      </c>
      <c r="H32" s="53">
        <f>VLOOKUP(Table1[[#This Row],[Fecha]],TBL_CalcDarwin[],42,1)</f>
        <v>82.006</v>
      </c>
      <c r="I32" s="53">
        <f>VLOOKUP(Table1[[#This Row],[Fecha]],TBL_CalcDarwin[],43,1)</f>
        <v>89.042000000000002</v>
      </c>
      <c r="J32" s="73">
        <f>VLOOKUP(Table1[[#This Row],[Fecha]],TBL_CalcDarwin[],40,1)</f>
        <v>17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171.048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68.846531967634803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74.753468032365177</v>
      </c>
      <c r="P32" s="53">
        <f t="shared" si="0"/>
        <v>143.59999999999997</v>
      </c>
    </row>
    <row r="33" spans="1:16" x14ac:dyDescent="0.25">
      <c r="A33" s="103">
        <f t="shared" si="1"/>
        <v>45413.625000000073</v>
      </c>
      <c r="B33" s="51">
        <f t="shared" si="2"/>
        <v>0.625</v>
      </c>
      <c r="C33" s="1">
        <f>'Plantilla Datos'!K39</f>
        <v>12.1</v>
      </c>
      <c r="F33" s="104">
        <f>(Table2[[#This Row],[Fecha]]+2)</f>
        <v>45415.625000000073</v>
      </c>
      <c r="G33" s="52">
        <f>Table2[[#This Row],[Hora]]</f>
        <v>0.625</v>
      </c>
      <c r="H33" s="53">
        <f>VLOOKUP(Table1[[#This Row],[Fecha]],TBL_CalcDarwin[],42,1)</f>
        <v>83.626000000000005</v>
      </c>
      <c r="I33" s="53">
        <f>VLOOKUP(Table1[[#This Row],[Fecha]],TBL_CalcDarwin[],43,1)</f>
        <v>89.510999999999996</v>
      </c>
      <c r="J33" s="73">
        <f>VLOOKUP(Table1[[#This Row],[Fecha]],TBL_CalcDarwin[],40,1)</f>
        <v>17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173.137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68.436465423335278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73.252534576664715</v>
      </c>
      <c r="P33" s="53">
        <f t="shared" si="0"/>
        <v>141.68899999999999</v>
      </c>
    </row>
    <row r="34" spans="1:16" x14ac:dyDescent="0.25">
      <c r="A34" s="103">
        <f t="shared" si="1"/>
        <v>45413.645833333409</v>
      </c>
      <c r="B34" s="51">
        <f t="shared" si="2"/>
        <v>0.64583333333333337</v>
      </c>
      <c r="C34" s="1">
        <f>'Plantilla Datos'!K40</f>
        <v>12.2</v>
      </c>
      <c r="F34" s="104">
        <f>(Table2[[#This Row],[Fecha]]+2)</f>
        <v>45415.645833333409</v>
      </c>
      <c r="G34" s="52">
        <f>Table2[[#This Row],[Hora]]</f>
        <v>0.64583333333333337</v>
      </c>
      <c r="H34" s="53">
        <f>VLOOKUP(Table1[[#This Row],[Fecha]],TBL_CalcDarwin[],42,1)</f>
        <v>83.626000000000005</v>
      </c>
      <c r="I34" s="53">
        <f>VLOOKUP(Table1[[#This Row],[Fecha]],TBL_CalcDarwin[],43,1)</f>
        <v>89.510999999999996</v>
      </c>
      <c r="J34" s="73">
        <f>VLOOKUP(Table1[[#This Row],[Fecha]],TBL_CalcDarwin[],40,1)</f>
        <v>17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173.137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68.436465423335278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73.252534576664715</v>
      </c>
      <c r="P34" s="53">
        <f t="shared" si="0"/>
        <v>141.68899999999999</v>
      </c>
    </row>
    <row r="35" spans="1:16" x14ac:dyDescent="0.25">
      <c r="A35" s="103">
        <f t="shared" si="1"/>
        <v>45413.666666666744</v>
      </c>
      <c r="B35" s="51">
        <f t="shared" si="2"/>
        <v>0.66666666666666674</v>
      </c>
      <c r="C35" s="1">
        <f>'Plantilla Datos'!K41</f>
        <v>16.100000000000001</v>
      </c>
      <c r="F35" s="104">
        <f>(Table2[[#This Row],[Fecha]]+2)</f>
        <v>45415.666666666744</v>
      </c>
      <c r="G35" s="52">
        <f>Table2[[#This Row],[Hora]]</f>
        <v>0.66666666666666674</v>
      </c>
      <c r="H35" s="53">
        <f>VLOOKUP(Table1[[#This Row],[Fecha]],TBL_CalcDarwin[],42,1)</f>
        <v>84.97999999999999</v>
      </c>
      <c r="I35" s="53">
        <f>VLOOKUP(Table1[[#This Row],[Fecha]],TBL_CalcDarwin[],43,1)</f>
        <v>89.926999999999992</v>
      </c>
      <c r="J35" s="73">
        <f>VLOOKUP(Table1[[#This Row],[Fecha]],TBL_CalcDarwin[],40,1)</f>
        <v>17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174.90699999999998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68.115376056990286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72.080623943009712</v>
      </c>
      <c r="P35" s="53">
        <f t="shared" si="0"/>
        <v>140.196</v>
      </c>
    </row>
    <row r="36" spans="1:16" x14ac:dyDescent="0.25">
      <c r="A36" s="103">
        <f t="shared" si="1"/>
        <v>45413.68750000008</v>
      </c>
      <c r="B36" s="51">
        <f t="shared" si="2"/>
        <v>0.68750000000000011</v>
      </c>
      <c r="C36" s="1">
        <f>'Plantilla Datos'!K42</f>
        <v>12.9</v>
      </c>
      <c r="F36" s="104">
        <f>(Table2[[#This Row],[Fecha]]+2)</f>
        <v>45415.68750000008</v>
      </c>
      <c r="G36" s="52">
        <f>Table2[[#This Row],[Hora]]</f>
        <v>0.68750000000000011</v>
      </c>
      <c r="H36" s="53">
        <f>VLOOKUP(Table1[[#This Row],[Fecha]],TBL_CalcDarwin[],42,1)</f>
        <v>84.97999999999999</v>
      </c>
      <c r="I36" s="53">
        <f>VLOOKUP(Table1[[#This Row],[Fecha]],TBL_CalcDarwin[],43,1)</f>
        <v>89.926999999999992</v>
      </c>
      <c r="J36" s="73">
        <f>VLOOKUP(Table1[[#This Row],[Fecha]],TBL_CalcDarwin[],40,1)</f>
        <v>17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174.90699999999998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68.115376056990286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72.080623943009712</v>
      </c>
      <c r="P36" s="53">
        <f t="shared" si="0"/>
        <v>140.196</v>
      </c>
    </row>
    <row r="37" spans="1:16" x14ac:dyDescent="0.25">
      <c r="A37" s="103">
        <f t="shared" si="1"/>
        <v>45413.708333333416</v>
      </c>
      <c r="B37" s="51">
        <f t="shared" si="2"/>
        <v>0.70833333333333348</v>
      </c>
      <c r="C37" s="1">
        <f>'Plantilla Datos'!K43</f>
        <v>12</v>
      </c>
      <c r="F37" s="104">
        <f>(Table2[[#This Row],[Fecha]]+2)</f>
        <v>45415.708333333416</v>
      </c>
      <c r="G37" s="52">
        <f>Table2[[#This Row],[Hora]]</f>
        <v>0.70833333333333348</v>
      </c>
      <c r="H37" s="53">
        <f>VLOOKUP(Table1[[#This Row],[Fecha]],TBL_CalcDarwin[],42,1)</f>
        <v>85.188000000000002</v>
      </c>
      <c r="I37" s="53">
        <f>VLOOKUP(Table1[[#This Row],[Fecha]],TBL_CalcDarwin[],43,1)</f>
        <v>90.119</v>
      </c>
      <c r="J37" s="73">
        <f>VLOOKUP(Table1[[#This Row],[Fecha]],TBL_CalcDarwin[],40,1)</f>
        <v>17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175.30700000000002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68.110747614185385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72.053252385814588</v>
      </c>
      <c r="P37" s="53">
        <f t="shared" si="0"/>
        <v>140.16399999999999</v>
      </c>
    </row>
    <row r="38" spans="1:16" x14ac:dyDescent="0.25">
      <c r="A38" s="103">
        <f t="shared" si="1"/>
        <v>45413.729166666752</v>
      </c>
      <c r="B38" s="51">
        <f t="shared" si="2"/>
        <v>0.72916666666666685</v>
      </c>
      <c r="C38" s="1">
        <f>'Plantilla Datos'!K44</f>
        <v>13.5</v>
      </c>
      <c r="F38" s="104">
        <f>(Table2[[#This Row],[Fecha]]+2)</f>
        <v>45415.729166666752</v>
      </c>
      <c r="G38" s="52">
        <f>Table2[[#This Row],[Hora]]</f>
        <v>0.72916666666666685</v>
      </c>
      <c r="H38" s="53">
        <f>VLOOKUP(Table1[[#This Row],[Fecha]],TBL_CalcDarwin[],42,1)</f>
        <v>85.188000000000002</v>
      </c>
      <c r="I38" s="53">
        <f>VLOOKUP(Table1[[#This Row],[Fecha]],TBL_CalcDarwin[],43,1)</f>
        <v>90.119</v>
      </c>
      <c r="J38" s="73">
        <f>VLOOKUP(Table1[[#This Row],[Fecha]],TBL_CalcDarwin[],40,1)</f>
        <v>17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175.30700000000002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68.110747614185385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72.053252385814588</v>
      </c>
      <c r="P38" s="53">
        <f t="shared" si="0"/>
        <v>140.16399999999999</v>
      </c>
    </row>
    <row r="39" spans="1:16" x14ac:dyDescent="0.25">
      <c r="A39" s="103">
        <f t="shared" si="1"/>
        <v>45413.750000000087</v>
      </c>
      <c r="B39" s="51">
        <f t="shared" si="2"/>
        <v>0.75000000000000022</v>
      </c>
      <c r="C39" s="1">
        <f>'Plantilla Datos'!K45</f>
        <v>14.3</v>
      </c>
      <c r="F39" s="104">
        <f>(Table2[[#This Row],[Fecha]]+2)</f>
        <v>45415.750000000087</v>
      </c>
      <c r="G39" s="52">
        <f>Table2[[#This Row],[Hora]]</f>
        <v>0.75000000000000022</v>
      </c>
      <c r="H39" s="53">
        <f>VLOOKUP(Table1[[#This Row],[Fecha]],TBL_CalcDarwin[],42,1)</f>
        <v>85.5</v>
      </c>
      <c r="I39" s="53">
        <f>VLOOKUP(Table1[[#This Row],[Fecha]],TBL_CalcDarwin[],43,1)</f>
        <v>90.406999999999996</v>
      </c>
      <c r="J39" s="73">
        <f>VLOOKUP(Table1[[#This Row],[Fecha]],TBL_CalcDarwin[],40,1)</f>
        <v>17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175.90699999999998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68.103702524629483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72.012297475370502</v>
      </c>
      <c r="P39" s="53">
        <f t="shared" si="0"/>
        <v>140.11599999999999</v>
      </c>
    </row>
    <row r="40" spans="1:16" x14ac:dyDescent="0.25">
      <c r="A40" s="103">
        <f t="shared" si="1"/>
        <v>45413.770833333423</v>
      </c>
      <c r="B40" s="51">
        <f t="shared" si="2"/>
        <v>0.77083333333333359</v>
      </c>
      <c r="C40" s="1">
        <f>'Plantilla Datos'!K46</f>
        <v>16.100000000000001</v>
      </c>
      <c r="F40" s="104">
        <f>(Table2[[#This Row],[Fecha]]+2)</f>
        <v>45415.770833333423</v>
      </c>
      <c r="G40" s="52">
        <f>Table2[[#This Row],[Hora]]</f>
        <v>0.77083333333333359</v>
      </c>
      <c r="H40" s="53">
        <f>VLOOKUP(Table1[[#This Row],[Fecha]],TBL_CalcDarwin[],42,1)</f>
        <v>85.5</v>
      </c>
      <c r="I40" s="53">
        <f>VLOOKUP(Table1[[#This Row],[Fecha]],TBL_CalcDarwin[],43,1)</f>
        <v>90.406999999999996</v>
      </c>
      <c r="J40" s="73">
        <f>VLOOKUP(Table1[[#This Row],[Fecha]],TBL_CalcDarwin[],40,1)</f>
        <v>17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175.90699999999998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68.103702524629483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72.012297475370502</v>
      </c>
      <c r="P40" s="53">
        <f t="shared" si="0"/>
        <v>140.11599999999999</v>
      </c>
    </row>
    <row r="41" spans="1:16" x14ac:dyDescent="0.25">
      <c r="A41" s="103">
        <f t="shared" si="1"/>
        <v>45413.791666666759</v>
      </c>
      <c r="B41" s="51">
        <f t="shared" si="2"/>
        <v>0.79166666666666696</v>
      </c>
      <c r="C41" s="1">
        <f>'Plantilla Datos'!K47</f>
        <v>15.9</v>
      </c>
      <c r="F41" s="104">
        <f>(Table2[[#This Row],[Fecha]]+2)</f>
        <v>45415.791666666759</v>
      </c>
      <c r="G41" s="52">
        <f>Table2[[#This Row],[Hora]]</f>
        <v>0.79166666666666696</v>
      </c>
      <c r="H41" s="53">
        <f>VLOOKUP(Table1[[#This Row],[Fecha]],TBL_CalcDarwin[],42,1)</f>
        <v>85.811999999999998</v>
      </c>
      <c r="I41" s="53">
        <f>VLOOKUP(Table1[[#This Row],[Fecha]],TBL_CalcDarwin[],43,1)</f>
        <v>90.694999999999993</v>
      </c>
      <c r="J41" s="73">
        <f>VLOOKUP(Table1[[#This Row],[Fecha]],TBL_CalcDarwin[],40,1)</f>
        <v>17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176.50700000000001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68.09653563881318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71.97146436118679</v>
      </c>
      <c r="P41" s="53">
        <f t="shared" si="0"/>
        <v>140.06799999999998</v>
      </c>
    </row>
    <row r="42" spans="1:16" x14ac:dyDescent="0.25">
      <c r="A42" s="103">
        <f t="shared" si="1"/>
        <v>45413.812500000095</v>
      </c>
      <c r="B42" s="51">
        <f t="shared" si="2"/>
        <v>0.81250000000000033</v>
      </c>
      <c r="C42" s="1">
        <f>'Plantilla Datos'!K48</f>
        <v>13.3</v>
      </c>
      <c r="F42" s="104">
        <f>(Table2[[#This Row],[Fecha]]+2)</f>
        <v>45415.812500000095</v>
      </c>
      <c r="G42" s="52">
        <f>Table2[[#This Row],[Hora]]</f>
        <v>0.81250000000000033</v>
      </c>
      <c r="H42" s="53">
        <f>VLOOKUP(Table1[[#This Row],[Fecha]],TBL_CalcDarwin[],42,1)</f>
        <v>85.811999999999998</v>
      </c>
      <c r="I42" s="53">
        <f>VLOOKUP(Table1[[#This Row],[Fecha]],TBL_CalcDarwin[],43,1)</f>
        <v>90.694999999999993</v>
      </c>
      <c r="J42" s="73">
        <f>VLOOKUP(Table1[[#This Row],[Fecha]],TBL_CalcDarwin[],40,1)</f>
        <v>17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176.50700000000001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68.09653563881318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71.97146436118679</v>
      </c>
      <c r="P42" s="53">
        <f t="shared" si="0"/>
        <v>140.06799999999998</v>
      </c>
    </row>
    <row r="43" spans="1:16" x14ac:dyDescent="0.25">
      <c r="A43" s="103">
        <f t="shared" si="1"/>
        <v>45413.83333333343</v>
      </c>
      <c r="B43" s="51">
        <f t="shared" si="2"/>
        <v>0.8333333333333337</v>
      </c>
      <c r="C43" s="1">
        <f>'Plantilla Datos'!K49</f>
        <v>16</v>
      </c>
      <c r="F43" s="104">
        <f>(Table2[[#This Row],[Fecha]]+2)</f>
        <v>45415.83333333343</v>
      </c>
      <c r="G43" s="52">
        <f>Table2[[#This Row],[Hora]]</f>
        <v>0.8333333333333337</v>
      </c>
      <c r="H43" s="53">
        <f>VLOOKUP(Table1[[#This Row],[Fecha]],TBL_CalcDarwin[],42,1)</f>
        <v>83.123999999999995</v>
      </c>
      <c r="I43" s="53">
        <f>VLOOKUP(Table1[[#This Row],[Fecha]],TBL_CalcDarwin[],43,1)</f>
        <v>90.108999999999995</v>
      </c>
      <c r="J43" s="73">
        <f>VLOOKUP(Table1[[#This Row],[Fecha]],TBL_CalcDarwin[],40,1)</f>
        <v>17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173.233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68.822389914161846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74.605610085838137</v>
      </c>
      <c r="P43" s="53">
        <f t="shared" si="0"/>
        <v>143.428</v>
      </c>
    </row>
    <row r="44" spans="1:16" x14ac:dyDescent="0.25">
      <c r="A44" s="103">
        <f t="shared" si="1"/>
        <v>45413.854166666766</v>
      </c>
      <c r="B44" s="51">
        <f t="shared" si="2"/>
        <v>0.85416666666666707</v>
      </c>
      <c r="C44" s="1">
        <f>'Plantilla Datos'!K50</f>
        <v>15.9</v>
      </c>
      <c r="F44" s="104">
        <f>(Table2[[#This Row],[Fecha]]+2)</f>
        <v>45415.854166666766</v>
      </c>
      <c r="G44" s="52">
        <f>Table2[[#This Row],[Hora]]</f>
        <v>0.85416666666666707</v>
      </c>
      <c r="H44" s="53">
        <f>VLOOKUP(Table1[[#This Row],[Fecha]],TBL_CalcDarwin[],42,1)</f>
        <v>83.123999999999995</v>
      </c>
      <c r="I44" s="53">
        <f>VLOOKUP(Table1[[#This Row],[Fecha]],TBL_CalcDarwin[],43,1)</f>
        <v>90.108999999999995</v>
      </c>
      <c r="J44" s="73">
        <f>VLOOKUP(Table1[[#This Row],[Fecha]],TBL_CalcDarwin[],40,1)</f>
        <v>17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173.233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68.822389914161846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74.605610085838137</v>
      </c>
      <c r="P44" s="53">
        <f t="shared" si="0"/>
        <v>143.428</v>
      </c>
    </row>
    <row r="45" spans="1:16" x14ac:dyDescent="0.25">
      <c r="A45" s="103">
        <f t="shared" si="1"/>
        <v>45413.875000000102</v>
      </c>
      <c r="B45" s="51">
        <f t="shared" si="2"/>
        <v>0.87500000000000044</v>
      </c>
      <c r="C45" s="1">
        <f>'Plantilla Datos'!K51</f>
        <v>13.7</v>
      </c>
      <c r="F45" s="104">
        <f>(Table2[[#This Row],[Fecha]]+2)</f>
        <v>45415.875000000102</v>
      </c>
      <c r="G45" s="52">
        <f>Table2[[#This Row],[Hora]]</f>
        <v>0.87500000000000044</v>
      </c>
      <c r="H45" s="53">
        <f>VLOOKUP(Table1[[#This Row],[Fecha]],TBL_CalcDarwin[],42,1)</f>
        <v>76.97399999999999</v>
      </c>
      <c r="I45" s="53">
        <f>VLOOKUP(Table1[[#This Row],[Fecha]],TBL_CalcDarwin[],43,1)</f>
        <v>87.869</v>
      </c>
      <c r="J45" s="73">
        <f>VLOOKUP(Table1[[#This Row],[Fecha]],TBL_CalcDarwin[],40,1)</f>
        <v>17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164.84299999999999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69.3103607311199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79.120639268880083</v>
      </c>
      <c r="P45" s="53">
        <f t="shared" si="0"/>
        <v>148.43099999999998</v>
      </c>
    </row>
    <row r="46" spans="1:16" x14ac:dyDescent="0.25">
      <c r="A46" s="103">
        <f t="shared" si="1"/>
        <v>45413.895833333438</v>
      </c>
      <c r="B46" s="51">
        <f t="shared" si="2"/>
        <v>0.89583333333333381</v>
      </c>
      <c r="C46" s="1">
        <f>'Plantilla Datos'!K52</f>
        <v>12.4</v>
      </c>
      <c r="F46" s="104">
        <f>(Table2[[#This Row],[Fecha]]+2)</f>
        <v>45415.895833333438</v>
      </c>
      <c r="G46" s="52">
        <f>Table2[[#This Row],[Hora]]</f>
        <v>0.89583333333333381</v>
      </c>
      <c r="H46" s="53">
        <f>VLOOKUP(Table1[[#This Row],[Fecha]],TBL_CalcDarwin[],42,1)</f>
        <v>76.97399999999999</v>
      </c>
      <c r="I46" s="53">
        <f>VLOOKUP(Table1[[#This Row],[Fecha]],TBL_CalcDarwin[],43,1)</f>
        <v>87.869</v>
      </c>
      <c r="J46" s="73">
        <f>VLOOKUP(Table1[[#This Row],[Fecha]],TBL_CalcDarwin[],40,1)</f>
        <v>17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164.84299999999999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69.3103607311199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79.120639268880083</v>
      </c>
      <c r="P46" s="53">
        <f t="shared" si="0"/>
        <v>148.43099999999998</v>
      </c>
    </row>
    <row r="47" spans="1:16" x14ac:dyDescent="0.25">
      <c r="A47" s="103">
        <f t="shared" si="1"/>
        <v>45413.916666666773</v>
      </c>
      <c r="B47" s="51">
        <f t="shared" si="2"/>
        <v>0.91666666666666718</v>
      </c>
      <c r="C47" s="1">
        <f>'Plantilla Datos'!K53</f>
        <v>13.5</v>
      </c>
      <c r="F47" s="104">
        <f>(Table2[[#This Row],[Fecha]]+2)</f>
        <v>45415.916666666773</v>
      </c>
      <c r="G47" s="52">
        <f>Table2[[#This Row],[Hora]]</f>
        <v>0.91666666666666718</v>
      </c>
      <c r="H47" s="53">
        <f>VLOOKUP(Table1[[#This Row],[Fecha]],TBL_CalcDarwin[],42,1)</f>
        <v>62.473000000000006</v>
      </c>
      <c r="I47" s="53">
        <f>VLOOKUP(Table1[[#This Row],[Fecha]],TBL_CalcDarwin[],43,1)</f>
        <v>77.188000000000002</v>
      </c>
      <c r="J47" s="73">
        <f>VLOOKUP(Table1[[#This Row],[Fecha]],TBL_CalcDarwin[],40,1)</f>
        <v>17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139.661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62.473000000000006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47" s="53">
        <f t="shared" si="0"/>
        <v>139.661</v>
      </c>
    </row>
    <row r="48" spans="1:16" x14ac:dyDescent="0.25">
      <c r="A48" s="103">
        <f t="shared" si="1"/>
        <v>45413.937500000109</v>
      </c>
      <c r="B48" s="51">
        <f t="shared" si="2"/>
        <v>0.93750000000000056</v>
      </c>
      <c r="C48" s="1">
        <f>'Plantilla Datos'!K54</f>
        <v>14.5</v>
      </c>
      <c r="F48" s="104">
        <f>(Table2[[#This Row],[Fecha]]+2)</f>
        <v>45415.937500000109</v>
      </c>
      <c r="G48" s="52">
        <f>Table2[[#This Row],[Hora]]</f>
        <v>0.93750000000000056</v>
      </c>
      <c r="H48" s="53">
        <f>VLOOKUP(Table1[[#This Row],[Fecha]],TBL_CalcDarwin[],42,1)</f>
        <v>62.473000000000006</v>
      </c>
      <c r="I48" s="53">
        <f>VLOOKUP(Table1[[#This Row],[Fecha]],TBL_CalcDarwin[],43,1)</f>
        <v>77.188000000000002</v>
      </c>
      <c r="J48" s="73">
        <f>VLOOKUP(Table1[[#This Row],[Fecha]],TBL_CalcDarwin[],40,1)</f>
        <v>17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139.661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62.473000000000006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48" s="53">
        <f t="shared" si="0"/>
        <v>139.661</v>
      </c>
    </row>
    <row r="49" spans="1:16" x14ac:dyDescent="0.25">
      <c r="A49" s="103">
        <f t="shared" si="1"/>
        <v>45413.958333333445</v>
      </c>
      <c r="B49" s="51">
        <f t="shared" si="2"/>
        <v>0.95833333333333393</v>
      </c>
      <c r="C49" s="1">
        <f>'Plantilla Datos'!K55</f>
        <v>12.8</v>
      </c>
      <c r="F49" s="104">
        <f>(Table2[[#This Row],[Fecha]]+2)</f>
        <v>45415.958333333445</v>
      </c>
      <c r="G49" s="52">
        <f>Table2[[#This Row],[Hora]]</f>
        <v>0.95833333333333393</v>
      </c>
      <c r="H49" s="53">
        <f>VLOOKUP(Table1[[#This Row],[Fecha]],TBL_CalcDarwin[],42,1)</f>
        <v>50.55</v>
      </c>
      <c r="I49" s="53">
        <f>VLOOKUP(Table1[[#This Row],[Fecha]],TBL_CalcDarwin[],43,1)</f>
        <v>63.797000000000004</v>
      </c>
      <c r="J49" s="73">
        <f>VLOOKUP(Table1[[#This Row],[Fecha]],TBL_CalcDarwin[],40,1)</f>
        <v>17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114.34700000000001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50.55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63.797000000000004</v>
      </c>
      <c r="P49" s="53">
        <f t="shared" si="0"/>
        <v>114.34700000000001</v>
      </c>
    </row>
    <row r="50" spans="1:16" x14ac:dyDescent="0.25">
      <c r="A50" s="103">
        <f t="shared" si="1"/>
        <v>45413.979166666781</v>
      </c>
      <c r="B50" s="51">
        <f t="shared" si="2"/>
        <v>0.9791666666666673</v>
      </c>
      <c r="C50" s="1">
        <f>'Plantilla Datos'!K56</f>
        <v>12.9</v>
      </c>
      <c r="F50" s="104">
        <f>(Table2[[#This Row],[Fecha]]+2)</f>
        <v>45415.979166666781</v>
      </c>
      <c r="G50" s="52">
        <f>Table2[[#This Row],[Hora]]</f>
        <v>0.9791666666666673</v>
      </c>
      <c r="H50" s="53">
        <f>VLOOKUP(Table1[[#This Row],[Fecha]],TBL_CalcDarwin[],42,1)</f>
        <v>50.55</v>
      </c>
      <c r="I50" s="53">
        <f>VLOOKUP(Table1[[#This Row],[Fecha]],TBL_CalcDarwin[],43,1)</f>
        <v>63.797000000000004</v>
      </c>
      <c r="J50" s="73">
        <f>VLOOKUP(Table1[[#This Row],[Fecha]],TBL_CalcDarwin[],40,1)</f>
        <v>17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114.34700000000001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50.55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63.797000000000004</v>
      </c>
      <c r="P50" s="53">
        <f t="shared" si="0"/>
        <v>114.34700000000001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B22" sqref="AB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MIÉRCOLES 01 MAYO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VIERNES 03 MAYO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45413</v>
      </c>
      <c r="B3" s="51">
        <v>0</v>
      </c>
      <c r="C3" s="1">
        <f>'Plantilla Datos'!K9</f>
        <v>9.5</v>
      </c>
      <c r="F3" s="104">
        <f>(Table29[[#This Row],[Fecha]]+2)</f>
        <v>45415</v>
      </c>
      <c r="G3" s="52">
        <f>Table29[[#This Row],[Hora]]</f>
        <v>0</v>
      </c>
      <c r="H3" s="53">
        <f>VLOOKUP(Table18[[#This Row],[Fecha]],TBL_CalcDarwin[],46,1)</f>
        <v>11.606</v>
      </c>
      <c r="I3" s="53">
        <f>VLOOKUP(Table18[[#This Row],[Fecha]],TBL_CalcDarwin[],47,1)</f>
        <v>5.9340000000000002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17.54</v>
      </c>
    </row>
    <row r="4" spans="1:12" x14ac:dyDescent="0.25">
      <c r="A4" s="103">
        <f>A3+TIME(0,30,0)</f>
        <v>45413.020833333336</v>
      </c>
      <c r="B4" s="51">
        <f>B3+TIME(0,30,0)</f>
        <v>2.0833333333333332E-2</v>
      </c>
      <c r="C4" s="1">
        <f>'Plantilla Datos'!K10</f>
        <v>6</v>
      </c>
      <c r="F4" s="104">
        <f>(Table29[[#This Row],[Fecha]]+2)</f>
        <v>45415.020833333336</v>
      </c>
      <c r="G4" s="52">
        <f>Table29[[#This Row],[Hora]]</f>
        <v>2.0833333333333332E-2</v>
      </c>
      <c r="H4" s="53">
        <f>VLOOKUP(Table18[[#This Row],[Fecha]],TBL_CalcDarwin[],46,1)</f>
        <v>11.606</v>
      </c>
      <c r="I4" s="53">
        <f>VLOOKUP(Table18[[#This Row],[Fecha]],TBL_CalcDarwin[],47,1)</f>
        <v>5.9340000000000002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17.54</v>
      </c>
    </row>
    <row r="5" spans="1:12" x14ac:dyDescent="0.25">
      <c r="A5" s="103">
        <f t="shared" ref="A5:B20" si="0">A4+TIME(0,30,0)</f>
        <v>45413.041666666672</v>
      </c>
      <c r="B5" s="51">
        <f t="shared" si="0"/>
        <v>4.1666666666666664E-2</v>
      </c>
      <c r="C5" s="1">
        <f>'Plantilla Datos'!K11</f>
        <v>7.9</v>
      </c>
      <c r="F5" s="104">
        <f>(Table29[[#This Row],[Fecha]]+2)</f>
        <v>45415.041666666672</v>
      </c>
      <c r="G5" s="52">
        <f>Table29[[#This Row],[Hora]]</f>
        <v>4.1666666666666664E-2</v>
      </c>
      <c r="H5" s="53">
        <f>VLOOKUP(Table18[[#This Row],[Fecha]],TBL_CalcDarwin[],46,1)</f>
        <v>8.3070000000000004</v>
      </c>
      <c r="I5" s="53">
        <f>VLOOKUP(Table18[[#This Row],[Fecha]],TBL_CalcDarwin[],47,1)</f>
        <v>3.798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12.105</v>
      </c>
    </row>
    <row r="6" spans="1:12" x14ac:dyDescent="0.25">
      <c r="A6" s="103">
        <f t="shared" si="0"/>
        <v>45413.062500000007</v>
      </c>
      <c r="B6" s="51">
        <f t="shared" si="0"/>
        <v>6.25E-2</v>
      </c>
      <c r="C6" s="1">
        <f>'Plantilla Datos'!K12</f>
        <v>8.1999999999999993</v>
      </c>
      <c r="F6" s="104">
        <f>(Table29[[#This Row],[Fecha]]+2)</f>
        <v>45415.062500000007</v>
      </c>
      <c r="G6" s="52">
        <f>Table29[[#This Row],[Hora]]</f>
        <v>6.25E-2</v>
      </c>
      <c r="H6" s="53">
        <f>VLOOKUP(Table18[[#This Row],[Fecha]],TBL_CalcDarwin[],46,1)</f>
        <v>8.3070000000000004</v>
      </c>
      <c r="I6" s="53">
        <f>VLOOKUP(Table18[[#This Row],[Fecha]],TBL_CalcDarwin[],47,1)</f>
        <v>3.798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12.105</v>
      </c>
    </row>
    <row r="7" spans="1:12" x14ac:dyDescent="0.25">
      <c r="A7" s="103">
        <f t="shared" si="0"/>
        <v>45413.083333333343</v>
      </c>
      <c r="B7" s="51">
        <f t="shared" si="0"/>
        <v>8.3333333333333329E-2</v>
      </c>
      <c r="C7" s="1">
        <f>'Plantilla Datos'!K13</f>
        <v>7.9</v>
      </c>
      <c r="F7" s="104">
        <f>(Table29[[#This Row],[Fecha]]+2)</f>
        <v>45415.083333333343</v>
      </c>
      <c r="G7" s="52">
        <f>Table29[[#This Row],[Hora]]</f>
        <v>8.3333333333333329E-2</v>
      </c>
      <c r="H7" s="53">
        <f>VLOOKUP(Table18[[#This Row],[Fecha]],TBL_CalcDarwin[],46,1)</f>
        <v>8.3070000000000004</v>
      </c>
      <c r="I7" s="53">
        <f>VLOOKUP(Table18[[#This Row],[Fecha]],TBL_CalcDarwin[],47,1)</f>
        <v>3.798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12.105</v>
      </c>
    </row>
    <row r="8" spans="1:12" x14ac:dyDescent="0.25">
      <c r="A8" s="103">
        <f t="shared" si="0"/>
        <v>45413.104166666679</v>
      </c>
      <c r="B8" s="51">
        <f t="shared" si="0"/>
        <v>0.10416666666666666</v>
      </c>
      <c r="C8" s="1">
        <f>'Plantilla Datos'!K14</f>
        <v>8.6999999999999993</v>
      </c>
      <c r="F8" s="104">
        <f>(Table29[[#This Row],[Fecha]]+2)</f>
        <v>45415.104166666679</v>
      </c>
      <c r="G8" s="52">
        <f>Table29[[#This Row],[Hora]]</f>
        <v>0.10416666666666666</v>
      </c>
      <c r="H8" s="53">
        <f>VLOOKUP(Table18[[#This Row],[Fecha]],TBL_CalcDarwin[],46,1)</f>
        <v>8.3070000000000004</v>
      </c>
      <c r="I8" s="53">
        <f>VLOOKUP(Table18[[#This Row],[Fecha]],TBL_CalcDarwin[],47,1)</f>
        <v>3.798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12.105</v>
      </c>
    </row>
    <row r="9" spans="1:12" x14ac:dyDescent="0.25">
      <c r="A9" s="103">
        <f t="shared" si="0"/>
        <v>45413.125000000015</v>
      </c>
      <c r="B9" s="51">
        <f t="shared" si="0"/>
        <v>0.12499999999999999</v>
      </c>
      <c r="C9" s="1">
        <f>'Plantilla Datos'!K15</f>
        <v>6.4</v>
      </c>
      <c r="F9" s="104">
        <f>(Table29[[#This Row],[Fecha]]+2)</f>
        <v>45415.125000000015</v>
      </c>
      <c r="G9" s="52">
        <f>Table29[[#This Row],[Hora]]</f>
        <v>0.12499999999999999</v>
      </c>
      <c r="H9" s="53">
        <f>VLOOKUP(Table18[[#This Row],[Fecha]],TBL_CalcDarwin[],46,1)</f>
        <v>9.4450000000000003</v>
      </c>
      <c r="I9" s="53">
        <f>VLOOKUP(Table18[[#This Row],[Fecha]],TBL_CalcDarwin[],47,1)</f>
        <v>4.7910000000000004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14.236000000000001</v>
      </c>
    </row>
    <row r="10" spans="1:12" x14ac:dyDescent="0.25">
      <c r="A10" s="103">
        <f t="shared" si="0"/>
        <v>45413.14583333335</v>
      </c>
      <c r="B10" s="51">
        <f t="shared" si="0"/>
        <v>0.14583333333333331</v>
      </c>
      <c r="C10" s="1">
        <f>'Plantilla Datos'!K16</f>
        <v>7.3</v>
      </c>
      <c r="F10" s="104">
        <f>(Table29[[#This Row],[Fecha]]+2)</f>
        <v>45415.14583333335</v>
      </c>
      <c r="G10" s="52">
        <f>Table29[[#This Row],[Hora]]</f>
        <v>0.14583333333333331</v>
      </c>
      <c r="H10" s="53">
        <f>VLOOKUP(Table18[[#This Row],[Fecha]],TBL_CalcDarwin[],46,1)</f>
        <v>9.4450000000000003</v>
      </c>
      <c r="I10" s="53">
        <f>VLOOKUP(Table18[[#This Row],[Fecha]],TBL_CalcDarwin[],47,1)</f>
        <v>4.7910000000000004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14.236000000000001</v>
      </c>
    </row>
    <row r="11" spans="1:12" x14ac:dyDescent="0.25">
      <c r="A11" s="103">
        <f t="shared" si="0"/>
        <v>45413.166666666686</v>
      </c>
      <c r="B11" s="51">
        <f t="shared" si="0"/>
        <v>0.16666666666666666</v>
      </c>
      <c r="C11" s="1">
        <f>'Plantilla Datos'!K17</f>
        <v>3.8</v>
      </c>
      <c r="F11" s="104">
        <f>(Table29[[#This Row],[Fecha]]+2)</f>
        <v>45415.166666666686</v>
      </c>
      <c r="G11" s="52">
        <f>Table29[[#This Row],[Hora]]</f>
        <v>0.16666666666666666</v>
      </c>
      <c r="H11" s="53">
        <f>VLOOKUP(Table18[[#This Row],[Fecha]],TBL_CalcDarwin[],46,1)</f>
        <v>9.4450000000000003</v>
      </c>
      <c r="I11" s="53">
        <f>VLOOKUP(Table18[[#This Row],[Fecha]],TBL_CalcDarwin[],47,1)</f>
        <v>4.7910000000000004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14.236000000000001</v>
      </c>
    </row>
    <row r="12" spans="1:12" x14ac:dyDescent="0.25">
      <c r="A12" s="103">
        <f t="shared" si="0"/>
        <v>45413.187500000022</v>
      </c>
      <c r="B12" s="51">
        <f t="shared" si="0"/>
        <v>0.1875</v>
      </c>
      <c r="C12" s="1">
        <f>'Plantilla Datos'!K18</f>
        <v>9.4</v>
      </c>
      <c r="F12" s="104">
        <f>(Table29[[#This Row],[Fecha]]+2)</f>
        <v>45415.187500000022</v>
      </c>
      <c r="G12" s="52">
        <f>Table29[[#This Row],[Hora]]</f>
        <v>0.1875</v>
      </c>
      <c r="H12" s="53">
        <f>VLOOKUP(Table18[[#This Row],[Fecha]],TBL_CalcDarwin[],46,1)</f>
        <v>9.4450000000000003</v>
      </c>
      <c r="I12" s="53">
        <f>VLOOKUP(Table18[[#This Row],[Fecha]],TBL_CalcDarwin[],47,1)</f>
        <v>4.7910000000000004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14.236000000000001</v>
      </c>
    </row>
    <row r="13" spans="1:12" x14ac:dyDescent="0.25">
      <c r="A13" s="103">
        <f t="shared" si="0"/>
        <v>45413.208333333358</v>
      </c>
      <c r="B13" s="51">
        <f t="shared" si="0"/>
        <v>0.20833333333333334</v>
      </c>
      <c r="C13" s="1">
        <f>'Plantilla Datos'!K19</f>
        <v>8.4</v>
      </c>
      <c r="F13" s="104">
        <f>(Table29[[#This Row],[Fecha]]+2)</f>
        <v>45415.208333333358</v>
      </c>
      <c r="G13" s="52">
        <f>Table29[[#This Row],[Hora]]</f>
        <v>0.20833333333333334</v>
      </c>
      <c r="H13" s="53">
        <f>VLOOKUP(Table18[[#This Row],[Fecha]],TBL_CalcDarwin[],46,1)</f>
        <v>8.3070000000000004</v>
      </c>
      <c r="I13" s="53">
        <f>VLOOKUP(Table18[[#This Row],[Fecha]],TBL_CalcDarwin[],47,1)</f>
        <v>3.798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12.105</v>
      </c>
    </row>
    <row r="14" spans="1:12" x14ac:dyDescent="0.25">
      <c r="A14" s="103">
        <f t="shared" si="0"/>
        <v>45413.229166666693</v>
      </c>
      <c r="B14" s="51">
        <f t="shared" si="0"/>
        <v>0.22916666666666669</v>
      </c>
      <c r="C14" s="1">
        <f>'Plantilla Datos'!K20</f>
        <v>7</v>
      </c>
      <c r="F14" s="104">
        <f>(Table29[[#This Row],[Fecha]]+2)</f>
        <v>45415.229166666693</v>
      </c>
      <c r="G14" s="52">
        <f>Table29[[#This Row],[Hora]]</f>
        <v>0.22916666666666669</v>
      </c>
      <c r="H14" s="53">
        <f>VLOOKUP(Table18[[#This Row],[Fecha]],TBL_CalcDarwin[],46,1)</f>
        <v>8.3070000000000004</v>
      </c>
      <c r="I14" s="53">
        <f>VLOOKUP(Table18[[#This Row],[Fecha]],TBL_CalcDarwin[],47,1)</f>
        <v>3.798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12.105</v>
      </c>
    </row>
    <row r="15" spans="1:12" x14ac:dyDescent="0.25">
      <c r="A15" s="103">
        <f t="shared" si="0"/>
        <v>45413.250000000029</v>
      </c>
      <c r="B15" s="51">
        <f t="shared" si="0"/>
        <v>0.25</v>
      </c>
      <c r="C15" s="1">
        <f>'Plantilla Datos'!K21</f>
        <v>7.2</v>
      </c>
      <c r="F15" s="104">
        <f>(Table29[[#This Row],[Fecha]]+2)</f>
        <v>45415.250000000029</v>
      </c>
      <c r="G15" s="52">
        <f>Table29[[#This Row],[Hora]]</f>
        <v>0.25</v>
      </c>
      <c r="H15" s="53">
        <f>VLOOKUP(Table18[[#This Row],[Fecha]],TBL_CalcDarwin[],46,1)</f>
        <v>7.8759999999999994</v>
      </c>
      <c r="I15" s="53">
        <f>VLOOKUP(Table18[[#This Row],[Fecha]],TBL_CalcDarwin[],47,1)</f>
        <v>3.798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11.673999999999999</v>
      </c>
    </row>
    <row r="16" spans="1:12" x14ac:dyDescent="0.25">
      <c r="A16" s="103">
        <f t="shared" si="0"/>
        <v>45413.270833333365</v>
      </c>
      <c r="B16" s="51">
        <f t="shared" si="0"/>
        <v>0.27083333333333331</v>
      </c>
      <c r="C16" s="1">
        <f>'Plantilla Datos'!K22</f>
        <v>7.3</v>
      </c>
      <c r="F16" s="104">
        <f>(Table29[[#This Row],[Fecha]]+2)</f>
        <v>45415.270833333365</v>
      </c>
      <c r="G16" s="52">
        <f>Table29[[#This Row],[Hora]]</f>
        <v>0.27083333333333331</v>
      </c>
      <c r="H16" s="53">
        <f>VLOOKUP(Table18[[#This Row],[Fecha]],TBL_CalcDarwin[],46,1)</f>
        <v>7.8759999999999994</v>
      </c>
      <c r="I16" s="53">
        <f>VLOOKUP(Table18[[#This Row],[Fecha]],TBL_CalcDarwin[],47,1)</f>
        <v>3.798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11.673999999999999</v>
      </c>
    </row>
    <row r="17" spans="1:12" x14ac:dyDescent="0.25">
      <c r="A17" s="103">
        <f t="shared" si="0"/>
        <v>45413.291666666701</v>
      </c>
      <c r="B17" s="51">
        <f t="shared" si="0"/>
        <v>0.29166666666666663</v>
      </c>
      <c r="C17" s="1">
        <f>'Plantilla Datos'!K23</f>
        <v>6</v>
      </c>
      <c r="F17" s="104">
        <f>(Table29[[#This Row],[Fecha]]+2)</f>
        <v>45415.291666666701</v>
      </c>
      <c r="G17" s="52">
        <f>Table29[[#This Row],[Hora]]</f>
        <v>0.29166666666666663</v>
      </c>
      <c r="H17" s="53">
        <f>VLOOKUP(Table18[[#This Row],[Fecha]],TBL_CalcDarwin[],46,1)</f>
        <v>7.8759999999999994</v>
      </c>
      <c r="I17" s="53">
        <f>VLOOKUP(Table18[[#This Row],[Fecha]],TBL_CalcDarwin[],47,1)</f>
        <v>3.798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11.673999999999999</v>
      </c>
    </row>
    <row r="18" spans="1:12" x14ac:dyDescent="0.25">
      <c r="A18" s="103">
        <f t="shared" si="0"/>
        <v>45413.312500000036</v>
      </c>
      <c r="B18" s="51">
        <f t="shared" si="0"/>
        <v>0.31249999999999994</v>
      </c>
      <c r="C18" s="1">
        <f>'Plantilla Datos'!K24</f>
        <v>8.8000000000000007</v>
      </c>
      <c r="F18" s="104">
        <f>(Table29[[#This Row],[Fecha]]+2)</f>
        <v>45415.312500000036</v>
      </c>
      <c r="G18" s="52">
        <f>Table29[[#This Row],[Hora]]</f>
        <v>0.31249999999999994</v>
      </c>
      <c r="H18" s="53">
        <f>VLOOKUP(Table18[[#This Row],[Fecha]],TBL_CalcDarwin[],46,1)</f>
        <v>7.8759999999999994</v>
      </c>
      <c r="I18" s="53">
        <f>VLOOKUP(Table18[[#This Row],[Fecha]],TBL_CalcDarwin[],47,1)</f>
        <v>3.798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11.673999999999999</v>
      </c>
    </row>
    <row r="19" spans="1:12" x14ac:dyDescent="0.25">
      <c r="A19" s="103">
        <f t="shared" si="0"/>
        <v>45413.333333333372</v>
      </c>
      <c r="B19" s="51">
        <f t="shared" si="0"/>
        <v>0.33333333333333326</v>
      </c>
      <c r="C19" s="1">
        <f>'Plantilla Datos'!K25</f>
        <v>8.3000000000000007</v>
      </c>
      <c r="F19" s="104">
        <f>(Table29[[#This Row],[Fecha]]+2)</f>
        <v>45415.333333333372</v>
      </c>
      <c r="G19" s="52">
        <f>Table29[[#This Row],[Hora]]</f>
        <v>0.33333333333333326</v>
      </c>
      <c r="H19" s="53">
        <f>VLOOKUP(Table18[[#This Row],[Fecha]],TBL_CalcDarwin[],46,1)</f>
        <v>9.4450000000000003</v>
      </c>
      <c r="I19" s="53">
        <f>VLOOKUP(Table18[[#This Row],[Fecha]],TBL_CalcDarwin[],47,1)</f>
        <v>4.7910000000000004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14.236000000000001</v>
      </c>
    </row>
    <row r="20" spans="1:12" x14ac:dyDescent="0.25">
      <c r="A20" s="103">
        <f t="shared" si="0"/>
        <v>45413.354166666708</v>
      </c>
      <c r="B20" s="51">
        <f t="shared" si="0"/>
        <v>0.35416666666666657</v>
      </c>
      <c r="C20" s="1">
        <f>'Plantilla Datos'!K26</f>
        <v>7</v>
      </c>
      <c r="F20" s="104">
        <f>(Table29[[#This Row],[Fecha]]+2)</f>
        <v>45415.354166666708</v>
      </c>
      <c r="G20" s="52">
        <f>Table29[[#This Row],[Hora]]</f>
        <v>0.35416666666666657</v>
      </c>
      <c r="H20" s="53">
        <f>VLOOKUP(Table18[[#This Row],[Fecha]],TBL_CalcDarwin[],46,1)</f>
        <v>9.4450000000000003</v>
      </c>
      <c r="I20" s="53">
        <f>VLOOKUP(Table18[[#This Row],[Fecha]],TBL_CalcDarwin[],47,1)</f>
        <v>4.7910000000000004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14.236000000000001</v>
      </c>
    </row>
    <row r="21" spans="1:12" x14ac:dyDescent="0.25">
      <c r="A21" s="103">
        <f t="shared" ref="A21:B36" si="1">A20+TIME(0,30,0)</f>
        <v>45413.375000000044</v>
      </c>
      <c r="B21" s="51">
        <f t="shared" si="1"/>
        <v>0.37499999999999989</v>
      </c>
      <c r="C21" s="1">
        <f>'Plantilla Datos'!K27</f>
        <v>7.4</v>
      </c>
      <c r="F21" s="104">
        <f>(Table29[[#This Row],[Fecha]]+2)</f>
        <v>45415.375000000044</v>
      </c>
      <c r="G21" s="52">
        <f>Table29[[#This Row],[Hora]]</f>
        <v>0.37499999999999989</v>
      </c>
      <c r="H21" s="53">
        <f>VLOOKUP(Table18[[#This Row],[Fecha]],TBL_CalcDarwin[],46,1)</f>
        <v>10.356</v>
      </c>
      <c r="I21" s="53">
        <f>VLOOKUP(Table18[[#This Row],[Fecha]],TBL_CalcDarwin[],47,1)</f>
        <v>4.7910000000000004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15.147</v>
      </c>
    </row>
    <row r="22" spans="1:12" x14ac:dyDescent="0.25">
      <c r="A22" s="103">
        <f t="shared" si="1"/>
        <v>45413.395833333379</v>
      </c>
      <c r="B22" s="51">
        <f t="shared" si="1"/>
        <v>0.3958333333333332</v>
      </c>
      <c r="C22" s="1">
        <f>'Plantilla Datos'!K28</f>
        <v>10</v>
      </c>
      <c r="F22" s="104">
        <f>(Table29[[#This Row],[Fecha]]+2)</f>
        <v>45415.395833333379</v>
      </c>
      <c r="G22" s="52">
        <f>Table29[[#This Row],[Hora]]</f>
        <v>0.3958333333333332</v>
      </c>
      <c r="H22" s="53">
        <f>VLOOKUP(Table18[[#This Row],[Fecha]],TBL_CalcDarwin[],46,1)</f>
        <v>10.356</v>
      </c>
      <c r="I22" s="53">
        <f>VLOOKUP(Table18[[#This Row],[Fecha]],TBL_CalcDarwin[],47,1)</f>
        <v>4.7910000000000004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15.147</v>
      </c>
    </row>
    <row r="23" spans="1:12" x14ac:dyDescent="0.25">
      <c r="A23" s="103">
        <f t="shared" si="1"/>
        <v>45413.416666666715</v>
      </c>
      <c r="B23" s="51">
        <f t="shared" si="1"/>
        <v>0.41666666666666652</v>
      </c>
      <c r="C23" s="1">
        <f>'Plantilla Datos'!K29</f>
        <v>11.3</v>
      </c>
      <c r="F23" s="104">
        <f>(Table29[[#This Row],[Fecha]]+2)</f>
        <v>45415.416666666715</v>
      </c>
      <c r="G23" s="52">
        <f>Table29[[#This Row],[Hora]]</f>
        <v>0.41666666666666652</v>
      </c>
      <c r="H23" s="53">
        <f>VLOOKUP(Table18[[#This Row],[Fecha]],TBL_CalcDarwin[],46,1)</f>
        <v>11.984999999999999</v>
      </c>
      <c r="I23" s="53">
        <f>VLOOKUP(Table18[[#This Row],[Fecha]],TBL_CalcDarwin[],47,1)</f>
        <v>5.9340000000000002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17.919</v>
      </c>
    </row>
    <row r="24" spans="1:12" x14ac:dyDescent="0.25">
      <c r="A24" s="103">
        <f t="shared" si="1"/>
        <v>45413.437500000051</v>
      </c>
      <c r="B24" s="51">
        <f t="shared" si="1"/>
        <v>0.43749999999999983</v>
      </c>
      <c r="C24" s="1">
        <f>'Plantilla Datos'!K30</f>
        <v>11.1</v>
      </c>
      <c r="F24" s="104">
        <f>(Table29[[#This Row],[Fecha]]+2)</f>
        <v>45415.437500000051</v>
      </c>
      <c r="G24" s="52">
        <f>Table29[[#This Row],[Hora]]</f>
        <v>0.43749999999999983</v>
      </c>
      <c r="H24" s="53">
        <f>VLOOKUP(Table18[[#This Row],[Fecha]],TBL_CalcDarwin[],46,1)</f>
        <v>11.984999999999999</v>
      </c>
      <c r="I24" s="53">
        <f>VLOOKUP(Table18[[#This Row],[Fecha]],TBL_CalcDarwin[],47,1)</f>
        <v>5.9340000000000002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17.919</v>
      </c>
    </row>
    <row r="25" spans="1:12" x14ac:dyDescent="0.25">
      <c r="A25" s="103">
        <f t="shared" si="1"/>
        <v>45413.458333333387</v>
      </c>
      <c r="B25" s="51">
        <f t="shared" si="1"/>
        <v>0.45833333333333315</v>
      </c>
      <c r="C25" s="1">
        <f>'Plantilla Datos'!K31</f>
        <v>10</v>
      </c>
      <c r="F25" s="104">
        <f>(Table29[[#This Row],[Fecha]]+2)</f>
        <v>45415.458333333387</v>
      </c>
      <c r="G25" s="52">
        <f>Table29[[#This Row],[Hora]]</f>
        <v>0.45833333333333315</v>
      </c>
      <c r="H25" s="53">
        <f>VLOOKUP(Table18[[#This Row],[Fecha]],TBL_CalcDarwin[],46,1)</f>
        <v>15.026</v>
      </c>
      <c r="I25" s="53">
        <f>VLOOKUP(Table18[[#This Row],[Fecha]],TBL_CalcDarwin[],47,1)</f>
        <v>8.6340000000000003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23.66</v>
      </c>
    </row>
    <row r="26" spans="1:12" x14ac:dyDescent="0.25">
      <c r="A26" s="103">
        <f t="shared" si="1"/>
        <v>45413.479166666722</v>
      </c>
      <c r="B26" s="51">
        <f t="shared" si="1"/>
        <v>0.47916666666666646</v>
      </c>
      <c r="C26" s="1">
        <f>'Plantilla Datos'!K32</f>
        <v>11.4</v>
      </c>
      <c r="F26" s="104">
        <f>(Table29[[#This Row],[Fecha]]+2)</f>
        <v>45415.479166666722</v>
      </c>
      <c r="G26" s="52">
        <f>Table29[[#This Row],[Hora]]</f>
        <v>0.47916666666666646</v>
      </c>
      <c r="H26" s="53">
        <f>VLOOKUP(Table18[[#This Row],[Fecha]],TBL_CalcDarwin[],46,1)</f>
        <v>15.026</v>
      </c>
      <c r="I26" s="53">
        <f>VLOOKUP(Table18[[#This Row],[Fecha]],TBL_CalcDarwin[],47,1)</f>
        <v>8.6340000000000003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23.66</v>
      </c>
    </row>
    <row r="27" spans="1:12" x14ac:dyDescent="0.25">
      <c r="A27" s="103">
        <f t="shared" si="1"/>
        <v>45413.500000000058</v>
      </c>
      <c r="B27" s="51">
        <f t="shared" si="1"/>
        <v>0.49999999999999978</v>
      </c>
      <c r="C27" s="1">
        <f>'Plantilla Datos'!K33</f>
        <v>10.199999999999999</v>
      </c>
      <c r="F27" s="104">
        <f>(Table29[[#This Row],[Fecha]]+2)</f>
        <v>45415.500000000058</v>
      </c>
      <c r="G27" s="52">
        <f>Table29[[#This Row],[Hora]]</f>
        <v>0.49999999999999978</v>
      </c>
      <c r="H27" s="53">
        <f>VLOOKUP(Table18[[#This Row],[Fecha]],TBL_CalcDarwin[],46,1)</f>
        <v>16.378999999999998</v>
      </c>
      <c r="I27" s="53">
        <f>VLOOKUP(Table18[[#This Row],[Fecha]],TBL_CalcDarwin[],47,1)</f>
        <v>10.098000000000001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26.476999999999997</v>
      </c>
    </row>
    <row r="28" spans="1:12" x14ac:dyDescent="0.25">
      <c r="A28" s="103">
        <f t="shared" si="1"/>
        <v>45413.520833333394</v>
      </c>
      <c r="B28" s="51">
        <f t="shared" si="1"/>
        <v>0.52083333333333315</v>
      </c>
      <c r="C28" s="1">
        <f>'Plantilla Datos'!K34</f>
        <v>10.9</v>
      </c>
      <c r="F28" s="104">
        <f>(Table29[[#This Row],[Fecha]]+2)</f>
        <v>45415.520833333394</v>
      </c>
      <c r="G28" s="52">
        <f>Table29[[#This Row],[Hora]]</f>
        <v>0.52083333333333315</v>
      </c>
      <c r="H28" s="53">
        <f>VLOOKUP(Table18[[#This Row],[Fecha]],TBL_CalcDarwin[],46,1)</f>
        <v>16.378999999999998</v>
      </c>
      <c r="I28" s="53">
        <f>VLOOKUP(Table18[[#This Row],[Fecha]],TBL_CalcDarwin[],47,1)</f>
        <v>10.098000000000001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26.476999999999997</v>
      </c>
    </row>
    <row r="29" spans="1:12" x14ac:dyDescent="0.25">
      <c r="A29" s="103">
        <f t="shared" si="1"/>
        <v>45413.54166666673</v>
      </c>
      <c r="B29" s="51">
        <f t="shared" si="1"/>
        <v>0.54166666666666652</v>
      </c>
      <c r="C29" s="1">
        <f>'Plantilla Datos'!K35</f>
        <v>10.7</v>
      </c>
      <c r="F29" s="104">
        <f>(Table29[[#This Row],[Fecha]]+2)</f>
        <v>45415.54166666673</v>
      </c>
      <c r="G29" s="52">
        <f>Table29[[#This Row],[Hora]]</f>
        <v>0.54166666666666652</v>
      </c>
      <c r="H29" s="53">
        <f>VLOOKUP(Table18[[#This Row],[Fecha]],TBL_CalcDarwin[],46,1)</f>
        <v>18.532</v>
      </c>
      <c r="I29" s="53">
        <f>VLOOKUP(Table18[[#This Row],[Fecha]],TBL_CalcDarwin[],47,1)</f>
        <v>12.852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31.384</v>
      </c>
    </row>
    <row r="30" spans="1:12" x14ac:dyDescent="0.25">
      <c r="A30" s="103">
        <f t="shared" si="1"/>
        <v>45413.562500000065</v>
      </c>
      <c r="B30" s="51">
        <f t="shared" si="1"/>
        <v>0.56249999999999989</v>
      </c>
      <c r="C30" s="1">
        <f>'Plantilla Datos'!K36</f>
        <v>11.6</v>
      </c>
      <c r="F30" s="104">
        <f>(Table29[[#This Row],[Fecha]]+2)</f>
        <v>45415.562500000065</v>
      </c>
      <c r="G30" s="52">
        <f>Table29[[#This Row],[Hora]]</f>
        <v>0.56249999999999989</v>
      </c>
      <c r="H30" s="53">
        <f>VLOOKUP(Table18[[#This Row],[Fecha]],TBL_CalcDarwin[],46,1)</f>
        <v>18.532</v>
      </c>
      <c r="I30" s="53">
        <f>VLOOKUP(Table18[[#This Row],[Fecha]],TBL_CalcDarwin[],47,1)</f>
        <v>12.852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31.384</v>
      </c>
    </row>
    <row r="31" spans="1:12" x14ac:dyDescent="0.25">
      <c r="A31" s="103">
        <f t="shared" si="1"/>
        <v>45413.583333333401</v>
      </c>
      <c r="B31" s="51">
        <f t="shared" si="1"/>
        <v>0.58333333333333326</v>
      </c>
      <c r="C31" s="1">
        <f>'Plantilla Datos'!K37</f>
        <v>10</v>
      </c>
      <c r="F31" s="104">
        <f>(Table29[[#This Row],[Fecha]]+2)</f>
        <v>45415.583333333401</v>
      </c>
      <c r="G31" s="52">
        <f>Table29[[#This Row],[Hora]]</f>
        <v>0.58333333333333326</v>
      </c>
      <c r="H31" s="53">
        <f>VLOOKUP(Table18[[#This Row],[Fecha]],TBL_CalcDarwin[],46,1)</f>
        <v>18.548000000000002</v>
      </c>
      <c r="I31" s="53">
        <f>VLOOKUP(Table18[[#This Row],[Fecha]],TBL_CalcDarwin[],47,1)</f>
        <v>12.852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31.400000000000002</v>
      </c>
    </row>
    <row r="32" spans="1:12" x14ac:dyDescent="0.25">
      <c r="A32" s="103">
        <f t="shared" si="1"/>
        <v>45413.604166666737</v>
      </c>
      <c r="B32" s="51">
        <f t="shared" si="1"/>
        <v>0.60416666666666663</v>
      </c>
      <c r="C32" s="1">
        <f>'Plantilla Datos'!K38</f>
        <v>11</v>
      </c>
      <c r="F32" s="104">
        <f>(Table29[[#This Row],[Fecha]]+2)</f>
        <v>45415.604166666737</v>
      </c>
      <c r="G32" s="52">
        <f>Table29[[#This Row],[Hora]]</f>
        <v>0.60416666666666663</v>
      </c>
      <c r="H32" s="53">
        <f>VLOOKUP(Table18[[#This Row],[Fecha]],TBL_CalcDarwin[],46,1)</f>
        <v>18.548000000000002</v>
      </c>
      <c r="I32" s="53">
        <f>VLOOKUP(Table18[[#This Row],[Fecha]],TBL_CalcDarwin[],47,1)</f>
        <v>12.852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31.400000000000002</v>
      </c>
    </row>
    <row r="33" spans="1:12" x14ac:dyDescent="0.25">
      <c r="A33" s="103">
        <f t="shared" si="1"/>
        <v>45413.625000000073</v>
      </c>
      <c r="B33" s="51">
        <f t="shared" si="1"/>
        <v>0.625</v>
      </c>
      <c r="C33" s="1">
        <f>'Plantilla Datos'!K39</f>
        <v>12.1</v>
      </c>
      <c r="F33" s="104">
        <f>(Table29[[#This Row],[Fecha]]+2)</f>
        <v>45415.625000000073</v>
      </c>
      <c r="G33" s="52">
        <f>Table29[[#This Row],[Hora]]</f>
        <v>0.625</v>
      </c>
      <c r="H33" s="53">
        <f>VLOOKUP(Table18[[#This Row],[Fecha]],TBL_CalcDarwin[],46,1)</f>
        <v>19.322000000000003</v>
      </c>
      <c r="I33" s="53">
        <f>VLOOKUP(Table18[[#This Row],[Fecha]],TBL_CalcDarwin[],47,1)</f>
        <v>13.989000000000001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33.311000000000007</v>
      </c>
    </row>
    <row r="34" spans="1:12" x14ac:dyDescent="0.25">
      <c r="A34" s="103">
        <f t="shared" si="1"/>
        <v>45413.645833333409</v>
      </c>
      <c r="B34" s="51">
        <f t="shared" si="1"/>
        <v>0.64583333333333337</v>
      </c>
      <c r="C34" s="1">
        <f>'Plantilla Datos'!K40</f>
        <v>12.2</v>
      </c>
      <c r="F34" s="104">
        <f>(Table29[[#This Row],[Fecha]]+2)</f>
        <v>45415.645833333409</v>
      </c>
      <c r="G34" s="52">
        <f>Table29[[#This Row],[Hora]]</f>
        <v>0.64583333333333337</v>
      </c>
      <c r="H34" s="53">
        <f>VLOOKUP(Table18[[#This Row],[Fecha]],TBL_CalcDarwin[],46,1)</f>
        <v>19.322000000000003</v>
      </c>
      <c r="I34" s="53">
        <f>VLOOKUP(Table18[[#This Row],[Fecha]],TBL_CalcDarwin[],47,1)</f>
        <v>13.989000000000001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33.311000000000007</v>
      </c>
    </row>
    <row r="35" spans="1:12" x14ac:dyDescent="0.25">
      <c r="A35" s="103">
        <f t="shared" si="1"/>
        <v>45413.666666666744</v>
      </c>
      <c r="B35" s="51">
        <f t="shared" si="1"/>
        <v>0.66666666666666674</v>
      </c>
      <c r="C35" s="1">
        <f>'Plantilla Datos'!K41</f>
        <v>16.100000000000001</v>
      </c>
      <c r="F35" s="104">
        <f>(Table29[[#This Row],[Fecha]]+2)</f>
        <v>45415.666666666744</v>
      </c>
      <c r="G35" s="52">
        <f>Table29[[#This Row],[Hora]]</f>
        <v>0.66666666666666674</v>
      </c>
      <c r="H35" s="53">
        <f>VLOOKUP(Table18[[#This Row],[Fecha]],TBL_CalcDarwin[],46,1)</f>
        <v>19.936</v>
      </c>
      <c r="I35" s="53">
        <f>VLOOKUP(Table18[[#This Row],[Fecha]],TBL_CalcDarwin[],47,1)</f>
        <v>14.868000000000002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34.804000000000002</v>
      </c>
    </row>
    <row r="36" spans="1:12" x14ac:dyDescent="0.25">
      <c r="A36" s="103">
        <f t="shared" si="1"/>
        <v>45413.68750000008</v>
      </c>
      <c r="B36" s="51">
        <f t="shared" si="1"/>
        <v>0.68750000000000011</v>
      </c>
      <c r="C36" s="1">
        <f>'Plantilla Datos'!K42</f>
        <v>12.9</v>
      </c>
      <c r="F36" s="104">
        <f>(Table29[[#This Row],[Fecha]]+2)</f>
        <v>45415.68750000008</v>
      </c>
      <c r="G36" s="52">
        <f>Table29[[#This Row],[Hora]]</f>
        <v>0.68750000000000011</v>
      </c>
      <c r="H36" s="53">
        <f>VLOOKUP(Table18[[#This Row],[Fecha]],TBL_CalcDarwin[],46,1)</f>
        <v>19.936</v>
      </c>
      <c r="I36" s="53">
        <f>VLOOKUP(Table18[[#This Row],[Fecha]],TBL_CalcDarwin[],47,1)</f>
        <v>14.868000000000002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34.804000000000002</v>
      </c>
    </row>
    <row r="37" spans="1:12" x14ac:dyDescent="0.25">
      <c r="A37" s="103">
        <f t="shared" ref="A37:B50" si="2">A36+TIME(0,30,0)</f>
        <v>45413.708333333416</v>
      </c>
      <c r="B37" s="51">
        <f t="shared" si="2"/>
        <v>0.70833333333333348</v>
      </c>
      <c r="C37" s="1">
        <f>'Plantilla Datos'!K43</f>
        <v>12</v>
      </c>
      <c r="F37" s="104">
        <f>(Table29[[#This Row],[Fecha]]+2)</f>
        <v>45415.708333333416</v>
      </c>
      <c r="G37" s="52">
        <f>Table29[[#This Row],[Hora]]</f>
        <v>0.70833333333333348</v>
      </c>
      <c r="H37" s="53">
        <f>VLOOKUP(Table18[[#This Row],[Fecha]],TBL_CalcDarwin[],46,1)</f>
        <v>19.968</v>
      </c>
      <c r="I37" s="53">
        <f>VLOOKUP(Table18[[#This Row],[Fecha]],TBL_CalcDarwin[],47,1)</f>
        <v>14.868000000000002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34.835999999999999</v>
      </c>
    </row>
    <row r="38" spans="1:12" x14ac:dyDescent="0.25">
      <c r="A38" s="103">
        <f t="shared" si="2"/>
        <v>45413.729166666752</v>
      </c>
      <c r="B38" s="51">
        <f t="shared" si="2"/>
        <v>0.72916666666666685</v>
      </c>
      <c r="C38" s="1">
        <f>'Plantilla Datos'!K44</f>
        <v>13.5</v>
      </c>
      <c r="F38" s="104">
        <f>(Table29[[#This Row],[Fecha]]+2)</f>
        <v>45415.729166666752</v>
      </c>
      <c r="G38" s="52">
        <f>Table29[[#This Row],[Hora]]</f>
        <v>0.72916666666666685</v>
      </c>
      <c r="H38" s="53">
        <f>VLOOKUP(Table18[[#This Row],[Fecha]],TBL_CalcDarwin[],46,1)</f>
        <v>19.968</v>
      </c>
      <c r="I38" s="53">
        <f>VLOOKUP(Table18[[#This Row],[Fecha]],TBL_CalcDarwin[],47,1)</f>
        <v>14.868000000000002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34.835999999999999</v>
      </c>
    </row>
    <row r="39" spans="1:12" x14ac:dyDescent="0.25">
      <c r="A39" s="103">
        <f t="shared" si="2"/>
        <v>45413.750000000087</v>
      </c>
      <c r="B39" s="51">
        <f t="shared" si="2"/>
        <v>0.75000000000000022</v>
      </c>
      <c r="C39" s="1">
        <f>'Plantilla Datos'!K45</f>
        <v>14.3</v>
      </c>
      <c r="F39" s="104">
        <f>(Table29[[#This Row],[Fecha]]+2)</f>
        <v>45415.750000000087</v>
      </c>
      <c r="G39" s="52">
        <f>Table29[[#This Row],[Hora]]</f>
        <v>0.75000000000000022</v>
      </c>
      <c r="H39" s="53">
        <f>VLOOKUP(Table18[[#This Row],[Fecha]],TBL_CalcDarwin[],46,1)</f>
        <v>20.015999999999998</v>
      </c>
      <c r="I39" s="53">
        <f>VLOOKUP(Table18[[#This Row],[Fecha]],TBL_CalcDarwin[],47,1)</f>
        <v>14.868000000000002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34.884</v>
      </c>
    </row>
    <row r="40" spans="1:12" x14ac:dyDescent="0.25">
      <c r="A40" s="103">
        <f t="shared" si="2"/>
        <v>45413.770833333423</v>
      </c>
      <c r="B40" s="51">
        <f t="shared" si="2"/>
        <v>0.77083333333333359</v>
      </c>
      <c r="C40" s="1">
        <f>'Plantilla Datos'!K46</f>
        <v>16.100000000000001</v>
      </c>
      <c r="F40" s="104">
        <f>(Table29[[#This Row],[Fecha]]+2)</f>
        <v>45415.770833333423</v>
      </c>
      <c r="G40" s="52">
        <f>Table29[[#This Row],[Hora]]</f>
        <v>0.77083333333333359</v>
      </c>
      <c r="H40" s="53">
        <f>VLOOKUP(Table18[[#This Row],[Fecha]],TBL_CalcDarwin[],46,1)</f>
        <v>20.015999999999998</v>
      </c>
      <c r="I40" s="53">
        <f>VLOOKUP(Table18[[#This Row],[Fecha]],TBL_CalcDarwin[],47,1)</f>
        <v>14.868000000000002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34.884</v>
      </c>
    </row>
    <row r="41" spans="1:12" x14ac:dyDescent="0.25">
      <c r="A41" s="103">
        <f t="shared" si="2"/>
        <v>45413.791666666759</v>
      </c>
      <c r="B41" s="51">
        <f t="shared" si="2"/>
        <v>0.79166666666666696</v>
      </c>
      <c r="C41" s="1">
        <f>'Plantilla Datos'!K47</f>
        <v>15.9</v>
      </c>
      <c r="F41" s="104">
        <f>(Table29[[#This Row],[Fecha]]+2)</f>
        <v>45415.791666666759</v>
      </c>
      <c r="G41" s="52">
        <f>Table29[[#This Row],[Hora]]</f>
        <v>0.79166666666666696</v>
      </c>
      <c r="H41" s="53">
        <f>VLOOKUP(Table18[[#This Row],[Fecha]],TBL_CalcDarwin[],46,1)</f>
        <v>20.064</v>
      </c>
      <c r="I41" s="53">
        <f>VLOOKUP(Table18[[#This Row],[Fecha]],TBL_CalcDarwin[],47,1)</f>
        <v>14.868000000000002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34.932000000000002</v>
      </c>
    </row>
    <row r="42" spans="1:12" x14ac:dyDescent="0.25">
      <c r="A42" s="103">
        <f t="shared" si="2"/>
        <v>45413.812500000095</v>
      </c>
      <c r="B42" s="51">
        <f t="shared" si="2"/>
        <v>0.81250000000000033</v>
      </c>
      <c r="C42" s="1">
        <f>'Plantilla Datos'!K48</f>
        <v>13.3</v>
      </c>
      <c r="F42" s="104">
        <f>(Table29[[#This Row],[Fecha]]+2)</f>
        <v>45415.812500000095</v>
      </c>
      <c r="G42" s="52">
        <f>Table29[[#This Row],[Hora]]</f>
        <v>0.81250000000000033</v>
      </c>
      <c r="H42" s="53">
        <f>VLOOKUP(Table18[[#This Row],[Fecha]],TBL_CalcDarwin[],46,1)</f>
        <v>20.064</v>
      </c>
      <c r="I42" s="53">
        <f>VLOOKUP(Table18[[#This Row],[Fecha]],TBL_CalcDarwin[],47,1)</f>
        <v>14.868000000000002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34.932000000000002</v>
      </c>
    </row>
    <row r="43" spans="1:12" x14ac:dyDescent="0.25">
      <c r="A43" s="103">
        <f t="shared" si="2"/>
        <v>45413.83333333343</v>
      </c>
      <c r="B43" s="51">
        <f t="shared" si="2"/>
        <v>0.8333333333333337</v>
      </c>
      <c r="C43" s="1">
        <f>'Plantilla Datos'!K49</f>
        <v>16</v>
      </c>
      <c r="F43" s="104">
        <f>(Table29[[#This Row],[Fecha]]+2)</f>
        <v>45415.83333333343</v>
      </c>
      <c r="G43" s="52">
        <f>Table29[[#This Row],[Hora]]</f>
        <v>0.8333333333333337</v>
      </c>
      <c r="H43" s="53">
        <f>VLOOKUP(Table18[[#This Row],[Fecha]],TBL_CalcDarwin[],46,1)</f>
        <v>18.72</v>
      </c>
      <c r="I43" s="53">
        <f>VLOOKUP(Table18[[#This Row],[Fecha]],TBL_CalcDarwin[],47,1)</f>
        <v>12.852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31.571999999999999</v>
      </c>
    </row>
    <row r="44" spans="1:12" x14ac:dyDescent="0.25">
      <c r="A44" s="103">
        <f t="shared" si="2"/>
        <v>45413.854166666766</v>
      </c>
      <c r="B44" s="51">
        <f t="shared" si="2"/>
        <v>0.85416666666666707</v>
      </c>
      <c r="C44" s="1">
        <f>'Plantilla Datos'!K50</f>
        <v>15.9</v>
      </c>
      <c r="F44" s="104">
        <f>(Table29[[#This Row],[Fecha]]+2)</f>
        <v>45415.854166666766</v>
      </c>
      <c r="G44" s="52">
        <f>Table29[[#This Row],[Hora]]</f>
        <v>0.85416666666666707</v>
      </c>
      <c r="H44" s="53">
        <f>VLOOKUP(Table18[[#This Row],[Fecha]],TBL_CalcDarwin[],46,1)</f>
        <v>18.72</v>
      </c>
      <c r="I44" s="53">
        <f>VLOOKUP(Table18[[#This Row],[Fecha]],TBL_CalcDarwin[],47,1)</f>
        <v>12.852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31.571999999999999</v>
      </c>
    </row>
    <row r="45" spans="1:12" x14ac:dyDescent="0.25">
      <c r="A45" s="103">
        <f t="shared" si="2"/>
        <v>45413.875000000102</v>
      </c>
      <c r="B45" s="51">
        <f t="shared" si="2"/>
        <v>0.87500000000000044</v>
      </c>
      <c r="C45" s="1">
        <f>'Plantilla Datos'!K51</f>
        <v>13.7</v>
      </c>
      <c r="F45" s="104">
        <f>(Table29[[#This Row],[Fecha]]+2)</f>
        <v>45415.875000000102</v>
      </c>
      <c r="G45" s="52">
        <f>Table29[[#This Row],[Hora]]</f>
        <v>0.87500000000000044</v>
      </c>
      <c r="H45" s="53">
        <f>VLOOKUP(Table18[[#This Row],[Fecha]],TBL_CalcDarwin[],46,1)</f>
        <v>16.471</v>
      </c>
      <c r="I45" s="53">
        <f>VLOOKUP(Table18[[#This Row],[Fecha]],TBL_CalcDarwin[],47,1)</f>
        <v>10.098000000000001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26.569000000000003</v>
      </c>
    </row>
    <row r="46" spans="1:12" x14ac:dyDescent="0.25">
      <c r="A46" s="103">
        <f t="shared" si="2"/>
        <v>45413.895833333438</v>
      </c>
      <c r="B46" s="51">
        <f t="shared" si="2"/>
        <v>0.89583333333333381</v>
      </c>
      <c r="C46" s="1">
        <f>'Plantilla Datos'!K52</f>
        <v>12.4</v>
      </c>
      <c r="F46" s="104">
        <f>(Table29[[#This Row],[Fecha]]+2)</f>
        <v>45415.895833333438</v>
      </c>
      <c r="G46" s="52">
        <f>Table29[[#This Row],[Hora]]</f>
        <v>0.89583333333333381</v>
      </c>
      <c r="H46" s="53">
        <f>VLOOKUP(Table18[[#This Row],[Fecha]],TBL_CalcDarwin[],46,1)</f>
        <v>16.471</v>
      </c>
      <c r="I46" s="53">
        <f>VLOOKUP(Table18[[#This Row],[Fecha]],TBL_CalcDarwin[],47,1)</f>
        <v>10.098000000000001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26.569000000000003</v>
      </c>
    </row>
    <row r="47" spans="1:12" x14ac:dyDescent="0.25">
      <c r="A47" s="103">
        <f t="shared" si="2"/>
        <v>45413.916666666773</v>
      </c>
      <c r="B47" s="51">
        <f t="shared" si="2"/>
        <v>0.91666666666666718</v>
      </c>
      <c r="C47" s="1">
        <f>'Plantilla Datos'!K53</f>
        <v>13.5</v>
      </c>
      <c r="F47" s="104">
        <f>(Table29[[#This Row],[Fecha]]+2)</f>
        <v>45415.916666666773</v>
      </c>
      <c r="G47" s="52">
        <f>Table29[[#This Row],[Hora]]</f>
        <v>0.91666666666666718</v>
      </c>
      <c r="H47" s="53">
        <f>VLOOKUP(Table18[[#This Row],[Fecha]],TBL_CalcDarwin[],46,1)</f>
        <v>12.847</v>
      </c>
      <c r="I47" s="53">
        <f>VLOOKUP(Table18[[#This Row],[Fecha]],TBL_CalcDarwin[],47,1)</f>
        <v>7.2269999999999994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20.073999999999998</v>
      </c>
    </row>
    <row r="48" spans="1:12" x14ac:dyDescent="0.25">
      <c r="A48" s="103">
        <f t="shared" si="2"/>
        <v>45413.937500000109</v>
      </c>
      <c r="B48" s="51">
        <f t="shared" si="2"/>
        <v>0.93750000000000056</v>
      </c>
      <c r="C48" s="1">
        <f>'Plantilla Datos'!K54</f>
        <v>14.5</v>
      </c>
      <c r="F48" s="104">
        <f>(Table29[[#This Row],[Fecha]]+2)</f>
        <v>45415.937500000109</v>
      </c>
      <c r="G48" s="52">
        <f>Table29[[#This Row],[Hora]]</f>
        <v>0.93750000000000056</v>
      </c>
      <c r="H48" s="53">
        <f>VLOOKUP(Table18[[#This Row],[Fecha]],TBL_CalcDarwin[],46,1)</f>
        <v>12.847</v>
      </c>
      <c r="I48" s="53">
        <f>VLOOKUP(Table18[[#This Row],[Fecha]],TBL_CalcDarwin[],47,1)</f>
        <v>7.2269999999999994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20.073999999999998</v>
      </c>
    </row>
    <row r="49" spans="1:12" x14ac:dyDescent="0.25">
      <c r="A49" s="103">
        <f t="shared" si="2"/>
        <v>45413.958333333445</v>
      </c>
      <c r="B49" s="51">
        <f t="shared" si="2"/>
        <v>0.95833333333333393</v>
      </c>
      <c r="C49" s="1">
        <f>'Plantilla Datos'!K55</f>
        <v>12.8</v>
      </c>
      <c r="F49" s="104">
        <f>(Table29[[#This Row],[Fecha]]+2)</f>
        <v>45415.958333333445</v>
      </c>
      <c r="G49" s="52">
        <f>Table29[[#This Row],[Hora]]</f>
        <v>0.95833333333333393</v>
      </c>
      <c r="H49" s="53">
        <f>VLOOKUP(Table18[[#This Row],[Fecha]],TBL_CalcDarwin[],46,1)</f>
        <v>9.9139999999999997</v>
      </c>
      <c r="I49" s="53">
        <f>VLOOKUP(Table18[[#This Row],[Fecha]],TBL_CalcDarwin[],47,1)</f>
        <v>4.7910000000000004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14.705</v>
      </c>
    </row>
    <row r="50" spans="1:12" x14ac:dyDescent="0.25">
      <c r="A50" s="103">
        <f t="shared" si="2"/>
        <v>45413.979166666781</v>
      </c>
      <c r="B50" s="51">
        <f t="shared" si="2"/>
        <v>0.9791666666666673</v>
      </c>
      <c r="C50" s="1">
        <f>'Plantilla Datos'!K56</f>
        <v>12.9</v>
      </c>
      <c r="F50" s="104">
        <f>(Table29[[#This Row],[Fecha]]+2)</f>
        <v>45415.979166666781</v>
      </c>
      <c r="G50" s="52">
        <f>Table29[[#This Row],[Hora]]</f>
        <v>0.9791666666666673</v>
      </c>
      <c r="H50" s="53">
        <f>VLOOKUP(Table18[[#This Row],[Fecha]],TBL_CalcDarwin[],46,1)</f>
        <v>9.9139999999999997</v>
      </c>
      <c r="I50" s="53">
        <f>VLOOKUP(Table18[[#This Row],[Fecha]],TBL_CalcDarwin[],47,1)</f>
        <v>4.7910000000000004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14.705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01 May - 10 May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45413.083333333336</v>
      </c>
      <c r="C3" s="52">
        <f>'Plantilla Datos'!E4</f>
        <v>8.3333333333333329E-2</v>
      </c>
      <c r="D3" s="91">
        <f>Table110[[#This Row],[Fecha]]</f>
        <v>45413.083333333336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45413.125</v>
      </c>
      <c r="C4" s="52">
        <f>C3+TIME(1,0,0)</f>
        <v>0.125</v>
      </c>
      <c r="D4" s="91">
        <f>Table110[[#This Row],[Fecha]]</f>
        <v>45413.125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45413.166666666664</v>
      </c>
      <c r="C5" s="52">
        <f t="shared" ref="C5:C68" si="2">C4+TIME(1,0,0)</f>
        <v>0.16666666666666666</v>
      </c>
      <c r="D5" s="91">
        <f>Table110[[#This Row],[Fecha]]</f>
        <v>45413.166666666664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45413.208333333328</v>
      </c>
      <c r="C6" s="52">
        <f t="shared" si="2"/>
        <v>0.20833333333333331</v>
      </c>
      <c r="D6" s="91">
        <f>Table110[[#This Row],[Fecha]]</f>
        <v>45413.208333333328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45413.249999999993</v>
      </c>
      <c r="C7" s="52">
        <f t="shared" si="2"/>
        <v>0.24999999999999997</v>
      </c>
      <c r="D7" s="91">
        <f>Table110[[#This Row],[Fecha]]</f>
        <v>45413.249999999993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45413.291666666657</v>
      </c>
      <c r="C8" s="52">
        <f t="shared" si="2"/>
        <v>0.29166666666666663</v>
      </c>
      <c r="D8" s="91">
        <f>Table110[[#This Row],[Fecha]]</f>
        <v>45413.291666666657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45413.333333333321</v>
      </c>
      <c r="C9" s="52">
        <f t="shared" si="2"/>
        <v>0.33333333333333331</v>
      </c>
      <c r="D9" s="91">
        <f>Table110[[#This Row],[Fecha]]</f>
        <v>45413.333333333321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45413.374999999985</v>
      </c>
      <c r="C10" s="52">
        <f t="shared" si="2"/>
        <v>0.375</v>
      </c>
      <c r="D10" s="91">
        <f>Table110[[#This Row],[Fecha]]</f>
        <v>45413.374999999985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45413.41666666665</v>
      </c>
      <c r="C11" s="52">
        <f t="shared" si="2"/>
        <v>0.41666666666666669</v>
      </c>
      <c r="D11" s="91">
        <f>Table110[[#This Row],[Fecha]]</f>
        <v>45413.41666666665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45413.458333333314</v>
      </c>
      <c r="C12" s="52">
        <f t="shared" si="2"/>
        <v>0.45833333333333337</v>
      </c>
      <c r="D12" s="91">
        <f>Table110[[#This Row],[Fecha]]</f>
        <v>45413.458333333314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45413.499999999978</v>
      </c>
      <c r="C13" s="52">
        <f t="shared" si="2"/>
        <v>0.5</v>
      </c>
      <c r="D13" s="91">
        <f>Table110[[#This Row],[Fecha]]</f>
        <v>45413.499999999978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45413.541666666642</v>
      </c>
      <c r="C14" s="52">
        <f t="shared" si="2"/>
        <v>0.54166666666666663</v>
      </c>
      <c r="D14" s="91">
        <f>Table110[[#This Row],[Fecha]]</f>
        <v>45413.541666666642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45413.583333333307</v>
      </c>
      <c r="C15" s="52">
        <f t="shared" si="2"/>
        <v>0.58333333333333326</v>
      </c>
      <c r="D15" s="91">
        <f>Table110[[#This Row],[Fecha]]</f>
        <v>45413.583333333307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45413.624999999971</v>
      </c>
      <c r="C16" s="52">
        <f t="shared" si="2"/>
        <v>0.62499999999999989</v>
      </c>
      <c r="D16" s="91">
        <f>Table110[[#This Row],[Fecha]]</f>
        <v>45413.624999999971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45413.666666666635</v>
      </c>
      <c r="C17" s="52">
        <f t="shared" si="2"/>
        <v>0.66666666666666652</v>
      </c>
      <c r="D17" s="91">
        <f>Table110[[#This Row],[Fecha]]</f>
        <v>45413.666666666635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45413.708333333299</v>
      </c>
      <c r="C18" s="52">
        <f t="shared" si="2"/>
        <v>0.70833333333333315</v>
      </c>
      <c r="D18" s="91">
        <f>Table110[[#This Row],[Fecha]]</f>
        <v>45413.708333333299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45413.749999999964</v>
      </c>
      <c r="C19" s="52">
        <f t="shared" si="2"/>
        <v>0.74999999999999978</v>
      </c>
      <c r="D19" s="91">
        <f>Table110[[#This Row],[Fecha]]</f>
        <v>45413.749999999964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45413.791666666628</v>
      </c>
      <c r="C20" s="52">
        <f t="shared" si="2"/>
        <v>0.79166666666666641</v>
      </c>
      <c r="D20" s="91">
        <f>Table110[[#This Row],[Fecha]]</f>
        <v>45413.791666666628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45413.833333333292</v>
      </c>
      <c r="C21" s="52">
        <f t="shared" si="2"/>
        <v>0.83333333333333304</v>
      </c>
      <c r="D21" s="91">
        <f>Table110[[#This Row],[Fecha]]</f>
        <v>45413.833333333292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45413.874999999956</v>
      </c>
      <c r="C22" s="52">
        <f t="shared" si="2"/>
        <v>0.87499999999999967</v>
      </c>
      <c r="D22" s="91">
        <f>Table110[[#This Row],[Fecha]]</f>
        <v>45413.874999999956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45413.916666666621</v>
      </c>
      <c r="C23" s="52">
        <f t="shared" si="2"/>
        <v>0.9166666666666663</v>
      </c>
      <c r="D23" s="91">
        <f>Table110[[#This Row],[Fecha]]</f>
        <v>45413.916666666621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45413.958333333285</v>
      </c>
      <c r="C24" s="52">
        <f t="shared" si="2"/>
        <v>0.95833333333333293</v>
      </c>
      <c r="D24" s="91">
        <f>Table110[[#This Row],[Fecha]]</f>
        <v>45413.958333333285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45413.999999999949</v>
      </c>
      <c r="C25" s="52">
        <f t="shared" si="2"/>
        <v>0.99999999999999956</v>
      </c>
      <c r="D25" s="91">
        <f>Table110[[#This Row],[Fecha]]</f>
        <v>45413.999999999949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45414.041666666613</v>
      </c>
      <c r="C26" s="52">
        <f t="shared" si="2"/>
        <v>1.0416666666666663</v>
      </c>
      <c r="D26" s="91">
        <f>Table110[[#This Row],[Fecha]]</f>
        <v>45414.041666666613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45414.083333333278</v>
      </c>
      <c r="C27" s="52">
        <f t="shared" si="2"/>
        <v>1.083333333333333</v>
      </c>
      <c r="D27" s="91">
        <f>Table110[[#This Row],[Fecha]]</f>
        <v>45414.083333333278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45414.124999999942</v>
      </c>
      <c r="C28" s="52">
        <f t="shared" si="2"/>
        <v>1.1249999999999998</v>
      </c>
      <c r="D28" s="91">
        <f>Table110[[#This Row],[Fecha]]</f>
        <v>45414.124999999942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45414.166666666606</v>
      </c>
      <c r="C29" s="52">
        <f t="shared" si="2"/>
        <v>1.1666666666666665</v>
      </c>
      <c r="D29" s="91">
        <f>Table110[[#This Row],[Fecha]]</f>
        <v>45414.166666666606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45414.20833333327</v>
      </c>
      <c r="C30" s="52">
        <f t="shared" si="2"/>
        <v>1.2083333333333333</v>
      </c>
      <c r="D30" s="91">
        <f>Table110[[#This Row],[Fecha]]</f>
        <v>45414.20833333327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45414.249999999935</v>
      </c>
      <c r="C31" s="52">
        <f t="shared" si="2"/>
        <v>1.25</v>
      </c>
      <c r="D31" s="91">
        <f>Table110[[#This Row],[Fecha]]</f>
        <v>45414.249999999935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45414.291666666599</v>
      </c>
      <c r="C32" s="52">
        <f t="shared" si="2"/>
        <v>1.2916666666666667</v>
      </c>
      <c r="D32" s="91">
        <f>Table110[[#This Row],[Fecha]]</f>
        <v>45414.291666666599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45414.333333333263</v>
      </c>
      <c r="C33" s="52">
        <f t="shared" si="2"/>
        <v>1.3333333333333335</v>
      </c>
      <c r="D33" s="91">
        <f>Table110[[#This Row],[Fecha]]</f>
        <v>45414.333333333263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45414.374999999927</v>
      </c>
      <c r="C34" s="52">
        <f t="shared" si="2"/>
        <v>1.3750000000000002</v>
      </c>
      <c r="D34" s="91">
        <f>Table110[[#This Row],[Fecha]]</f>
        <v>45414.374999999927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45414.416666666591</v>
      </c>
      <c r="C35" s="52">
        <f t="shared" si="2"/>
        <v>1.416666666666667</v>
      </c>
      <c r="D35" s="91">
        <f>Table110[[#This Row],[Fecha]]</f>
        <v>45414.416666666591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45414.458333333256</v>
      </c>
      <c r="C36" s="52">
        <f t="shared" si="2"/>
        <v>1.4583333333333337</v>
      </c>
      <c r="D36" s="91">
        <f>Table110[[#This Row],[Fecha]]</f>
        <v>45414.458333333256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45414.49999999992</v>
      </c>
      <c r="C37" s="52">
        <f t="shared" si="2"/>
        <v>1.5000000000000004</v>
      </c>
      <c r="D37" s="91">
        <f>Table110[[#This Row],[Fecha]]</f>
        <v>45414.49999999992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45414.541666666584</v>
      </c>
      <c r="C38" s="52">
        <f t="shared" si="2"/>
        <v>1.5416666666666672</v>
      </c>
      <c r="D38" s="91">
        <f>Table110[[#This Row],[Fecha]]</f>
        <v>45414.541666666584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45414.583333333248</v>
      </c>
      <c r="C39" s="52">
        <f t="shared" si="2"/>
        <v>1.5833333333333339</v>
      </c>
      <c r="D39" s="91">
        <f>Table110[[#This Row],[Fecha]]</f>
        <v>45414.583333333248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45414.624999999913</v>
      </c>
      <c r="C40" s="52">
        <f t="shared" si="2"/>
        <v>1.6250000000000007</v>
      </c>
      <c r="D40" s="91">
        <f>Table110[[#This Row],[Fecha]]</f>
        <v>45414.624999999913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45414.666666666577</v>
      </c>
      <c r="C41" s="52">
        <f t="shared" si="2"/>
        <v>1.6666666666666674</v>
      </c>
      <c r="D41" s="91">
        <f>Table110[[#This Row],[Fecha]]</f>
        <v>45414.666666666577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45414.708333333241</v>
      </c>
      <c r="C42" s="52">
        <f t="shared" si="2"/>
        <v>1.7083333333333341</v>
      </c>
      <c r="D42" s="91">
        <f>Table110[[#This Row],[Fecha]]</f>
        <v>45414.708333333241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45414.749999999905</v>
      </c>
      <c r="C43" s="52">
        <f t="shared" si="2"/>
        <v>1.7500000000000009</v>
      </c>
      <c r="D43" s="91">
        <f>Table110[[#This Row],[Fecha]]</f>
        <v>45414.749999999905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45414.79166666657</v>
      </c>
      <c r="C44" s="52">
        <f t="shared" si="2"/>
        <v>1.7916666666666676</v>
      </c>
      <c r="D44" s="91">
        <f>Table110[[#This Row],[Fecha]]</f>
        <v>45414.79166666657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45414.833333333234</v>
      </c>
      <c r="C45" s="52">
        <f t="shared" si="2"/>
        <v>1.8333333333333344</v>
      </c>
      <c r="D45" s="91">
        <f>Table110[[#This Row],[Fecha]]</f>
        <v>45414.833333333234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45414.874999999898</v>
      </c>
      <c r="C46" s="52">
        <f t="shared" si="2"/>
        <v>1.8750000000000011</v>
      </c>
      <c r="D46" s="91">
        <f>Table110[[#This Row],[Fecha]]</f>
        <v>45414.874999999898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45414.916666666562</v>
      </c>
      <c r="C47" s="52">
        <f t="shared" si="2"/>
        <v>1.9166666666666679</v>
      </c>
      <c r="D47" s="91">
        <f>Table110[[#This Row],[Fecha]]</f>
        <v>45414.916666666562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45414.958333333227</v>
      </c>
      <c r="C48" s="52">
        <f t="shared" si="2"/>
        <v>1.9583333333333346</v>
      </c>
      <c r="D48" s="91">
        <f>Table110[[#This Row],[Fecha]]</f>
        <v>45414.958333333227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45414.999999999891</v>
      </c>
      <c r="C49" s="52">
        <f t="shared" si="2"/>
        <v>2.0000000000000013</v>
      </c>
      <c r="D49" s="91">
        <f>Table110[[#This Row],[Fecha]]</f>
        <v>45414.999999999891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45415.041666666555</v>
      </c>
      <c r="C50" s="52">
        <f t="shared" si="2"/>
        <v>2.0416666666666679</v>
      </c>
      <c r="D50" s="91">
        <f>Table110[[#This Row],[Fecha]]</f>
        <v>45415.041666666555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45415.083333333219</v>
      </c>
      <c r="C51" s="52">
        <f t="shared" si="2"/>
        <v>2.0833333333333344</v>
      </c>
      <c r="D51" s="91">
        <f>Table110[[#This Row],[Fecha]]</f>
        <v>45415.083333333219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45415.124999999884</v>
      </c>
      <c r="C52" s="52">
        <f t="shared" si="2"/>
        <v>2.1250000000000009</v>
      </c>
      <c r="D52" s="91">
        <f>Table110[[#This Row],[Fecha]]</f>
        <v>45415.124999999884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45415.166666666548</v>
      </c>
      <c r="C53" s="52">
        <f t="shared" si="2"/>
        <v>2.1666666666666674</v>
      </c>
      <c r="D53" s="91">
        <f>Table110[[#This Row],[Fecha]]</f>
        <v>45415.166666666548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45415.208333333212</v>
      </c>
      <c r="C54" s="52">
        <f t="shared" si="2"/>
        <v>2.2083333333333339</v>
      </c>
      <c r="D54" s="91">
        <f>Table110[[#This Row],[Fecha]]</f>
        <v>45415.208333333212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45415.249999999876</v>
      </c>
      <c r="C55" s="52">
        <f t="shared" si="2"/>
        <v>2.2500000000000004</v>
      </c>
      <c r="D55" s="91">
        <f>Table110[[#This Row],[Fecha]]</f>
        <v>45415.249999999876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45415.291666666541</v>
      </c>
      <c r="C56" s="52">
        <f t="shared" si="2"/>
        <v>2.291666666666667</v>
      </c>
      <c r="D56" s="91">
        <f>Table110[[#This Row],[Fecha]]</f>
        <v>45415.291666666541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45415.333333333205</v>
      </c>
      <c r="C57" s="52">
        <f t="shared" si="2"/>
        <v>2.3333333333333335</v>
      </c>
      <c r="D57" s="91">
        <f>Table110[[#This Row],[Fecha]]</f>
        <v>45415.333333333205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45415.374999999869</v>
      </c>
      <c r="C58" s="52">
        <f t="shared" si="2"/>
        <v>2.375</v>
      </c>
      <c r="D58" s="91">
        <f>Table110[[#This Row],[Fecha]]</f>
        <v>45415.374999999869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45415.416666666533</v>
      </c>
      <c r="C59" s="52">
        <f t="shared" si="2"/>
        <v>2.4166666666666665</v>
      </c>
      <c r="D59" s="91">
        <f>Table110[[#This Row],[Fecha]]</f>
        <v>45415.416666666533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45415.458333333198</v>
      </c>
      <c r="C60" s="52">
        <f t="shared" si="2"/>
        <v>2.458333333333333</v>
      </c>
      <c r="D60" s="91">
        <f>Table110[[#This Row],[Fecha]]</f>
        <v>45415.458333333198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45415.499999999862</v>
      </c>
      <c r="C61" s="52">
        <f t="shared" si="2"/>
        <v>2.4999999999999996</v>
      </c>
      <c r="D61" s="91">
        <f>Table110[[#This Row],[Fecha]]</f>
        <v>45415.499999999862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45415.541666666526</v>
      </c>
      <c r="C62" s="52">
        <f t="shared" si="2"/>
        <v>2.5416666666666661</v>
      </c>
      <c r="D62" s="91">
        <f>Table110[[#This Row],[Fecha]]</f>
        <v>45415.541666666526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45415.58333333319</v>
      </c>
      <c r="C63" s="52">
        <f t="shared" si="2"/>
        <v>2.5833333333333326</v>
      </c>
      <c r="D63" s="91">
        <f>Table110[[#This Row],[Fecha]]</f>
        <v>45415.58333333319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45415.624999999854</v>
      </c>
      <c r="C64" s="52">
        <f t="shared" si="2"/>
        <v>2.6249999999999991</v>
      </c>
      <c r="D64" s="91">
        <f>Table110[[#This Row],[Fecha]]</f>
        <v>45415.624999999854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45415.666666666519</v>
      </c>
      <c r="C65" s="52">
        <f t="shared" si="2"/>
        <v>2.6666666666666656</v>
      </c>
      <c r="D65" s="91">
        <f>Table110[[#This Row],[Fecha]]</f>
        <v>45415.666666666519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45415.708333333183</v>
      </c>
      <c r="C66" s="52">
        <f t="shared" si="2"/>
        <v>2.7083333333333321</v>
      </c>
      <c r="D66" s="91">
        <f>Table110[[#This Row],[Fecha]]</f>
        <v>45415.708333333183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45415.749999999847</v>
      </c>
      <c r="C67" s="52">
        <f t="shared" si="2"/>
        <v>2.7499999999999987</v>
      </c>
      <c r="D67" s="91">
        <f>Table110[[#This Row],[Fecha]]</f>
        <v>45415.749999999847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45415.791666666511</v>
      </c>
      <c r="C68" s="52">
        <f t="shared" si="2"/>
        <v>2.7916666666666652</v>
      </c>
      <c r="D68" s="91">
        <f>Table110[[#This Row],[Fecha]]</f>
        <v>45415.791666666511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45415.833333333176</v>
      </c>
      <c r="C69" s="52">
        <f t="shared" ref="C69:C132" si="5">C68+TIME(1,0,0)</f>
        <v>2.8333333333333317</v>
      </c>
      <c r="D69" s="91">
        <f>Table110[[#This Row],[Fecha]]</f>
        <v>45415.833333333176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45415.87499999984</v>
      </c>
      <c r="C70" s="52">
        <f t="shared" si="5"/>
        <v>2.8749999999999982</v>
      </c>
      <c r="D70" s="91">
        <f>Table110[[#This Row],[Fecha]]</f>
        <v>45415.87499999984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45415.916666666504</v>
      </c>
      <c r="C71" s="52">
        <f t="shared" si="5"/>
        <v>2.9166666666666647</v>
      </c>
      <c r="D71" s="91">
        <f>Table110[[#This Row],[Fecha]]</f>
        <v>45415.916666666504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45415.958333333168</v>
      </c>
      <c r="C72" s="52">
        <f t="shared" si="5"/>
        <v>2.9583333333333313</v>
      </c>
      <c r="D72" s="91">
        <f>Table110[[#This Row],[Fecha]]</f>
        <v>45415.958333333168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45415.999999999833</v>
      </c>
      <c r="C73" s="52">
        <f t="shared" si="5"/>
        <v>2.9999999999999978</v>
      </c>
      <c r="D73" s="91">
        <f>Table110[[#This Row],[Fecha]]</f>
        <v>45415.999999999833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45416.041666666497</v>
      </c>
      <c r="C74" s="52">
        <f t="shared" si="5"/>
        <v>3.0416666666666643</v>
      </c>
      <c r="D74" s="91">
        <f>Table110[[#This Row],[Fecha]]</f>
        <v>45416.041666666497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45416.083333333161</v>
      </c>
      <c r="C75" s="52">
        <f t="shared" si="5"/>
        <v>3.0833333333333308</v>
      </c>
      <c r="D75" s="91">
        <f>Table110[[#This Row],[Fecha]]</f>
        <v>45416.083333333161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45416.124999999825</v>
      </c>
      <c r="C76" s="52">
        <f t="shared" si="5"/>
        <v>3.1249999999999973</v>
      </c>
      <c r="D76" s="91">
        <f>Table110[[#This Row],[Fecha]]</f>
        <v>45416.124999999825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45416.16666666649</v>
      </c>
      <c r="C77" s="52">
        <f t="shared" si="5"/>
        <v>3.1666666666666639</v>
      </c>
      <c r="D77" s="91">
        <f>Table110[[#This Row],[Fecha]]</f>
        <v>45416.16666666649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45416.208333333154</v>
      </c>
      <c r="C78" s="52">
        <f t="shared" si="5"/>
        <v>3.2083333333333304</v>
      </c>
      <c r="D78" s="91">
        <f>Table110[[#This Row],[Fecha]]</f>
        <v>45416.208333333154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45416.249999999818</v>
      </c>
      <c r="C79" s="52">
        <f t="shared" si="5"/>
        <v>3.2499999999999969</v>
      </c>
      <c r="D79" s="91">
        <f>Table110[[#This Row],[Fecha]]</f>
        <v>45416.249999999818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45416.291666666482</v>
      </c>
      <c r="C80" s="52">
        <f t="shared" si="5"/>
        <v>3.2916666666666634</v>
      </c>
      <c r="D80" s="91">
        <f>Table110[[#This Row],[Fecha]]</f>
        <v>45416.291666666482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45416.333333333147</v>
      </c>
      <c r="C81" s="52">
        <f t="shared" si="5"/>
        <v>3.3333333333333299</v>
      </c>
      <c r="D81" s="91">
        <f>Table110[[#This Row],[Fecha]]</f>
        <v>45416.333333333147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45416.374999999811</v>
      </c>
      <c r="C82" s="52">
        <f t="shared" si="5"/>
        <v>3.3749999999999964</v>
      </c>
      <c r="D82" s="91">
        <f>Table110[[#This Row],[Fecha]]</f>
        <v>45416.374999999811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45416.416666666475</v>
      </c>
      <c r="C83" s="52">
        <f t="shared" si="5"/>
        <v>3.416666666666663</v>
      </c>
      <c r="D83" s="91">
        <f>Table110[[#This Row],[Fecha]]</f>
        <v>45416.416666666475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45416.458333333139</v>
      </c>
      <c r="C84" s="52">
        <f t="shared" si="5"/>
        <v>3.4583333333333295</v>
      </c>
      <c r="D84" s="91">
        <f>Table110[[#This Row],[Fecha]]</f>
        <v>45416.458333333139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45416.499999999804</v>
      </c>
      <c r="C85" s="52">
        <f t="shared" si="5"/>
        <v>3.499999999999996</v>
      </c>
      <c r="D85" s="91">
        <f>Table110[[#This Row],[Fecha]]</f>
        <v>45416.499999999804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45416.541666666468</v>
      </c>
      <c r="C86" s="52">
        <f t="shared" si="5"/>
        <v>3.5416666666666625</v>
      </c>
      <c r="D86" s="91">
        <f>Table110[[#This Row],[Fecha]]</f>
        <v>45416.541666666468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45416.583333333132</v>
      </c>
      <c r="C87" s="52">
        <f t="shared" si="5"/>
        <v>3.583333333333329</v>
      </c>
      <c r="D87" s="91">
        <f>Table110[[#This Row],[Fecha]]</f>
        <v>45416.583333333132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45416.624999999796</v>
      </c>
      <c r="C88" s="52">
        <f t="shared" si="5"/>
        <v>3.6249999999999956</v>
      </c>
      <c r="D88" s="91">
        <f>Table110[[#This Row],[Fecha]]</f>
        <v>45416.624999999796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45416.666666666461</v>
      </c>
      <c r="C89" s="52">
        <f t="shared" si="5"/>
        <v>3.6666666666666621</v>
      </c>
      <c r="D89" s="91">
        <f>Table110[[#This Row],[Fecha]]</f>
        <v>45416.666666666461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45416.708333333125</v>
      </c>
      <c r="C90" s="52">
        <f t="shared" si="5"/>
        <v>3.7083333333333286</v>
      </c>
      <c r="D90" s="91">
        <f>Table110[[#This Row],[Fecha]]</f>
        <v>45416.708333333125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45416.749999999789</v>
      </c>
      <c r="C91" s="52">
        <f t="shared" si="5"/>
        <v>3.7499999999999951</v>
      </c>
      <c r="D91" s="91">
        <f>Table110[[#This Row],[Fecha]]</f>
        <v>45416.749999999789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45416.791666666453</v>
      </c>
      <c r="C92" s="52">
        <f t="shared" si="5"/>
        <v>3.7916666666666616</v>
      </c>
      <c r="D92" s="91">
        <f>Table110[[#This Row],[Fecha]]</f>
        <v>45416.791666666453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45416.833333333117</v>
      </c>
      <c r="C93" s="52">
        <f t="shared" si="5"/>
        <v>3.8333333333333282</v>
      </c>
      <c r="D93" s="91">
        <f>Table110[[#This Row],[Fecha]]</f>
        <v>45416.833333333117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45416.874999999782</v>
      </c>
      <c r="C94" s="52">
        <f t="shared" si="5"/>
        <v>3.8749999999999947</v>
      </c>
      <c r="D94" s="91">
        <f>Table110[[#This Row],[Fecha]]</f>
        <v>45416.874999999782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45416.916666666446</v>
      </c>
      <c r="C95" s="52">
        <f t="shared" si="5"/>
        <v>3.9166666666666612</v>
      </c>
      <c r="D95" s="91">
        <f>Table110[[#This Row],[Fecha]]</f>
        <v>45416.916666666446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45416.95833333311</v>
      </c>
      <c r="C96" s="52">
        <f t="shared" si="5"/>
        <v>3.9583333333333277</v>
      </c>
      <c r="D96" s="91">
        <f>Table110[[#This Row],[Fecha]]</f>
        <v>45416.95833333311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45416.999999999774</v>
      </c>
      <c r="C97" s="52">
        <f t="shared" si="5"/>
        <v>3.9999999999999942</v>
      </c>
      <c r="D97" s="91">
        <f>Table110[[#This Row],[Fecha]]</f>
        <v>45416.999999999774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45417.041666666439</v>
      </c>
      <c r="C98" s="52">
        <f t="shared" si="5"/>
        <v>4.0416666666666607</v>
      </c>
      <c r="D98" s="91">
        <f>Table110[[#This Row],[Fecha]]</f>
        <v>45417.041666666439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45417.083333333103</v>
      </c>
      <c r="C99" s="52">
        <f t="shared" si="5"/>
        <v>4.0833333333333277</v>
      </c>
      <c r="D99" s="91">
        <f>Table110[[#This Row],[Fecha]]</f>
        <v>45417.083333333103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45417.124999999767</v>
      </c>
      <c r="C100" s="52">
        <f t="shared" si="5"/>
        <v>4.1249999999999947</v>
      </c>
      <c r="D100" s="91">
        <f>Table110[[#This Row],[Fecha]]</f>
        <v>45417.124999999767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45417.166666666431</v>
      </c>
      <c r="C101" s="52">
        <f t="shared" si="5"/>
        <v>4.1666666666666616</v>
      </c>
      <c r="D101" s="91">
        <f>Table110[[#This Row],[Fecha]]</f>
        <v>45417.166666666431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45417.208333333096</v>
      </c>
      <c r="C102" s="52">
        <f t="shared" si="5"/>
        <v>4.2083333333333286</v>
      </c>
      <c r="D102" s="91">
        <f>Table110[[#This Row],[Fecha]]</f>
        <v>45417.208333333096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45417.24999999976</v>
      </c>
      <c r="C103" s="52">
        <f t="shared" si="5"/>
        <v>4.2499999999999956</v>
      </c>
      <c r="D103" s="91">
        <f>Table110[[#This Row],[Fecha]]</f>
        <v>45417.24999999976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45417.291666666424</v>
      </c>
      <c r="C104" s="52">
        <f t="shared" si="5"/>
        <v>4.2916666666666625</v>
      </c>
      <c r="D104" s="91">
        <f>Table110[[#This Row],[Fecha]]</f>
        <v>45417.291666666424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45417.333333333088</v>
      </c>
      <c r="C105" s="52">
        <f t="shared" si="5"/>
        <v>4.3333333333333295</v>
      </c>
      <c r="D105" s="91">
        <f>Table110[[#This Row],[Fecha]]</f>
        <v>45417.333333333088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45417.374999999753</v>
      </c>
      <c r="C106" s="52">
        <f t="shared" si="5"/>
        <v>4.3749999999999964</v>
      </c>
      <c r="D106" s="91">
        <f>Table110[[#This Row],[Fecha]]</f>
        <v>45417.374999999753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45417.416666666417</v>
      </c>
      <c r="C107" s="52">
        <f t="shared" si="5"/>
        <v>4.4166666666666634</v>
      </c>
      <c r="D107" s="91">
        <f>Table110[[#This Row],[Fecha]]</f>
        <v>45417.416666666417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45417.458333333081</v>
      </c>
      <c r="C108" s="52">
        <f t="shared" si="5"/>
        <v>4.4583333333333304</v>
      </c>
      <c r="D108" s="91">
        <f>Table110[[#This Row],[Fecha]]</f>
        <v>45417.458333333081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45417.499999999745</v>
      </c>
      <c r="C109" s="52">
        <f t="shared" si="5"/>
        <v>4.4999999999999973</v>
      </c>
      <c r="D109" s="91">
        <f>Table110[[#This Row],[Fecha]]</f>
        <v>45417.499999999745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45417.54166666641</v>
      </c>
      <c r="C110" s="52">
        <f t="shared" si="5"/>
        <v>4.5416666666666643</v>
      </c>
      <c r="D110" s="91">
        <f>Table110[[#This Row],[Fecha]]</f>
        <v>45417.54166666641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45417.583333333074</v>
      </c>
      <c r="C111" s="52">
        <f t="shared" si="5"/>
        <v>4.5833333333333313</v>
      </c>
      <c r="D111" s="91">
        <f>Table110[[#This Row],[Fecha]]</f>
        <v>45417.583333333074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45417.624999999738</v>
      </c>
      <c r="C112" s="52">
        <f t="shared" si="5"/>
        <v>4.6249999999999982</v>
      </c>
      <c r="D112" s="91">
        <f>Table110[[#This Row],[Fecha]]</f>
        <v>45417.624999999738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45417.666666666402</v>
      </c>
      <c r="C113" s="52">
        <f t="shared" si="5"/>
        <v>4.6666666666666652</v>
      </c>
      <c r="D113" s="91">
        <f>Table110[[#This Row],[Fecha]]</f>
        <v>45417.666666666402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45417.708333333067</v>
      </c>
      <c r="C114" s="52">
        <f t="shared" si="5"/>
        <v>4.7083333333333321</v>
      </c>
      <c r="D114" s="91">
        <f>Table110[[#This Row],[Fecha]]</f>
        <v>45417.708333333067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45417.749999999731</v>
      </c>
      <c r="C115" s="52">
        <f t="shared" si="5"/>
        <v>4.7499999999999991</v>
      </c>
      <c r="D115" s="91">
        <f>Table110[[#This Row],[Fecha]]</f>
        <v>45417.749999999731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45417.791666666395</v>
      </c>
      <c r="C116" s="52">
        <f t="shared" si="5"/>
        <v>4.7916666666666661</v>
      </c>
      <c r="D116" s="91">
        <f>Table110[[#This Row],[Fecha]]</f>
        <v>45417.791666666395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45417.833333333059</v>
      </c>
      <c r="C117" s="52">
        <f t="shared" si="5"/>
        <v>4.833333333333333</v>
      </c>
      <c r="D117" s="91">
        <f>Table110[[#This Row],[Fecha]]</f>
        <v>45417.833333333059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45417.874999999724</v>
      </c>
      <c r="C118" s="52">
        <f t="shared" si="5"/>
        <v>4.875</v>
      </c>
      <c r="D118" s="91">
        <f>Table110[[#This Row],[Fecha]]</f>
        <v>45417.874999999724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45417.916666666388</v>
      </c>
      <c r="C119" s="52">
        <f t="shared" si="5"/>
        <v>4.916666666666667</v>
      </c>
      <c r="D119" s="91">
        <f>Table110[[#This Row],[Fecha]]</f>
        <v>45417.916666666388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45417.958333333052</v>
      </c>
      <c r="C120" s="52">
        <f t="shared" si="5"/>
        <v>4.9583333333333339</v>
      </c>
      <c r="D120" s="91">
        <f>Table110[[#This Row],[Fecha]]</f>
        <v>45417.958333333052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45417.999999999716</v>
      </c>
      <c r="C121" s="52">
        <f t="shared" si="5"/>
        <v>5.0000000000000009</v>
      </c>
      <c r="D121" s="91">
        <f>Table110[[#This Row],[Fecha]]</f>
        <v>45417.999999999716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45418.04166666638</v>
      </c>
      <c r="C122" s="52">
        <f t="shared" si="5"/>
        <v>5.0416666666666679</v>
      </c>
      <c r="D122" s="91">
        <f>Table110[[#This Row],[Fecha]]</f>
        <v>45418.04166666638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45418.083333333045</v>
      </c>
      <c r="C123" s="52">
        <f t="shared" si="5"/>
        <v>5.0833333333333348</v>
      </c>
      <c r="D123" s="91">
        <f>Table110[[#This Row],[Fecha]]</f>
        <v>45418.083333333045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45418.124999999709</v>
      </c>
      <c r="C124" s="52">
        <f t="shared" si="5"/>
        <v>5.1250000000000018</v>
      </c>
      <c r="D124" s="91">
        <f>Table110[[#This Row],[Fecha]]</f>
        <v>45418.124999999709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45418.166666666373</v>
      </c>
      <c r="C125" s="52">
        <f t="shared" si="5"/>
        <v>5.1666666666666687</v>
      </c>
      <c r="D125" s="91">
        <f>Table110[[#This Row],[Fecha]]</f>
        <v>45418.166666666373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45418.208333333037</v>
      </c>
      <c r="C126" s="52">
        <f t="shared" si="5"/>
        <v>5.2083333333333357</v>
      </c>
      <c r="D126" s="91">
        <f>Table110[[#This Row],[Fecha]]</f>
        <v>45418.208333333037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45418.249999999702</v>
      </c>
      <c r="C127" s="52">
        <f t="shared" si="5"/>
        <v>5.2500000000000027</v>
      </c>
      <c r="D127" s="91">
        <f>Table110[[#This Row],[Fecha]]</f>
        <v>45418.249999999702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45418.291666666366</v>
      </c>
      <c r="C128" s="52">
        <f t="shared" si="5"/>
        <v>5.2916666666666696</v>
      </c>
      <c r="D128" s="91">
        <f>Table110[[#This Row],[Fecha]]</f>
        <v>45418.291666666366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45418.33333333303</v>
      </c>
      <c r="C129" s="52">
        <f t="shared" si="5"/>
        <v>5.3333333333333366</v>
      </c>
      <c r="D129" s="91">
        <f>Table110[[#This Row],[Fecha]]</f>
        <v>45418.33333333303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45418.374999999694</v>
      </c>
      <c r="C130" s="52">
        <f t="shared" si="5"/>
        <v>5.3750000000000036</v>
      </c>
      <c r="D130" s="91">
        <f>Table110[[#This Row],[Fecha]]</f>
        <v>45418.374999999694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45418.416666666359</v>
      </c>
      <c r="C131" s="52">
        <f t="shared" si="5"/>
        <v>5.4166666666666705</v>
      </c>
      <c r="D131" s="91">
        <f>Table110[[#This Row],[Fecha]]</f>
        <v>45418.416666666359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45418.458333333023</v>
      </c>
      <c r="C132" s="52">
        <f t="shared" si="5"/>
        <v>5.4583333333333375</v>
      </c>
      <c r="D132" s="91">
        <f>Table110[[#This Row],[Fecha]]</f>
        <v>45418.458333333023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45418.499999999687</v>
      </c>
      <c r="C133" s="52">
        <f t="shared" ref="C133:C196" si="8">C132+TIME(1,0,0)</f>
        <v>5.5000000000000044</v>
      </c>
      <c r="D133" s="91">
        <f>Table110[[#This Row],[Fecha]]</f>
        <v>45418.499999999687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45418.541666666351</v>
      </c>
      <c r="C134" s="52">
        <f t="shared" si="8"/>
        <v>5.5416666666666714</v>
      </c>
      <c r="D134" s="91">
        <f>Table110[[#This Row],[Fecha]]</f>
        <v>45418.541666666351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45418.583333333016</v>
      </c>
      <c r="C135" s="52">
        <f t="shared" si="8"/>
        <v>5.5833333333333384</v>
      </c>
      <c r="D135" s="91">
        <f>Table110[[#This Row],[Fecha]]</f>
        <v>45418.583333333016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45418.62499999968</v>
      </c>
      <c r="C136" s="52">
        <f t="shared" si="8"/>
        <v>5.6250000000000053</v>
      </c>
      <c r="D136" s="91">
        <f>Table110[[#This Row],[Fecha]]</f>
        <v>45418.62499999968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45418.666666666344</v>
      </c>
      <c r="C137" s="52">
        <f t="shared" si="8"/>
        <v>5.6666666666666723</v>
      </c>
      <c r="D137" s="91">
        <f>Table110[[#This Row],[Fecha]]</f>
        <v>45418.666666666344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45418.708333333008</v>
      </c>
      <c r="C138" s="52">
        <f t="shared" si="8"/>
        <v>5.7083333333333393</v>
      </c>
      <c r="D138" s="91">
        <f>Table110[[#This Row],[Fecha]]</f>
        <v>45418.708333333008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45418.749999999673</v>
      </c>
      <c r="C139" s="52">
        <f t="shared" si="8"/>
        <v>5.7500000000000062</v>
      </c>
      <c r="D139" s="91">
        <f>Table110[[#This Row],[Fecha]]</f>
        <v>45418.749999999673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45418.791666666337</v>
      </c>
      <c r="C140" s="52">
        <f t="shared" si="8"/>
        <v>5.7916666666666732</v>
      </c>
      <c r="D140" s="91">
        <f>Table110[[#This Row],[Fecha]]</f>
        <v>45418.791666666337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45418.833333333001</v>
      </c>
      <c r="C141" s="52">
        <f t="shared" si="8"/>
        <v>5.8333333333333401</v>
      </c>
      <c r="D141" s="91">
        <f>Table110[[#This Row],[Fecha]]</f>
        <v>45418.833333333001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45418.874999999665</v>
      </c>
      <c r="C142" s="52">
        <f t="shared" si="8"/>
        <v>5.8750000000000071</v>
      </c>
      <c r="D142" s="91">
        <f>Table110[[#This Row],[Fecha]]</f>
        <v>45418.874999999665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45418.91666666633</v>
      </c>
      <c r="C143" s="52">
        <f t="shared" si="8"/>
        <v>5.9166666666666741</v>
      </c>
      <c r="D143" s="91">
        <f>Table110[[#This Row],[Fecha]]</f>
        <v>45418.91666666633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45418.958333332994</v>
      </c>
      <c r="C144" s="52">
        <f t="shared" si="8"/>
        <v>5.958333333333341</v>
      </c>
      <c r="D144" s="91">
        <f>Table110[[#This Row],[Fecha]]</f>
        <v>45418.958333332994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45418.999999999658</v>
      </c>
      <c r="C145" s="52">
        <f t="shared" si="8"/>
        <v>6.000000000000008</v>
      </c>
      <c r="D145" s="91">
        <f>Table110[[#This Row],[Fecha]]</f>
        <v>45418.999999999658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45419.041666666322</v>
      </c>
      <c r="C146" s="52">
        <f t="shared" si="8"/>
        <v>6.041666666666675</v>
      </c>
      <c r="D146" s="91">
        <f>Table110[[#This Row],[Fecha]]</f>
        <v>45419.041666666322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45419.083333332987</v>
      </c>
      <c r="C147" s="52">
        <f t="shared" si="8"/>
        <v>6.0833333333333419</v>
      </c>
      <c r="D147" s="91">
        <f>Table110[[#This Row],[Fecha]]</f>
        <v>45419.083333332987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45419.124999999651</v>
      </c>
      <c r="C148" s="52">
        <f t="shared" si="8"/>
        <v>6.1250000000000089</v>
      </c>
      <c r="D148" s="91">
        <f>Table110[[#This Row],[Fecha]]</f>
        <v>45419.124999999651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45419.166666666315</v>
      </c>
      <c r="C149" s="52">
        <f t="shared" si="8"/>
        <v>6.1666666666666758</v>
      </c>
      <c r="D149" s="91">
        <f>Table110[[#This Row],[Fecha]]</f>
        <v>45419.166666666315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45419.208333332979</v>
      </c>
      <c r="C150" s="52">
        <f t="shared" si="8"/>
        <v>6.2083333333333428</v>
      </c>
      <c r="D150" s="91">
        <f>Table110[[#This Row],[Fecha]]</f>
        <v>45419.208333332979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45419.249999999643</v>
      </c>
      <c r="C151" s="52">
        <f t="shared" si="8"/>
        <v>6.2500000000000098</v>
      </c>
      <c r="D151" s="91">
        <f>Table110[[#This Row],[Fecha]]</f>
        <v>45419.249999999643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45419.291666666308</v>
      </c>
      <c r="C152" s="52">
        <f t="shared" si="8"/>
        <v>6.2916666666666767</v>
      </c>
      <c r="D152" s="91">
        <f>Table110[[#This Row],[Fecha]]</f>
        <v>45419.291666666308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45419.333333332972</v>
      </c>
      <c r="C153" s="52">
        <f t="shared" si="8"/>
        <v>6.3333333333333437</v>
      </c>
      <c r="D153" s="91">
        <f>Table110[[#This Row],[Fecha]]</f>
        <v>45419.333333332972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45419.374999999636</v>
      </c>
      <c r="C154" s="52">
        <f t="shared" si="8"/>
        <v>6.3750000000000107</v>
      </c>
      <c r="D154" s="91">
        <f>Table110[[#This Row],[Fecha]]</f>
        <v>45419.374999999636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45419.4166666663</v>
      </c>
      <c r="C155" s="52">
        <f t="shared" si="8"/>
        <v>6.4166666666666776</v>
      </c>
      <c r="D155" s="91">
        <f>Table110[[#This Row],[Fecha]]</f>
        <v>45419.4166666663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45419.458333332965</v>
      </c>
      <c r="C156" s="52">
        <f t="shared" si="8"/>
        <v>6.4583333333333446</v>
      </c>
      <c r="D156" s="91">
        <f>Table110[[#This Row],[Fecha]]</f>
        <v>45419.458333332965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45419.499999999629</v>
      </c>
      <c r="C157" s="52">
        <f t="shared" si="8"/>
        <v>6.5000000000000115</v>
      </c>
      <c r="D157" s="91">
        <f>Table110[[#This Row],[Fecha]]</f>
        <v>45419.499999999629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45419.541666666293</v>
      </c>
      <c r="C158" s="52">
        <f t="shared" si="8"/>
        <v>6.5416666666666785</v>
      </c>
      <c r="D158" s="91">
        <f>Table110[[#This Row],[Fecha]]</f>
        <v>45419.541666666293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45419.583333332957</v>
      </c>
      <c r="C159" s="52">
        <f t="shared" si="8"/>
        <v>6.5833333333333455</v>
      </c>
      <c r="D159" s="91">
        <f>Table110[[#This Row],[Fecha]]</f>
        <v>45419.583333332957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45419.624999999622</v>
      </c>
      <c r="C160" s="52">
        <f t="shared" si="8"/>
        <v>6.6250000000000124</v>
      </c>
      <c r="D160" s="91">
        <f>Table110[[#This Row],[Fecha]]</f>
        <v>45419.624999999622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45419.666666666286</v>
      </c>
      <c r="C161" s="52">
        <f t="shared" si="8"/>
        <v>6.6666666666666794</v>
      </c>
      <c r="D161" s="91">
        <f>Table110[[#This Row],[Fecha]]</f>
        <v>45419.666666666286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45419.70833333295</v>
      </c>
      <c r="C162" s="52">
        <f t="shared" si="8"/>
        <v>6.7083333333333464</v>
      </c>
      <c r="D162" s="91">
        <f>Table110[[#This Row],[Fecha]]</f>
        <v>45419.70833333295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45419.749999999614</v>
      </c>
      <c r="C163" s="52">
        <f t="shared" si="8"/>
        <v>6.7500000000000133</v>
      </c>
      <c r="D163" s="91">
        <f>Table110[[#This Row],[Fecha]]</f>
        <v>45419.749999999614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45419.791666666279</v>
      </c>
      <c r="C164" s="52">
        <f t="shared" si="8"/>
        <v>6.7916666666666803</v>
      </c>
      <c r="D164" s="91">
        <f>Table110[[#This Row],[Fecha]]</f>
        <v>45419.791666666279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45419.833333332943</v>
      </c>
      <c r="C165" s="52">
        <f t="shared" si="8"/>
        <v>6.8333333333333472</v>
      </c>
      <c r="D165" s="91">
        <f>Table110[[#This Row],[Fecha]]</f>
        <v>45419.833333332943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45419.874999999607</v>
      </c>
      <c r="C166" s="52">
        <f t="shared" si="8"/>
        <v>6.8750000000000142</v>
      </c>
      <c r="D166" s="91">
        <f>Table110[[#This Row],[Fecha]]</f>
        <v>45419.874999999607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45419.916666666271</v>
      </c>
      <c r="C167" s="52">
        <f t="shared" si="8"/>
        <v>6.9166666666666812</v>
      </c>
      <c r="D167" s="91">
        <f>Table110[[#This Row],[Fecha]]</f>
        <v>45419.916666666271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45419.958333332936</v>
      </c>
      <c r="C168" s="52">
        <f t="shared" si="8"/>
        <v>6.9583333333333481</v>
      </c>
      <c r="D168" s="91">
        <f>Table110[[#This Row],[Fecha]]</f>
        <v>45419.958333332936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45419.9999999996</v>
      </c>
      <c r="C169" s="52">
        <f t="shared" si="8"/>
        <v>7.0000000000000151</v>
      </c>
      <c r="D169" s="91">
        <f>Table110[[#This Row],[Fecha]]</f>
        <v>45419.9999999996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45420.041666666264</v>
      </c>
      <c r="C170" s="52">
        <f t="shared" si="8"/>
        <v>7.0416666666666821</v>
      </c>
      <c r="D170" s="91">
        <f>Table110[[#This Row],[Fecha]]</f>
        <v>45420.041666666264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45420.083333332928</v>
      </c>
      <c r="C171" s="52">
        <f t="shared" si="8"/>
        <v>7.083333333333349</v>
      </c>
      <c r="D171" s="91">
        <f>Table110[[#This Row],[Fecha]]</f>
        <v>45420.083333332928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45420.124999999593</v>
      </c>
      <c r="C172" s="52">
        <f t="shared" si="8"/>
        <v>7.125000000000016</v>
      </c>
      <c r="D172" s="91">
        <f>Table110[[#This Row],[Fecha]]</f>
        <v>45420.124999999593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45420.166666666257</v>
      </c>
      <c r="C173" s="52">
        <f t="shared" si="8"/>
        <v>7.1666666666666829</v>
      </c>
      <c r="D173" s="91">
        <f>Table110[[#This Row],[Fecha]]</f>
        <v>45420.166666666257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45420.208333332921</v>
      </c>
      <c r="C174" s="52">
        <f t="shared" si="8"/>
        <v>7.2083333333333499</v>
      </c>
      <c r="D174" s="91">
        <f>Table110[[#This Row],[Fecha]]</f>
        <v>45420.208333332921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45420.249999999585</v>
      </c>
      <c r="C175" s="52">
        <f t="shared" si="8"/>
        <v>7.2500000000000169</v>
      </c>
      <c r="D175" s="91">
        <f>Table110[[#This Row],[Fecha]]</f>
        <v>45420.249999999585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45420.29166666625</v>
      </c>
      <c r="C176" s="52">
        <f t="shared" si="8"/>
        <v>7.2916666666666838</v>
      </c>
      <c r="D176" s="91">
        <f>Table110[[#This Row],[Fecha]]</f>
        <v>45420.29166666625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45420.333333332914</v>
      </c>
      <c r="C177" s="52">
        <f t="shared" si="8"/>
        <v>7.3333333333333508</v>
      </c>
      <c r="D177" s="91">
        <f>Table110[[#This Row],[Fecha]]</f>
        <v>45420.333333332914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45420.374999999578</v>
      </c>
      <c r="C178" s="52">
        <f t="shared" si="8"/>
        <v>7.3750000000000178</v>
      </c>
      <c r="D178" s="91">
        <f>Table110[[#This Row],[Fecha]]</f>
        <v>45420.374999999578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45420.416666666242</v>
      </c>
      <c r="C179" s="52">
        <f t="shared" si="8"/>
        <v>7.4166666666666847</v>
      </c>
      <c r="D179" s="91">
        <f>Table110[[#This Row],[Fecha]]</f>
        <v>45420.416666666242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45420.458333332906</v>
      </c>
      <c r="C180" s="52">
        <f t="shared" si="8"/>
        <v>7.4583333333333517</v>
      </c>
      <c r="D180" s="91">
        <f>Table110[[#This Row],[Fecha]]</f>
        <v>45420.458333332906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45420.499999999571</v>
      </c>
      <c r="C181" s="52">
        <f t="shared" si="8"/>
        <v>7.5000000000000187</v>
      </c>
      <c r="D181" s="91">
        <f>Table110[[#This Row],[Fecha]]</f>
        <v>45420.499999999571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45420.541666666235</v>
      </c>
      <c r="C182" s="52">
        <f t="shared" si="8"/>
        <v>7.5416666666666856</v>
      </c>
      <c r="D182" s="91">
        <f>Table110[[#This Row],[Fecha]]</f>
        <v>45420.541666666235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45420.583333332899</v>
      </c>
      <c r="C183" s="52">
        <f t="shared" si="8"/>
        <v>7.5833333333333526</v>
      </c>
      <c r="D183" s="91">
        <f>Table110[[#This Row],[Fecha]]</f>
        <v>45420.583333332899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45420.624999999563</v>
      </c>
      <c r="C184" s="52">
        <f t="shared" si="8"/>
        <v>7.6250000000000195</v>
      </c>
      <c r="D184" s="91">
        <f>Table110[[#This Row],[Fecha]]</f>
        <v>45420.624999999563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45420.666666666228</v>
      </c>
      <c r="C185" s="52">
        <f t="shared" si="8"/>
        <v>7.6666666666666865</v>
      </c>
      <c r="D185" s="91">
        <f>Table110[[#This Row],[Fecha]]</f>
        <v>45420.666666666228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45420.708333332892</v>
      </c>
      <c r="C186" s="52">
        <f t="shared" si="8"/>
        <v>7.7083333333333535</v>
      </c>
      <c r="D186" s="91">
        <f>Table110[[#This Row],[Fecha]]</f>
        <v>45420.708333332892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45420.749999999556</v>
      </c>
      <c r="C187" s="52">
        <f t="shared" si="8"/>
        <v>7.7500000000000204</v>
      </c>
      <c r="D187" s="91">
        <f>Table110[[#This Row],[Fecha]]</f>
        <v>45420.749999999556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45420.79166666622</v>
      </c>
      <c r="C188" s="52">
        <f t="shared" si="8"/>
        <v>7.7916666666666874</v>
      </c>
      <c r="D188" s="91">
        <f>Table110[[#This Row],[Fecha]]</f>
        <v>45420.79166666622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45420.833333332885</v>
      </c>
      <c r="C189" s="52">
        <f t="shared" si="8"/>
        <v>7.8333333333333544</v>
      </c>
      <c r="D189" s="91">
        <f>Table110[[#This Row],[Fecha]]</f>
        <v>45420.833333332885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45420.874999999549</v>
      </c>
      <c r="C190" s="52">
        <f t="shared" si="8"/>
        <v>7.8750000000000213</v>
      </c>
      <c r="D190" s="91">
        <f>Table110[[#This Row],[Fecha]]</f>
        <v>45420.874999999549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45420.916666666213</v>
      </c>
      <c r="C191" s="52">
        <f t="shared" si="8"/>
        <v>7.9166666666666883</v>
      </c>
      <c r="D191" s="91">
        <f>Table110[[#This Row],[Fecha]]</f>
        <v>45420.916666666213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45420.958333332877</v>
      </c>
      <c r="C192" s="52">
        <f t="shared" si="8"/>
        <v>7.9583333333333552</v>
      </c>
      <c r="D192" s="91">
        <f>Table110[[#This Row],[Fecha]]</f>
        <v>45420.958333332877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45420.999999999542</v>
      </c>
      <c r="C193" s="52">
        <f t="shared" si="8"/>
        <v>8.0000000000000213</v>
      </c>
      <c r="D193" s="91">
        <f>Table110[[#This Row],[Fecha]]</f>
        <v>45420.999999999542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45421.041666666206</v>
      </c>
      <c r="C194" s="52">
        <f t="shared" si="8"/>
        <v>8.0416666666666874</v>
      </c>
      <c r="D194" s="91">
        <f>Table110[[#This Row],[Fecha]]</f>
        <v>45421.041666666206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45421.08333333287</v>
      </c>
      <c r="C195" s="52">
        <f t="shared" si="8"/>
        <v>8.0833333333333535</v>
      </c>
      <c r="D195" s="91">
        <f>Table110[[#This Row],[Fecha]]</f>
        <v>45421.08333333287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45421.124999999534</v>
      </c>
      <c r="C196" s="52">
        <f t="shared" si="8"/>
        <v>8.1250000000000195</v>
      </c>
      <c r="D196" s="91">
        <f>Table110[[#This Row],[Fecha]]</f>
        <v>45421.124999999534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45421.166666666199</v>
      </c>
      <c r="C197" s="52">
        <f t="shared" ref="C197:C228" si="11">C196+TIME(1,0,0)</f>
        <v>8.1666666666666856</v>
      </c>
      <c r="D197" s="91">
        <f>Table110[[#This Row],[Fecha]]</f>
        <v>45421.166666666199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45421.208333332863</v>
      </c>
      <c r="C198" s="52">
        <f t="shared" si="11"/>
        <v>8.2083333333333517</v>
      </c>
      <c r="D198" s="91">
        <f>Table110[[#This Row],[Fecha]]</f>
        <v>45421.208333332863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45421.249999999527</v>
      </c>
      <c r="C199" s="52">
        <f t="shared" si="11"/>
        <v>8.2500000000000178</v>
      </c>
      <c r="D199" s="91">
        <f>Table110[[#This Row],[Fecha]]</f>
        <v>45421.249999999527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45421.291666666191</v>
      </c>
      <c r="C200" s="52">
        <f t="shared" si="11"/>
        <v>8.2916666666666838</v>
      </c>
      <c r="D200" s="91">
        <f>Table110[[#This Row],[Fecha]]</f>
        <v>45421.291666666191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45421.333333332856</v>
      </c>
      <c r="C201" s="52">
        <f t="shared" si="11"/>
        <v>8.3333333333333499</v>
      </c>
      <c r="D201" s="91">
        <f>Table110[[#This Row],[Fecha]]</f>
        <v>45421.333333332856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45421.37499999952</v>
      </c>
      <c r="C202" s="52">
        <f t="shared" si="11"/>
        <v>8.375000000000016</v>
      </c>
      <c r="D202" s="91">
        <f>Table110[[#This Row],[Fecha]]</f>
        <v>45421.37499999952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45421.416666666184</v>
      </c>
      <c r="C203" s="52">
        <f t="shared" si="11"/>
        <v>8.4166666666666821</v>
      </c>
      <c r="D203" s="91">
        <f>Table110[[#This Row],[Fecha]]</f>
        <v>45421.416666666184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45421.458333332848</v>
      </c>
      <c r="C204" s="52">
        <f t="shared" si="11"/>
        <v>8.4583333333333481</v>
      </c>
      <c r="D204" s="91">
        <f>Table110[[#This Row],[Fecha]]</f>
        <v>45421.458333332848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45421.499999999513</v>
      </c>
      <c r="C205" s="52">
        <f t="shared" si="11"/>
        <v>8.5000000000000142</v>
      </c>
      <c r="D205" s="91">
        <f>Table110[[#This Row],[Fecha]]</f>
        <v>45421.499999999513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45421.541666666177</v>
      </c>
      <c r="C206" s="52">
        <f t="shared" si="11"/>
        <v>8.5416666666666803</v>
      </c>
      <c r="D206" s="91">
        <f>Table110[[#This Row],[Fecha]]</f>
        <v>45421.541666666177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45421.583333332841</v>
      </c>
      <c r="C207" s="52">
        <f t="shared" si="11"/>
        <v>8.5833333333333464</v>
      </c>
      <c r="D207" s="91">
        <f>Table110[[#This Row],[Fecha]]</f>
        <v>45421.583333332841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45421.624999999505</v>
      </c>
      <c r="C208" s="52">
        <f t="shared" si="11"/>
        <v>8.6250000000000124</v>
      </c>
      <c r="D208" s="91">
        <f>Table110[[#This Row],[Fecha]]</f>
        <v>45421.624999999505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45421.666666666169</v>
      </c>
      <c r="C209" s="52">
        <f t="shared" si="11"/>
        <v>8.6666666666666785</v>
      </c>
      <c r="D209" s="91">
        <f>Table110[[#This Row],[Fecha]]</f>
        <v>45421.666666666169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45421.708333332834</v>
      </c>
      <c r="C210" s="52">
        <f t="shared" si="11"/>
        <v>8.7083333333333446</v>
      </c>
      <c r="D210" s="91">
        <f>Table110[[#This Row],[Fecha]]</f>
        <v>45421.708333332834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45421.749999999498</v>
      </c>
      <c r="C211" s="52">
        <f t="shared" si="11"/>
        <v>8.7500000000000107</v>
      </c>
      <c r="D211" s="91">
        <f>Table110[[#This Row],[Fecha]]</f>
        <v>45421.749999999498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45421.791666666162</v>
      </c>
      <c r="C212" s="52">
        <f t="shared" si="11"/>
        <v>8.7916666666666767</v>
      </c>
      <c r="D212" s="91">
        <f>Table110[[#This Row],[Fecha]]</f>
        <v>45421.791666666162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45421.833333332826</v>
      </c>
      <c r="C213" s="52">
        <f t="shared" si="11"/>
        <v>8.8333333333333428</v>
      </c>
      <c r="D213" s="91">
        <f>Table110[[#This Row],[Fecha]]</f>
        <v>45421.833333332826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45421.874999999491</v>
      </c>
      <c r="C214" s="52">
        <f t="shared" si="11"/>
        <v>8.8750000000000089</v>
      </c>
      <c r="D214" s="91">
        <f>Table110[[#This Row],[Fecha]]</f>
        <v>45421.874999999491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45421.916666666155</v>
      </c>
      <c r="C215" s="52">
        <f t="shared" si="11"/>
        <v>8.916666666666675</v>
      </c>
      <c r="D215" s="91">
        <f>Table110[[#This Row],[Fecha]]</f>
        <v>45421.916666666155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45421.958333332819</v>
      </c>
      <c r="C216" s="52">
        <f t="shared" si="11"/>
        <v>8.958333333333341</v>
      </c>
      <c r="D216" s="91">
        <f>Table110[[#This Row],[Fecha]]</f>
        <v>45421.958333332819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45421.999999999483</v>
      </c>
      <c r="C217" s="52">
        <f t="shared" si="11"/>
        <v>9.0000000000000071</v>
      </c>
      <c r="D217" s="91">
        <f>Table110[[#This Row],[Fecha]]</f>
        <v>45421.999999999483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45422.041666666148</v>
      </c>
      <c r="C218" s="52">
        <f t="shared" si="11"/>
        <v>9.0416666666666732</v>
      </c>
      <c r="D218" s="91">
        <f>Table110[[#This Row],[Fecha]]</f>
        <v>45422.041666666148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45422.083333332812</v>
      </c>
      <c r="C219" s="52">
        <f t="shared" si="11"/>
        <v>9.0833333333333393</v>
      </c>
      <c r="D219" s="91">
        <f>Table110[[#This Row],[Fecha]]</f>
        <v>45422.083333332812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45422.124999999476</v>
      </c>
      <c r="C220" s="52">
        <f t="shared" si="11"/>
        <v>9.1250000000000053</v>
      </c>
      <c r="D220" s="91">
        <f>Table110[[#This Row],[Fecha]]</f>
        <v>45422.124999999476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45422.16666666614</v>
      </c>
      <c r="C221" s="52">
        <f t="shared" si="11"/>
        <v>9.1666666666666714</v>
      </c>
      <c r="D221" s="91">
        <f>Table110[[#This Row],[Fecha]]</f>
        <v>45422.16666666614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45422.208333332805</v>
      </c>
      <c r="C222" s="52">
        <f t="shared" si="11"/>
        <v>9.2083333333333375</v>
      </c>
      <c r="D222" s="91">
        <f>Table110[[#This Row],[Fecha]]</f>
        <v>45422.208333332805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45422.249999999469</v>
      </c>
      <c r="C223" s="52">
        <f t="shared" si="11"/>
        <v>9.2500000000000036</v>
      </c>
      <c r="D223" s="91">
        <f>Table110[[#This Row],[Fecha]]</f>
        <v>45422.249999999469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45422.291666666133</v>
      </c>
      <c r="C224" s="52">
        <f t="shared" si="11"/>
        <v>9.2916666666666696</v>
      </c>
      <c r="D224" s="91">
        <f>Table110[[#This Row],[Fecha]]</f>
        <v>45422.291666666133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45422.333333332797</v>
      </c>
      <c r="C225" s="52">
        <f t="shared" si="11"/>
        <v>9.3333333333333357</v>
      </c>
      <c r="D225" s="91">
        <f>Table110[[#This Row],[Fecha]]</f>
        <v>45422.333333332797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45422.374999999462</v>
      </c>
      <c r="C226" s="52">
        <f t="shared" si="11"/>
        <v>9.3750000000000018</v>
      </c>
      <c r="D226" s="91">
        <f>Table110[[#This Row],[Fecha]]</f>
        <v>45422.374999999462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45422.416666666126</v>
      </c>
      <c r="C227" s="52">
        <f t="shared" si="11"/>
        <v>9.4166666666666679</v>
      </c>
      <c r="D227" s="91">
        <f>Table110[[#This Row],[Fecha]]</f>
        <v>45422.416666666126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45422.45833333279</v>
      </c>
      <c r="C228" s="52">
        <f t="shared" si="11"/>
        <v>9.4583333333333339</v>
      </c>
      <c r="D228" s="91">
        <f>Table110[[#This Row],[Fecha]]</f>
        <v>45422.45833333279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01 May - 10 May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45413.083333333336</v>
      </c>
      <c r="C3" s="52">
        <f>Table110[[#This Row],[Hora]]</f>
        <v>8.3333333333333329E-2</v>
      </c>
      <c r="D3" s="91">
        <f>Table14[[#This Row],[Fecha]]</f>
        <v>45413.083333333336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45413.125</v>
      </c>
      <c r="C4" s="52">
        <f>Table110[[#This Row],[Hora]]</f>
        <v>0.125</v>
      </c>
      <c r="D4" s="91">
        <f>Table14[[#This Row],[Fecha]]</f>
        <v>45413.125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45413.166666666664</v>
      </c>
      <c r="C5" s="52">
        <f>Table110[[#This Row],[Hora]]</f>
        <v>0.16666666666666666</v>
      </c>
      <c r="D5" s="91">
        <f>Table14[[#This Row],[Fecha]]</f>
        <v>45413.166666666664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45413.208333333328</v>
      </c>
      <c r="C6" s="52">
        <f>Table110[[#This Row],[Hora]]</f>
        <v>0.20833333333333331</v>
      </c>
      <c r="D6" s="91">
        <f>Table14[[#This Row],[Fecha]]</f>
        <v>45413.208333333328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45413.249999999993</v>
      </c>
      <c r="C7" s="52">
        <f>Table110[[#This Row],[Hora]]</f>
        <v>0.24999999999999997</v>
      </c>
      <c r="D7" s="91">
        <f>Table14[[#This Row],[Fecha]]</f>
        <v>45413.249999999993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45413.291666666657</v>
      </c>
      <c r="C8" s="52">
        <f>Table110[[#This Row],[Hora]]</f>
        <v>0.29166666666666663</v>
      </c>
      <c r="D8" s="91">
        <f>Table14[[#This Row],[Fecha]]</f>
        <v>45413.291666666657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45413.333333333321</v>
      </c>
      <c r="C9" s="52">
        <f>Table110[[#This Row],[Hora]]</f>
        <v>0.33333333333333331</v>
      </c>
      <c r="D9" s="91">
        <f>Table14[[#This Row],[Fecha]]</f>
        <v>45413.333333333321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45413.374999999985</v>
      </c>
      <c r="C10" s="52">
        <f>Table110[[#This Row],[Hora]]</f>
        <v>0.375</v>
      </c>
      <c r="D10" s="91">
        <f>Table14[[#This Row],[Fecha]]</f>
        <v>45413.374999999985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45413.41666666665</v>
      </c>
      <c r="C11" s="52">
        <f>Table110[[#This Row],[Hora]]</f>
        <v>0.41666666666666669</v>
      </c>
      <c r="D11" s="91">
        <f>Table14[[#This Row],[Fecha]]</f>
        <v>45413.41666666665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45413.458333333314</v>
      </c>
      <c r="C12" s="52">
        <f>Table110[[#This Row],[Hora]]</f>
        <v>0.45833333333333337</v>
      </c>
      <c r="D12" s="91">
        <f>Table14[[#This Row],[Fecha]]</f>
        <v>45413.458333333314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45413.499999999978</v>
      </c>
      <c r="C13" s="52">
        <f>Table110[[#This Row],[Hora]]</f>
        <v>0.5</v>
      </c>
      <c r="D13" s="91">
        <f>Table14[[#This Row],[Fecha]]</f>
        <v>45413.499999999978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45413.541666666642</v>
      </c>
      <c r="C14" s="52">
        <f>Table110[[#This Row],[Hora]]</f>
        <v>0.54166666666666663</v>
      </c>
      <c r="D14" s="91">
        <f>Table14[[#This Row],[Fecha]]</f>
        <v>45413.541666666642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45413.583333333307</v>
      </c>
      <c r="C15" s="52">
        <f>Table110[[#This Row],[Hora]]</f>
        <v>0.58333333333333326</v>
      </c>
      <c r="D15" s="91">
        <f>Table14[[#This Row],[Fecha]]</f>
        <v>45413.583333333307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45413.624999999971</v>
      </c>
      <c r="C16" s="52">
        <f>Table110[[#This Row],[Hora]]</f>
        <v>0.62499999999999989</v>
      </c>
      <c r="D16" s="91">
        <f>Table14[[#This Row],[Fecha]]</f>
        <v>45413.624999999971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45413.666666666635</v>
      </c>
      <c r="C17" s="52">
        <f>Table110[[#This Row],[Hora]]</f>
        <v>0.66666666666666652</v>
      </c>
      <c r="D17" s="91">
        <f>Table14[[#This Row],[Fecha]]</f>
        <v>45413.666666666635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45413.708333333299</v>
      </c>
      <c r="C18" s="52">
        <f>Table110[[#This Row],[Hora]]</f>
        <v>0.70833333333333315</v>
      </c>
      <c r="D18" s="91">
        <f>Table14[[#This Row],[Fecha]]</f>
        <v>45413.708333333299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45413.749999999964</v>
      </c>
      <c r="C19" s="52">
        <f>Table110[[#This Row],[Hora]]</f>
        <v>0.74999999999999978</v>
      </c>
      <c r="D19" s="91">
        <f>Table14[[#This Row],[Fecha]]</f>
        <v>45413.749999999964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45413.791666666628</v>
      </c>
      <c r="C20" s="52">
        <f>Table110[[#This Row],[Hora]]</f>
        <v>0.79166666666666641</v>
      </c>
      <c r="D20" s="91">
        <f>Table14[[#This Row],[Fecha]]</f>
        <v>45413.791666666628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45413.833333333292</v>
      </c>
      <c r="C21" s="52">
        <f>Table110[[#This Row],[Hora]]</f>
        <v>0.83333333333333304</v>
      </c>
      <c r="D21" s="91">
        <f>Table14[[#This Row],[Fecha]]</f>
        <v>45413.833333333292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45413.874999999956</v>
      </c>
      <c r="C22" s="52">
        <f>Table110[[#This Row],[Hora]]</f>
        <v>0.87499999999999967</v>
      </c>
      <c r="D22" s="91">
        <f>Table14[[#This Row],[Fecha]]</f>
        <v>45413.874999999956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45413.916666666621</v>
      </c>
      <c r="C23" s="52">
        <f>Table110[[#This Row],[Hora]]</f>
        <v>0.9166666666666663</v>
      </c>
      <c r="D23" s="91">
        <f>Table14[[#This Row],[Fecha]]</f>
        <v>45413.916666666621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45413.958333333285</v>
      </c>
      <c r="C24" s="52">
        <f>Table110[[#This Row],[Hora]]</f>
        <v>0.95833333333333293</v>
      </c>
      <c r="D24" s="91">
        <f>Table14[[#This Row],[Fecha]]</f>
        <v>45413.958333333285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45413.999999999949</v>
      </c>
      <c r="C25" s="52">
        <f>Table110[[#This Row],[Hora]]</f>
        <v>0.99999999999999956</v>
      </c>
      <c r="D25" s="91">
        <f>Table14[[#This Row],[Fecha]]</f>
        <v>45413.999999999949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45414.041666666613</v>
      </c>
      <c r="C26" s="52">
        <f>Table110[[#This Row],[Hora]]</f>
        <v>1.0416666666666663</v>
      </c>
      <c r="D26" s="91">
        <f>Table14[[#This Row],[Fecha]]</f>
        <v>45414.041666666613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45414.083333333278</v>
      </c>
      <c r="C27" s="52">
        <f>Table110[[#This Row],[Hora]]</f>
        <v>1.083333333333333</v>
      </c>
      <c r="D27" s="91">
        <f>Table14[[#This Row],[Fecha]]</f>
        <v>45414.083333333278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45414.124999999942</v>
      </c>
      <c r="C28" s="52">
        <f>Table110[[#This Row],[Hora]]</f>
        <v>1.1249999999999998</v>
      </c>
      <c r="D28" s="91">
        <f>Table14[[#This Row],[Fecha]]</f>
        <v>45414.124999999942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45414.166666666606</v>
      </c>
      <c r="C29" s="52">
        <f>Table110[[#This Row],[Hora]]</f>
        <v>1.1666666666666665</v>
      </c>
      <c r="D29" s="91">
        <f>Table14[[#This Row],[Fecha]]</f>
        <v>45414.166666666606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45414.20833333327</v>
      </c>
      <c r="C30" s="52">
        <f>Table110[[#This Row],[Hora]]</f>
        <v>1.2083333333333333</v>
      </c>
      <c r="D30" s="91">
        <f>Table14[[#This Row],[Fecha]]</f>
        <v>45414.20833333327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45414.249999999935</v>
      </c>
      <c r="C31" s="52">
        <f>Table110[[#This Row],[Hora]]</f>
        <v>1.25</v>
      </c>
      <c r="D31" s="91">
        <f>Table14[[#This Row],[Fecha]]</f>
        <v>45414.249999999935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45414.291666666599</v>
      </c>
      <c r="C32" s="52">
        <f>Table110[[#This Row],[Hora]]</f>
        <v>1.2916666666666667</v>
      </c>
      <c r="D32" s="91">
        <f>Table14[[#This Row],[Fecha]]</f>
        <v>45414.291666666599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45414.333333333263</v>
      </c>
      <c r="C33" s="52">
        <f>Table110[[#This Row],[Hora]]</f>
        <v>1.3333333333333335</v>
      </c>
      <c r="D33" s="91">
        <f>Table14[[#This Row],[Fecha]]</f>
        <v>45414.333333333263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45414.374999999927</v>
      </c>
      <c r="C34" s="52">
        <f>Table110[[#This Row],[Hora]]</f>
        <v>1.3750000000000002</v>
      </c>
      <c r="D34" s="91">
        <f>Table14[[#This Row],[Fecha]]</f>
        <v>45414.374999999927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45414.416666666591</v>
      </c>
      <c r="C35" s="52">
        <f>Table110[[#This Row],[Hora]]</f>
        <v>1.416666666666667</v>
      </c>
      <c r="D35" s="91">
        <f>Table14[[#This Row],[Fecha]]</f>
        <v>45414.416666666591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45414.458333333256</v>
      </c>
      <c r="C36" s="52">
        <f>Table110[[#This Row],[Hora]]</f>
        <v>1.4583333333333337</v>
      </c>
      <c r="D36" s="91">
        <f>Table14[[#This Row],[Fecha]]</f>
        <v>45414.458333333256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45414.49999999992</v>
      </c>
      <c r="C37" s="52">
        <f>Table110[[#This Row],[Hora]]</f>
        <v>1.5000000000000004</v>
      </c>
      <c r="D37" s="91">
        <f>Table14[[#This Row],[Fecha]]</f>
        <v>45414.49999999992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45414.541666666584</v>
      </c>
      <c r="C38" s="52">
        <f>Table110[[#This Row],[Hora]]</f>
        <v>1.5416666666666672</v>
      </c>
      <c r="D38" s="91">
        <f>Table14[[#This Row],[Fecha]]</f>
        <v>45414.541666666584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45414.583333333248</v>
      </c>
      <c r="C39" s="52">
        <f>Table110[[#This Row],[Hora]]</f>
        <v>1.5833333333333339</v>
      </c>
      <c r="D39" s="91">
        <f>Table14[[#This Row],[Fecha]]</f>
        <v>45414.583333333248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45414.624999999913</v>
      </c>
      <c r="C40" s="52">
        <f>Table110[[#This Row],[Hora]]</f>
        <v>1.6250000000000007</v>
      </c>
      <c r="D40" s="91">
        <f>Table14[[#This Row],[Fecha]]</f>
        <v>45414.624999999913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45414.666666666577</v>
      </c>
      <c r="C41" s="52">
        <f>Table110[[#This Row],[Hora]]</f>
        <v>1.6666666666666674</v>
      </c>
      <c r="D41" s="91">
        <f>Table14[[#This Row],[Fecha]]</f>
        <v>45414.666666666577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45414.708333333241</v>
      </c>
      <c r="C42" s="52">
        <f>Table110[[#This Row],[Hora]]</f>
        <v>1.7083333333333341</v>
      </c>
      <c r="D42" s="91">
        <f>Table14[[#This Row],[Fecha]]</f>
        <v>45414.708333333241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45414.749999999905</v>
      </c>
      <c r="C43" s="52">
        <f>Table110[[#This Row],[Hora]]</f>
        <v>1.7500000000000009</v>
      </c>
      <c r="D43" s="91">
        <f>Table14[[#This Row],[Fecha]]</f>
        <v>45414.749999999905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45414.79166666657</v>
      </c>
      <c r="C44" s="52">
        <f>Table110[[#This Row],[Hora]]</f>
        <v>1.7916666666666676</v>
      </c>
      <c r="D44" s="91">
        <f>Table14[[#This Row],[Fecha]]</f>
        <v>45414.79166666657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45414.833333333234</v>
      </c>
      <c r="C45" s="52">
        <f>Table110[[#This Row],[Hora]]</f>
        <v>1.8333333333333344</v>
      </c>
      <c r="D45" s="91">
        <f>Table14[[#This Row],[Fecha]]</f>
        <v>45414.833333333234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45414.874999999898</v>
      </c>
      <c r="C46" s="52">
        <f>Table110[[#This Row],[Hora]]</f>
        <v>1.8750000000000011</v>
      </c>
      <c r="D46" s="91">
        <f>Table14[[#This Row],[Fecha]]</f>
        <v>45414.874999999898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45414.916666666562</v>
      </c>
      <c r="C47" s="52">
        <f>Table110[[#This Row],[Hora]]</f>
        <v>1.9166666666666679</v>
      </c>
      <c r="D47" s="91">
        <f>Table14[[#This Row],[Fecha]]</f>
        <v>45414.916666666562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45414.958333333227</v>
      </c>
      <c r="C48" s="52">
        <f>Table110[[#This Row],[Hora]]</f>
        <v>1.9583333333333346</v>
      </c>
      <c r="D48" s="91">
        <f>Table14[[#This Row],[Fecha]]</f>
        <v>45414.958333333227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45414.999999999891</v>
      </c>
      <c r="C49" s="52">
        <f>Table110[[#This Row],[Hora]]</f>
        <v>2.0000000000000013</v>
      </c>
      <c r="D49" s="91">
        <f>Table14[[#This Row],[Fecha]]</f>
        <v>45414.999999999891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45415.041666666555</v>
      </c>
      <c r="C50" s="52">
        <f>Table110[[#This Row],[Hora]]</f>
        <v>2.0416666666666679</v>
      </c>
      <c r="D50" s="91">
        <f>Table14[[#This Row],[Fecha]]</f>
        <v>45415.041666666555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45415.083333333219</v>
      </c>
      <c r="C51" s="52">
        <f>Table110[[#This Row],[Hora]]</f>
        <v>2.0833333333333344</v>
      </c>
      <c r="D51" s="91">
        <f>Table14[[#This Row],[Fecha]]</f>
        <v>45415.083333333219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45415.124999999884</v>
      </c>
      <c r="C52" s="52">
        <f>Table110[[#This Row],[Hora]]</f>
        <v>2.1250000000000009</v>
      </c>
      <c r="D52" s="91">
        <f>Table14[[#This Row],[Fecha]]</f>
        <v>45415.124999999884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45415.166666666548</v>
      </c>
      <c r="C53" s="52">
        <f>Table110[[#This Row],[Hora]]</f>
        <v>2.1666666666666674</v>
      </c>
      <c r="D53" s="91">
        <f>Table14[[#This Row],[Fecha]]</f>
        <v>45415.166666666548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45415.208333333212</v>
      </c>
      <c r="C54" s="52">
        <f>Table110[[#This Row],[Hora]]</f>
        <v>2.2083333333333339</v>
      </c>
      <c r="D54" s="91">
        <f>Table14[[#This Row],[Fecha]]</f>
        <v>45415.208333333212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45415.249999999876</v>
      </c>
      <c r="C55" s="52">
        <f>Table110[[#This Row],[Hora]]</f>
        <v>2.2500000000000004</v>
      </c>
      <c r="D55" s="91">
        <f>Table14[[#This Row],[Fecha]]</f>
        <v>45415.249999999876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45415.291666666541</v>
      </c>
      <c r="C56" s="52">
        <f>Table110[[#This Row],[Hora]]</f>
        <v>2.291666666666667</v>
      </c>
      <c r="D56" s="91">
        <f>Table14[[#This Row],[Fecha]]</f>
        <v>45415.291666666541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45415.333333333205</v>
      </c>
      <c r="C57" s="52">
        <f>Table110[[#This Row],[Hora]]</f>
        <v>2.3333333333333335</v>
      </c>
      <c r="D57" s="91">
        <f>Table14[[#This Row],[Fecha]]</f>
        <v>45415.333333333205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45415.374999999869</v>
      </c>
      <c r="C58" s="52">
        <f>Table110[[#This Row],[Hora]]</f>
        <v>2.375</v>
      </c>
      <c r="D58" s="91">
        <f>Table14[[#This Row],[Fecha]]</f>
        <v>45415.374999999869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45415.416666666533</v>
      </c>
      <c r="C59" s="52">
        <f>Table110[[#This Row],[Hora]]</f>
        <v>2.4166666666666665</v>
      </c>
      <c r="D59" s="91">
        <f>Table14[[#This Row],[Fecha]]</f>
        <v>45415.416666666533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45415.458333333198</v>
      </c>
      <c r="C60" s="52">
        <f>Table110[[#This Row],[Hora]]</f>
        <v>2.458333333333333</v>
      </c>
      <c r="D60" s="91">
        <f>Table14[[#This Row],[Fecha]]</f>
        <v>45415.458333333198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45415.499999999862</v>
      </c>
      <c r="C61" s="52">
        <f>Table110[[#This Row],[Hora]]</f>
        <v>2.4999999999999996</v>
      </c>
      <c r="D61" s="91">
        <f>Table14[[#This Row],[Fecha]]</f>
        <v>45415.499999999862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45415.541666666526</v>
      </c>
      <c r="C62" s="52">
        <f>Table110[[#This Row],[Hora]]</f>
        <v>2.5416666666666661</v>
      </c>
      <c r="D62" s="91">
        <f>Table14[[#This Row],[Fecha]]</f>
        <v>45415.541666666526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45415.58333333319</v>
      </c>
      <c r="C63" s="52">
        <f>Table110[[#This Row],[Hora]]</f>
        <v>2.5833333333333326</v>
      </c>
      <c r="D63" s="91">
        <f>Table14[[#This Row],[Fecha]]</f>
        <v>45415.58333333319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45415.624999999854</v>
      </c>
      <c r="C64" s="52">
        <f>Table110[[#This Row],[Hora]]</f>
        <v>2.6249999999999991</v>
      </c>
      <c r="D64" s="91">
        <f>Table14[[#This Row],[Fecha]]</f>
        <v>45415.624999999854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45415.666666666519</v>
      </c>
      <c r="C65" s="52">
        <f>Table110[[#This Row],[Hora]]</f>
        <v>2.6666666666666656</v>
      </c>
      <c r="D65" s="91">
        <f>Table14[[#This Row],[Fecha]]</f>
        <v>45415.666666666519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45415.708333333183</v>
      </c>
      <c r="C66" s="52">
        <f>Table110[[#This Row],[Hora]]</f>
        <v>2.7083333333333321</v>
      </c>
      <c r="D66" s="91">
        <f>Table14[[#This Row],[Fecha]]</f>
        <v>45415.708333333183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45415.749999999847</v>
      </c>
      <c r="C67" s="52">
        <f>Table110[[#This Row],[Hora]]</f>
        <v>2.7499999999999987</v>
      </c>
      <c r="D67" s="91">
        <f>Table14[[#This Row],[Fecha]]</f>
        <v>45415.749999999847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45415.791666666511</v>
      </c>
      <c r="C68" s="52">
        <f>Table110[[#This Row],[Hora]]</f>
        <v>2.7916666666666652</v>
      </c>
      <c r="D68" s="91">
        <f>Table14[[#This Row],[Fecha]]</f>
        <v>45415.791666666511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45415.833333333176</v>
      </c>
      <c r="C69" s="52">
        <f>Table110[[#This Row],[Hora]]</f>
        <v>2.8333333333333317</v>
      </c>
      <c r="D69" s="91">
        <f>Table14[[#This Row],[Fecha]]</f>
        <v>45415.833333333176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45415.87499999984</v>
      </c>
      <c r="C70" s="52">
        <f>Table110[[#This Row],[Hora]]</f>
        <v>2.8749999999999982</v>
      </c>
      <c r="D70" s="91">
        <f>Table14[[#This Row],[Fecha]]</f>
        <v>45415.87499999984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45415.916666666504</v>
      </c>
      <c r="C71" s="52">
        <f>Table110[[#This Row],[Hora]]</f>
        <v>2.9166666666666647</v>
      </c>
      <c r="D71" s="91">
        <f>Table14[[#This Row],[Fecha]]</f>
        <v>45415.916666666504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45415.958333333168</v>
      </c>
      <c r="C72" s="52">
        <f>Table110[[#This Row],[Hora]]</f>
        <v>2.9583333333333313</v>
      </c>
      <c r="D72" s="91">
        <f>Table14[[#This Row],[Fecha]]</f>
        <v>45415.958333333168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45415.999999999833</v>
      </c>
      <c r="C73" s="52">
        <f>Table110[[#This Row],[Hora]]</f>
        <v>2.9999999999999978</v>
      </c>
      <c r="D73" s="91">
        <f>Table14[[#This Row],[Fecha]]</f>
        <v>45415.999999999833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45416.041666666497</v>
      </c>
      <c r="C74" s="52">
        <f>Table110[[#This Row],[Hora]]</f>
        <v>3.0416666666666643</v>
      </c>
      <c r="D74" s="91">
        <f>Table14[[#This Row],[Fecha]]</f>
        <v>45416.041666666497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45416.083333333161</v>
      </c>
      <c r="C75" s="52">
        <f>Table110[[#This Row],[Hora]]</f>
        <v>3.0833333333333308</v>
      </c>
      <c r="D75" s="91">
        <f>Table14[[#This Row],[Fecha]]</f>
        <v>45416.083333333161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45416.124999999825</v>
      </c>
      <c r="C76" s="52">
        <f>Table110[[#This Row],[Hora]]</f>
        <v>3.1249999999999973</v>
      </c>
      <c r="D76" s="91">
        <f>Table14[[#This Row],[Fecha]]</f>
        <v>45416.124999999825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45416.16666666649</v>
      </c>
      <c r="C77" s="52">
        <f>Table110[[#This Row],[Hora]]</f>
        <v>3.1666666666666639</v>
      </c>
      <c r="D77" s="91">
        <f>Table14[[#This Row],[Fecha]]</f>
        <v>45416.16666666649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45416.208333333154</v>
      </c>
      <c r="C78" s="52">
        <f>Table110[[#This Row],[Hora]]</f>
        <v>3.2083333333333304</v>
      </c>
      <c r="D78" s="91">
        <f>Table14[[#This Row],[Fecha]]</f>
        <v>45416.208333333154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45416.249999999818</v>
      </c>
      <c r="C79" s="52">
        <f>Table110[[#This Row],[Hora]]</f>
        <v>3.2499999999999969</v>
      </c>
      <c r="D79" s="91">
        <f>Table14[[#This Row],[Fecha]]</f>
        <v>45416.249999999818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45416.291666666482</v>
      </c>
      <c r="C80" s="52">
        <f>Table110[[#This Row],[Hora]]</f>
        <v>3.2916666666666634</v>
      </c>
      <c r="D80" s="91">
        <f>Table14[[#This Row],[Fecha]]</f>
        <v>45416.291666666482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45416.333333333147</v>
      </c>
      <c r="C81" s="52">
        <f>Table110[[#This Row],[Hora]]</f>
        <v>3.3333333333333299</v>
      </c>
      <c r="D81" s="91">
        <f>Table14[[#This Row],[Fecha]]</f>
        <v>45416.333333333147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45416.374999999811</v>
      </c>
      <c r="C82" s="52">
        <f>Table110[[#This Row],[Hora]]</f>
        <v>3.3749999999999964</v>
      </c>
      <c r="D82" s="91">
        <f>Table14[[#This Row],[Fecha]]</f>
        <v>45416.374999999811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45416.416666666475</v>
      </c>
      <c r="C83" s="52">
        <f>Table110[[#This Row],[Hora]]</f>
        <v>3.416666666666663</v>
      </c>
      <c r="D83" s="91">
        <f>Table14[[#This Row],[Fecha]]</f>
        <v>45416.416666666475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45416.458333333139</v>
      </c>
      <c r="C84" s="52">
        <f>Table110[[#This Row],[Hora]]</f>
        <v>3.4583333333333295</v>
      </c>
      <c r="D84" s="91">
        <f>Table14[[#This Row],[Fecha]]</f>
        <v>45416.458333333139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45416.499999999804</v>
      </c>
      <c r="C85" s="52">
        <f>Table110[[#This Row],[Hora]]</f>
        <v>3.499999999999996</v>
      </c>
      <c r="D85" s="91">
        <f>Table14[[#This Row],[Fecha]]</f>
        <v>45416.499999999804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45416.541666666468</v>
      </c>
      <c r="C86" s="52">
        <f>Table110[[#This Row],[Hora]]</f>
        <v>3.5416666666666625</v>
      </c>
      <c r="D86" s="91">
        <f>Table14[[#This Row],[Fecha]]</f>
        <v>45416.541666666468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45416.583333333132</v>
      </c>
      <c r="C87" s="52">
        <f>Table110[[#This Row],[Hora]]</f>
        <v>3.583333333333329</v>
      </c>
      <c r="D87" s="91">
        <f>Table14[[#This Row],[Fecha]]</f>
        <v>45416.583333333132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45416.624999999796</v>
      </c>
      <c r="C88" s="52">
        <f>Table110[[#This Row],[Hora]]</f>
        <v>3.6249999999999956</v>
      </c>
      <c r="D88" s="91">
        <f>Table14[[#This Row],[Fecha]]</f>
        <v>45416.624999999796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45416.666666666461</v>
      </c>
      <c r="C89" s="52">
        <f>Table110[[#This Row],[Hora]]</f>
        <v>3.6666666666666621</v>
      </c>
      <c r="D89" s="91">
        <f>Table14[[#This Row],[Fecha]]</f>
        <v>45416.666666666461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45416.708333333125</v>
      </c>
      <c r="C90" s="52">
        <f>Table110[[#This Row],[Hora]]</f>
        <v>3.7083333333333286</v>
      </c>
      <c r="D90" s="91">
        <f>Table14[[#This Row],[Fecha]]</f>
        <v>45416.708333333125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45416.749999999789</v>
      </c>
      <c r="C91" s="52">
        <f>Table110[[#This Row],[Hora]]</f>
        <v>3.7499999999999951</v>
      </c>
      <c r="D91" s="91">
        <f>Table14[[#This Row],[Fecha]]</f>
        <v>45416.749999999789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45416.791666666453</v>
      </c>
      <c r="C92" s="52">
        <f>Table110[[#This Row],[Hora]]</f>
        <v>3.7916666666666616</v>
      </c>
      <c r="D92" s="91">
        <f>Table14[[#This Row],[Fecha]]</f>
        <v>45416.791666666453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45416.833333333117</v>
      </c>
      <c r="C93" s="52">
        <f>Table110[[#This Row],[Hora]]</f>
        <v>3.8333333333333282</v>
      </c>
      <c r="D93" s="91">
        <f>Table14[[#This Row],[Fecha]]</f>
        <v>45416.833333333117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45416.874999999782</v>
      </c>
      <c r="C94" s="52">
        <f>Table110[[#This Row],[Hora]]</f>
        <v>3.8749999999999947</v>
      </c>
      <c r="D94" s="91">
        <f>Table14[[#This Row],[Fecha]]</f>
        <v>45416.874999999782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45416.916666666446</v>
      </c>
      <c r="C95" s="52">
        <f>Table110[[#This Row],[Hora]]</f>
        <v>3.9166666666666612</v>
      </c>
      <c r="D95" s="91">
        <f>Table14[[#This Row],[Fecha]]</f>
        <v>45416.916666666446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45416.95833333311</v>
      </c>
      <c r="C96" s="52">
        <f>Table110[[#This Row],[Hora]]</f>
        <v>3.9583333333333277</v>
      </c>
      <c r="D96" s="91">
        <f>Table14[[#This Row],[Fecha]]</f>
        <v>45416.95833333311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45416.999999999774</v>
      </c>
      <c r="C97" s="52">
        <f>Table110[[#This Row],[Hora]]</f>
        <v>3.9999999999999942</v>
      </c>
      <c r="D97" s="91">
        <f>Table14[[#This Row],[Fecha]]</f>
        <v>45416.999999999774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45417.041666666439</v>
      </c>
      <c r="C98" s="52">
        <f>Table110[[#This Row],[Hora]]</f>
        <v>4.0416666666666607</v>
      </c>
      <c r="D98" s="91">
        <f>Table14[[#This Row],[Fecha]]</f>
        <v>45417.041666666439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45417.083333333103</v>
      </c>
      <c r="C99" s="52">
        <f>Table110[[#This Row],[Hora]]</f>
        <v>4.0833333333333277</v>
      </c>
      <c r="D99" s="91">
        <f>Table14[[#This Row],[Fecha]]</f>
        <v>45417.083333333103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45417.124999999767</v>
      </c>
      <c r="C100" s="52">
        <f>Table110[[#This Row],[Hora]]</f>
        <v>4.1249999999999947</v>
      </c>
      <c r="D100" s="91">
        <f>Table14[[#This Row],[Fecha]]</f>
        <v>45417.124999999767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45417.166666666431</v>
      </c>
      <c r="C101" s="52">
        <f>Table110[[#This Row],[Hora]]</f>
        <v>4.1666666666666616</v>
      </c>
      <c r="D101" s="91">
        <f>Table14[[#This Row],[Fecha]]</f>
        <v>45417.166666666431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45417.208333333096</v>
      </c>
      <c r="C102" s="52">
        <f>Table110[[#This Row],[Hora]]</f>
        <v>4.2083333333333286</v>
      </c>
      <c r="D102" s="91">
        <f>Table14[[#This Row],[Fecha]]</f>
        <v>45417.208333333096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45417.24999999976</v>
      </c>
      <c r="C103" s="52">
        <f>Table110[[#This Row],[Hora]]</f>
        <v>4.2499999999999956</v>
      </c>
      <c r="D103" s="91">
        <f>Table14[[#This Row],[Fecha]]</f>
        <v>45417.24999999976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45417.291666666424</v>
      </c>
      <c r="C104" s="52">
        <f>Table110[[#This Row],[Hora]]</f>
        <v>4.2916666666666625</v>
      </c>
      <c r="D104" s="91">
        <f>Table14[[#This Row],[Fecha]]</f>
        <v>45417.291666666424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45417.333333333088</v>
      </c>
      <c r="C105" s="52">
        <f>Table110[[#This Row],[Hora]]</f>
        <v>4.3333333333333295</v>
      </c>
      <c r="D105" s="91">
        <f>Table14[[#This Row],[Fecha]]</f>
        <v>45417.333333333088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45417.374999999753</v>
      </c>
      <c r="C106" s="52">
        <f>Table110[[#This Row],[Hora]]</f>
        <v>4.3749999999999964</v>
      </c>
      <c r="D106" s="91">
        <f>Table14[[#This Row],[Fecha]]</f>
        <v>45417.374999999753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45417.416666666417</v>
      </c>
      <c r="C107" s="52">
        <f>Table110[[#This Row],[Hora]]</f>
        <v>4.4166666666666634</v>
      </c>
      <c r="D107" s="91">
        <f>Table14[[#This Row],[Fecha]]</f>
        <v>45417.416666666417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45417.458333333081</v>
      </c>
      <c r="C108" s="52">
        <f>Table110[[#This Row],[Hora]]</f>
        <v>4.4583333333333304</v>
      </c>
      <c r="D108" s="91">
        <f>Table14[[#This Row],[Fecha]]</f>
        <v>45417.458333333081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45417.499999999745</v>
      </c>
      <c r="C109" s="52">
        <f>Table110[[#This Row],[Hora]]</f>
        <v>4.4999999999999973</v>
      </c>
      <c r="D109" s="91">
        <f>Table14[[#This Row],[Fecha]]</f>
        <v>45417.499999999745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45417.54166666641</v>
      </c>
      <c r="C110" s="52">
        <f>Table110[[#This Row],[Hora]]</f>
        <v>4.5416666666666643</v>
      </c>
      <c r="D110" s="91">
        <f>Table14[[#This Row],[Fecha]]</f>
        <v>45417.54166666641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45417.583333333074</v>
      </c>
      <c r="C111" s="52">
        <f>Table110[[#This Row],[Hora]]</f>
        <v>4.5833333333333313</v>
      </c>
      <c r="D111" s="91">
        <f>Table14[[#This Row],[Fecha]]</f>
        <v>45417.583333333074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45417.624999999738</v>
      </c>
      <c r="C112" s="52">
        <f>Table110[[#This Row],[Hora]]</f>
        <v>4.6249999999999982</v>
      </c>
      <c r="D112" s="91">
        <f>Table14[[#This Row],[Fecha]]</f>
        <v>45417.624999999738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45417.666666666402</v>
      </c>
      <c r="C113" s="52">
        <f>Table110[[#This Row],[Hora]]</f>
        <v>4.6666666666666652</v>
      </c>
      <c r="D113" s="91">
        <f>Table14[[#This Row],[Fecha]]</f>
        <v>45417.666666666402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45417.708333333067</v>
      </c>
      <c r="C114" s="52">
        <f>Table110[[#This Row],[Hora]]</f>
        <v>4.7083333333333321</v>
      </c>
      <c r="D114" s="91">
        <f>Table14[[#This Row],[Fecha]]</f>
        <v>45417.708333333067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45417.749999999731</v>
      </c>
      <c r="C115" s="52">
        <f>Table110[[#This Row],[Hora]]</f>
        <v>4.7499999999999991</v>
      </c>
      <c r="D115" s="91">
        <f>Table14[[#This Row],[Fecha]]</f>
        <v>45417.749999999731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45417.791666666395</v>
      </c>
      <c r="C116" s="52">
        <f>Table110[[#This Row],[Hora]]</f>
        <v>4.7916666666666661</v>
      </c>
      <c r="D116" s="91">
        <f>Table14[[#This Row],[Fecha]]</f>
        <v>45417.791666666395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45417.833333333059</v>
      </c>
      <c r="C117" s="52">
        <f>Table110[[#This Row],[Hora]]</f>
        <v>4.833333333333333</v>
      </c>
      <c r="D117" s="91">
        <f>Table14[[#This Row],[Fecha]]</f>
        <v>45417.833333333059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45417.874999999724</v>
      </c>
      <c r="C118" s="52">
        <f>Table110[[#This Row],[Hora]]</f>
        <v>4.875</v>
      </c>
      <c r="D118" s="91">
        <f>Table14[[#This Row],[Fecha]]</f>
        <v>45417.874999999724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45417.916666666388</v>
      </c>
      <c r="C119" s="52">
        <f>Table110[[#This Row],[Hora]]</f>
        <v>4.916666666666667</v>
      </c>
      <c r="D119" s="91">
        <f>Table14[[#This Row],[Fecha]]</f>
        <v>45417.916666666388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45417.958333333052</v>
      </c>
      <c r="C120" s="52">
        <f>Table110[[#This Row],[Hora]]</f>
        <v>4.9583333333333339</v>
      </c>
      <c r="D120" s="91">
        <f>Table14[[#This Row],[Fecha]]</f>
        <v>45417.958333333052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45417.999999999716</v>
      </c>
      <c r="C121" s="52">
        <f>Table110[[#This Row],[Hora]]</f>
        <v>5.0000000000000009</v>
      </c>
      <c r="D121" s="91">
        <f>Table14[[#This Row],[Fecha]]</f>
        <v>45417.999999999716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45418.04166666638</v>
      </c>
      <c r="C122" s="52">
        <f>Table110[[#This Row],[Hora]]</f>
        <v>5.0416666666666679</v>
      </c>
      <c r="D122" s="91">
        <f>Table14[[#This Row],[Fecha]]</f>
        <v>45418.04166666638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45418.083333333045</v>
      </c>
      <c r="C123" s="52">
        <f>Table110[[#This Row],[Hora]]</f>
        <v>5.0833333333333348</v>
      </c>
      <c r="D123" s="91">
        <f>Table14[[#This Row],[Fecha]]</f>
        <v>45418.083333333045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45418.124999999709</v>
      </c>
      <c r="C124" s="52">
        <f>Table110[[#This Row],[Hora]]</f>
        <v>5.1250000000000018</v>
      </c>
      <c r="D124" s="91">
        <f>Table14[[#This Row],[Fecha]]</f>
        <v>45418.124999999709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45418.166666666373</v>
      </c>
      <c r="C125" s="52">
        <f>Table110[[#This Row],[Hora]]</f>
        <v>5.1666666666666687</v>
      </c>
      <c r="D125" s="91">
        <f>Table14[[#This Row],[Fecha]]</f>
        <v>45418.166666666373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45418.208333333037</v>
      </c>
      <c r="C126" s="52">
        <f>Table110[[#This Row],[Hora]]</f>
        <v>5.2083333333333357</v>
      </c>
      <c r="D126" s="91">
        <f>Table14[[#This Row],[Fecha]]</f>
        <v>45418.208333333037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45418.249999999702</v>
      </c>
      <c r="C127" s="52">
        <f>Table110[[#This Row],[Hora]]</f>
        <v>5.2500000000000027</v>
      </c>
      <c r="D127" s="91">
        <f>Table14[[#This Row],[Fecha]]</f>
        <v>45418.249999999702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45418.291666666366</v>
      </c>
      <c r="C128" s="52">
        <f>Table110[[#This Row],[Hora]]</f>
        <v>5.2916666666666696</v>
      </c>
      <c r="D128" s="91">
        <f>Table14[[#This Row],[Fecha]]</f>
        <v>45418.291666666366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45418.33333333303</v>
      </c>
      <c r="C129" s="52">
        <f>Table110[[#This Row],[Hora]]</f>
        <v>5.3333333333333366</v>
      </c>
      <c r="D129" s="91">
        <f>Table14[[#This Row],[Fecha]]</f>
        <v>45418.33333333303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45418.374999999694</v>
      </c>
      <c r="C130" s="52">
        <f>Table110[[#This Row],[Hora]]</f>
        <v>5.3750000000000036</v>
      </c>
      <c r="D130" s="91">
        <f>Table14[[#This Row],[Fecha]]</f>
        <v>45418.374999999694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45418.416666666359</v>
      </c>
      <c r="C131" s="52">
        <f>Table110[[#This Row],[Hora]]</f>
        <v>5.4166666666666705</v>
      </c>
      <c r="D131" s="91">
        <f>Table14[[#This Row],[Fecha]]</f>
        <v>45418.416666666359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45418.458333333023</v>
      </c>
      <c r="C132" s="52">
        <f>Table110[[#This Row],[Hora]]</f>
        <v>5.4583333333333375</v>
      </c>
      <c r="D132" s="91">
        <f>Table14[[#This Row],[Fecha]]</f>
        <v>45418.458333333023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45418.499999999687</v>
      </c>
      <c r="C133" s="52">
        <f>Table110[[#This Row],[Hora]]</f>
        <v>5.5000000000000044</v>
      </c>
      <c r="D133" s="91">
        <f>Table14[[#This Row],[Fecha]]</f>
        <v>45418.499999999687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45418.541666666351</v>
      </c>
      <c r="C134" s="52">
        <f>Table110[[#This Row],[Hora]]</f>
        <v>5.5416666666666714</v>
      </c>
      <c r="D134" s="91">
        <f>Table14[[#This Row],[Fecha]]</f>
        <v>45418.541666666351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45418.583333333016</v>
      </c>
      <c r="C135" s="52">
        <f>Table110[[#This Row],[Hora]]</f>
        <v>5.5833333333333384</v>
      </c>
      <c r="D135" s="91">
        <f>Table14[[#This Row],[Fecha]]</f>
        <v>45418.583333333016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45418.62499999968</v>
      </c>
      <c r="C136" s="52">
        <f>Table110[[#This Row],[Hora]]</f>
        <v>5.6250000000000053</v>
      </c>
      <c r="D136" s="91">
        <f>Table14[[#This Row],[Fecha]]</f>
        <v>45418.62499999968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45418.666666666344</v>
      </c>
      <c r="C137" s="52">
        <f>Table110[[#This Row],[Hora]]</f>
        <v>5.6666666666666723</v>
      </c>
      <c r="D137" s="91">
        <f>Table14[[#This Row],[Fecha]]</f>
        <v>45418.666666666344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45418.708333333008</v>
      </c>
      <c r="C138" s="52">
        <f>Table110[[#This Row],[Hora]]</f>
        <v>5.7083333333333393</v>
      </c>
      <c r="D138" s="91">
        <f>Table14[[#This Row],[Fecha]]</f>
        <v>45418.708333333008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45418.749999999673</v>
      </c>
      <c r="C139" s="52">
        <f>Table110[[#This Row],[Hora]]</f>
        <v>5.7500000000000062</v>
      </c>
      <c r="D139" s="91">
        <f>Table14[[#This Row],[Fecha]]</f>
        <v>45418.749999999673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45418.791666666337</v>
      </c>
      <c r="C140" s="52">
        <f>Table110[[#This Row],[Hora]]</f>
        <v>5.7916666666666732</v>
      </c>
      <c r="D140" s="91">
        <f>Table14[[#This Row],[Fecha]]</f>
        <v>45418.791666666337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45418.833333333001</v>
      </c>
      <c r="C141" s="52">
        <f>Table110[[#This Row],[Hora]]</f>
        <v>5.8333333333333401</v>
      </c>
      <c r="D141" s="91">
        <f>Table14[[#This Row],[Fecha]]</f>
        <v>45418.833333333001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45418.874999999665</v>
      </c>
      <c r="C142" s="52">
        <f>Table110[[#This Row],[Hora]]</f>
        <v>5.8750000000000071</v>
      </c>
      <c r="D142" s="91">
        <f>Table14[[#This Row],[Fecha]]</f>
        <v>45418.874999999665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45418.91666666633</v>
      </c>
      <c r="C143" s="52">
        <f>Table110[[#This Row],[Hora]]</f>
        <v>5.9166666666666741</v>
      </c>
      <c r="D143" s="91">
        <f>Table14[[#This Row],[Fecha]]</f>
        <v>45418.91666666633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45418.958333332994</v>
      </c>
      <c r="C144" s="52">
        <f>Table110[[#This Row],[Hora]]</f>
        <v>5.958333333333341</v>
      </c>
      <c r="D144" s="91">
        <f>Table14[[#This Row],[Fecha]]</f>
        <v>45418.958333332994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45418.999999999658</v>
      </c>
      <c r="C145" s="52">
        <f>Table110[[#This Row],[Hora]]</f>
        <v>6.000000000000008</v>
      </c>
      <c r="D145" s="91">
        <f>Table14[[#This Row],[Fecha]]</f>
        <v>45418.999999999658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45419.041666666322</v>
      </c>
      <c r="C146" s="52">
        <f>Table110[[#This Row],[Hora]]</f>
        <v>6.041666666666675</v>
      </c>
      <c r="D146" s="91">
        <f>Table14[[#This Row],[Fecha]]</f>
        <v>45419.041666666322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45419.083333332987</v>
      </c>
      <c r="C147" s="52">
        <f>Table110[[#This Row],[Hora]]</f>
        <v>6.0833333333333419</v>
      </c>
      <c r="D147" s="91">
        <f>Table14[[#This Row],[Fecha]]</f>
        <v>45419.083333332987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45419.124999999651</v>
      </c>
      <c r="C148" s="52">
        <f>Table110[[#This Row],[Hora]]</f>
        <v>6.1250000000000089</v>
      </c>
      <c r="D148" s="91">
        <f>Table14[[#This Row],[Fecha]]</f>
        <v>45419.124999999651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45419.166666666315</v>
      </c>
      <c r="C149" s="52">
        <f>Table110[[#This Row],[Hora]]</f>
        <v>6.1666666666666758</v>
      </c>
      <c r="D149" s="91">
        <f>Table14[[#This Row],[Fecha]]</f>
        <v>45419.166666666315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45419.208333332979</v>
      </c>
      <c r="C150" s="52">
        <f>Table110[[#This Row],[Hora]]</f>
        <v>6.2083333333333428</v>
      </c>
      <c r="D150" s="91">
        <f>Table14[[#This Row],[Fecha]]</f>
        <v>45419.208333332979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45419.249999999643</v>
      </c>
      <c r="C151" s="52">
        <f>Table110[[#This Row],[Hora]]</f>
        <v>6.2500000000000098</v>
      </c>
      <c r="D151" s="91">
        <f>Table14[[#This Row],[Fecha]]</f>
        <v>45419.249999999643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45419.291666666308</v>
      </c>
      <c r="C152" s="52">
        <f>Table110[[#This Row],[Hora]]</f>
        <v>6.2916666666666767</v>
      </c>
      <c r="D152" s="91">
        <f>Table14[[#This Row],[Fecha]]</f>
        <v>45419.291666666308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45419.333333332972</v>
      </c>
      <c r="C153" s="52">
        <f>Table110[[#This Row],[Hora]]</f>
        <v>6.3333333333333437</v>
      </c>
      <c r="D153" s="91">
        <f>Table14[[#This Row],[Fecha]]</f>
        <v>45419.333333332972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45419.374999999636</v>
      </c>
      <c r="C154" s="52">
        <f>Table110[[#This Row],[Hora]]</f>
        <v>6.3750000000000107</v>
      </c>
      <c r="D154" s="91">
        <f>Table14[[#This Row],[Fecha]]</f>
        <v>45419.374999999636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45419.4166666663</v>
      </c>
      <c r="C155" s="52">
        <f>Table110[[#This Row],[Hora]]</f>
        <v>6.4166666666666776</v>
      </c>
      <c r="D155" s="91">
        <f>Table14[[#This Row],[Fecha]]</f>
        <v>45419.4166666663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45419.458333332965</v>
      </c>
      <c r="C156" s="52">
        <f>Table110[[#This Row],[Hora]]</f>
        <v>6.4583333333333446</v>
      </c>
      <c r="D156" s="91">
        <f>Table14[[#This Row],[Fecha]]</f>
        <v>45419.458333332965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45419.499999999629</v>
      </c>
      <c r="C157" s="52">
        <f>Table110[[#This Row],[Hora]]</f>
        <v>6.5000000000000115</v>
      </c>
      <c r="D157" s="91">
        <f>Table14[[#This Row],[Fecha]]</f>
        <v>45419.499999999629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45419.541666666293</v>
      </c>
      <c r="C158" s="52">
        <f>Table110[[#This Row],[Hora]]</f>
        <v>6.5416666666666785</v>
      </c>
      <c r="D158" s="91">
        <f>Table14[[#This Row],[Fecha]]</f>
        <v>45419.541666666293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45419.583333332957</v>
      </c>
      <c r="C159" s="52">
        <f>Table110[[#This Row],[Hora]]</f>
        <v>6.5833333333333455</v>
      </c>
      <c r="D159" s="91">
        <f>Table14[[#This Row],[Fecha]]</f>
        <v>45419.583333332957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45419.624999999622</v>
      </c>
      <c r="C160" s="52">
        <f>Table110[[#This Row],[Hora]]</f>
        <v>6.6250000000000124</v>
      </c>
      <c r="D160" s="91">
        <f>Table14[[#This Row],[Fecha]]</f>
        <v>45419.624999999622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45419.666666666286</v>
      </c>
      <c r="C161" s="52">
        <f>Table110[[#This Row],[Hora]]</f>
        <v>6.6666666666666794</v>
      </c>
      <c r="D161" s="91">
        <f>Table14[[#This Row],[Fecha]]</f>
        <v>45419.666666666286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45419.70833333295</v>
      </c>
      <c r="C162" s="52">
        <f>Table110[[#This Row],[Hora]]</f>
        <v>6.7083333333333464</v>
      </c>
      <c r="D162" s="91">
        <f>Table14[[#This Row],[Fecha]]</f>
        <v>45419.70833333295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45419.749999999614</v>
      </c>
      <c r="C163" s="52">
        <f>Table110[[#This Row],[Hora]]</f>
        <v>6.7500000000000133</v>
      </c>
      <c r="D163" s="91">
        <f>Table14[[#This Row],[Fecha]]</f>
        <v>45419.749999999614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45419.791666666279</v>
      </c>
      <c r="C164" s="52">
        <f>Table110[[#This Row],[Hora]]</f>
        <v>6.7916666666666803</v>
      </c>
      <c r="D164" s="91">
        <f>Table14[[#This Row],[Fecha]]</f>
        <v>45419.791666666279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45419.833333332943</v>
      </c>
      <c r="C165" s="52">
        <f>Table110[[#This Row],[Hora]]</f>
        <v>6.8333333333333472</v>
      </c>
      <c r="D165" s="91">
        <f>Table14[[#This Row],[Fecha]]</f>
        <v>45419.833333332943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45419.874999999607</v>
      </c>
      <c r="C166" s="52">
        <f>Table110[[#This Row],[Hora]]</f>
        <v>6.8750000000000142</v>
      </c>
      <c r="D166" s="91">
        <f>Table14[[#This Row],[Fecha]]</f>
        <v>45419.874999999607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45419.916666666271</v>
      </c>
      <c r="C167" s="52">
        <f>Table110[[#This Row],[Hora]]</f>
        <v>6.9166666666666812</v>
      </c>
      <c r="D167" s="91">
        <f>Table14[[#This Row],[Fecha]]</f>
        <v>45419.916666666271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45419.958333332936</v>
      </c>
      <c r="C168" s="52">
        <f>Table110[[#This Row],[Hora]]</f>
        <v>6.9583333333333481</v>
      </c>
      <c r="D168" s="91">
        <f>Table14[[#This Row],[Fecha]]</f>
        <v>45419.958333332936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45419.9999999996</v>
      </c>
      <c r="C169" s="52">
        <f>Table110[[#This Row],[Hora]]</f>
        <v>7.0000000000000151</v>
      </c>
      <c r="D169" s="91">
        <f>Table14[[#This Row],[Fecha]]</f>
        <v>45419.9999999996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45420.041666666264</v>
      </c>
      <c r="C170" s="52">
        <f>Table110[[#This Row],[Hora]]</f>
        <v>7.0416666666666821</v>
      </c>
      <c r="D170" s="91">
        <f>Table14[[#This Row],[Fecha]]</f>
        <v>45420.041666666264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45420.083333332928</v>
      </c>
      <c r="C171" s="52">
        <f>Table110[[#This Row],[Hora]]</f>
        <v>7.083333333333349</v>
      </c>
      <c r="D171" s="91">
        <f>Table14[[#This Row],[Fecha]]</f>
        <v>45420.083333332928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45420.124999999593</v>
      </c>
      <c r="C172" s="52">
        <f>Table110[[#This Row],[Hora]]</f>
        <v>7.125000000000016</v>
      </c>
      <c r="D172" s="91">
        <f>Table14[[#This Row],[Fecha]]</f>
        <v>45420.124999999593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45420.166666666257</v>
      </c>
      <c r="C173" s="52">
        <f>Table110[[#This Row],[Hora]]</f>
        <v>7.1666666666666829</v>
      </c>
      <c r="D173" s="91">
        <f>Table14[[#This Row],[Fecha]]</f>
        <v>45420.166666666257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45420.208333332921</v>
      </c>
      <c r="C174" s="52">
        <f>Table110[[#This Row],[Hora]]</f>
        <v>7.2083333333333499</v>
      </c>
      <c r="D174" s="91">
        <f>Table14[[#This Row],[Fecha]]</f>
        <v>45420.208333332921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45420.249999999585</v>
      </c>
      <c r="C175" s="52">
        <f>Table110[[#This Row],[Hora]]</f>
        <v>7.2500000000000169</v>
      </c>
      <c r="D175" s="91">
        <f>Table14[[#This Row],[Fecha]]</f>
        <v>45420.249999999585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45420.29166666625</v>
      </c>
      <c r="C176" s="52">
        <f>Table110[[#This Row],[Hora]]</f>
        <v>7.2916666666666838</v>
      </c>
      <c r="D176" s="91">
        <f>Table14[[#This Row],[Fecha]]</f>
        <v>45420.29166666625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45420.333333332914</v>
      </c>
      <c r="C177" s="52">
        <f>Table110[[#This Row],[Hora]]</f>
        <v>7.3333333333333508</v>
      </c>
      <c r="D177" s="91">
        <f>Table14[[#This Row],[Fecha]]</f>
        <v>45420.333333332914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45420.374999999578</v>
      </c>
      <c r="C178" s="52">
        <f>Table110[[#This Row],[Hora]]</f>
        <v>7.3750000000000178</v>
      </c>
      <c r="D178" s="91">
        <f>Table14[[#This Row],[Fecha]]</f>
        <v>45420.374999999578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45420.416666666242</v>
      </c>
      <c r="C179" s="52">
        <f>Table110[[#This Row],[Hora]]</f>
        <v>7.4166666666666847</v>
      </c>
      <c r="D179" s="91">
        <f>Table14[[#This Row],[Fecha]]</f>
        <v>45420.416666666242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45420.458333332906</v>
      </c>
      <c r="C180" s="52">
        <f>Table110[[#This Row],[Hora]]</f>
        <v>7.4583333333333517</v>
      </c>
      <c r="D180" s="91">
        <f>Table14[[#This Row],[Fecha]]</f>
        <v>45420.458333332906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45420.499999999571</v>
      </c>
      <c r="C181" s="52">
        <f>Table110[[#This Row],[Hora]]</f>
        <v>7.5000000000000187</v>
      </c>
      <c r="D181" s="91">
        <f>Table14[[#This Row],[Fecha]]</f>
        <v>45420.499999999571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45420.541666666235</v>
      </c>
      <c r="C182" s="52">
        <f>Table110[[#This Row],[Hora]]</f>
        <v>7.5416666666666856</v>
      </c>
      <c r="D182" s="91">
        <f>Table14[[#This Row],[Fecha]]</f>
        <v>45420.541666666235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45420.583333332899</v>
      </c>
      <c r="C183" s="52">
        <f>Table110[[#This Row],[Hora]]</f>
        <v>7.5833333333333526</v>
      </c>
      <c r="D183" s="91">
        <f>Table14[[#This Row],[Fecha]]</f>
        <v>45420.583333332899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45420.624999999563</v>
      </c>
      <c r="C184" s="52">
        <f>Table110[[#This Row],[Hora]]</f>
        <v>7.6250000000000195</v>
      </c>
      <c r="D184" s="91">
        <f>Table14[[#This Row],[Fecha]]</f>
        <v>45420.624999999563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45420.666666666228</v>
      </c>
      <c r="C185" s="52">
        <f>Table110[[#This Row],[Hora]]</f>
        <v>7.6666666666666865</v>
      </c>
      <c r="D185" s="91">
        <f>Table14[[#This Row],[Fecha]]</f>
        <v>45420.666666666228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45420.708333332892</v>
      </c>
      <c r="C186" s="52">
        <f>Table110[[#This Row],[Hora]]</f>
        <v>7.7083333333333535</v>
      </c>
      <c r="D186" s="91">
        <f>Table14[[#This Row],[Fecha]]</f>
        <v>45420.708333332892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45420.749999999556</v>
      </c>
      <c r="C187" s="52">
        <f>Table110[[#This Row],[Hora]]</f>
        <v>7.7500000000000204</v>
      </c>
      <c r="D187" s="91">
        <f>Table14[[#This Row],[Fecha]]</f>
        <v>45420.749999999556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45420.79166666622</v>
      </c>
      <c r="C188" s="52">
        <f>Table110[[#This Row],[Hora]]</f>
        <v>7.7916666666666874</v>
      </c>
      <c r="D188" s="91">
        <f>Table14[[#This Row],[Fecha]]</f>
        <v>45420.79166666622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45420.833333332885</v>
      </c>
      <c r="C189" s="52">
        <f>Table110[[#This Row],[Hora]]</f>
        <v>7.8333333333333544</v>
      </c>
      <c r="D189" s="91">
        <f>Table14[[#This Row],[Fecha]]</f>
        <v>45420.833333332885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45420.874999999549</v>
      </c>
      <c r="C190" s="52">
        <f>Table110[[#This Row],[Hora]]</f>
        <v>7.8750000000000213</v>
      </c>
      <c r="D190" s="91">
        <f>Table14[[#This Row],[Fecha]]</f>
        <v>45420.874999999549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45420.916666666213</v>
      </c>
      <c r="C191" s="52">
        <f>Table110[[#This Row],[Hora]]</f>
        <v>7.9166666666666883</v>
      </c>
      <c r="D191" s="91">
        <f>Table14[[#This Row],[Fecha]]</f>
        <v>45420.916666666213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45420.958333332877</v>
      </c>
      <c r="C192" s="52">
        <f>Table110[[#This Row],[Hora]]</f>
        <v>7.9583333333333552</v>
      </c>
      <c r="D192" s="91">
        <f>Table14[[#This Row],[Fecha]]</f>
        <v>45420.958333332877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45420.999999999542</v>
      </c>
      <c r="C193" s="52">
        <f>Table110[[#This Row],[Hora]]</f>
        <v>8.0000000000000213</v>
      </c>
      <c r="D193" s="91">
        <f>Table14[[#This Row],[Fecha]]</f>
        <v>45420.999999999542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45421.041666666206</v>
      </c>
      <c r="C194" s="52">
        <f>Table110[[#This Row],[Hora]]</f>
        <v>8.0416666666666874</v>
      </c>
      <c r="D194" s="91">
        <f>Table14[[#This Row],[Fecha]]</f>
        <v>45421.041666666206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45421.08333333287</v>
      </c>
      <c r="C195" s="52">
        <f>Table110[[#This Row],[Hora]]</f>
        <v>8.0833333333333535</v>
      </c>
      <c r="D195" s="91">
        <f>Table14[[#This Row],[Fecha]]</f>
        <v>45421.08333333287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45421.124999999534</v>
      </c>
      <c r="C196" s="52">
        <f>Table110[[#This Row],[Hora]]</f>
        <v>8.1250000000000195</v>
      </c>
      <c r="D196" s="91">
        <f>Table14[[#This Row],[Fecha]]</f>
        <v>45421.124999999534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45421.166666666199</v>
      </c>
      <c r="C197" s="52">
        <f>Table110[[#This Row],[Hora]]</f>
        <v>8.1666666666666856</v>
      </c>
      <c r="D197" s="91">
        <f>Table14[[#This Row],[Fecha]]</f>
        <v>45421.166666666199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45421.208333332863</v>
      </c>
      <c r="C198" s="52">
        <f>Table110[[#This Row],[Hora]]</f>
        <v>8.2083333333333517</v>
      </c>
      <c r="D198" s="91">
        <f>Table14[[#This Row],[Fecha]]</f>
        <v>45421.208333332863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45421.249999999527</v>
      </c>
      <c r="C199" s="52">
        <f>Table110[[#This Row],[Hora]]</f>
        <v>8.2500000000000178</v>
      </c>
      <c r="D199" s="91">
        <f>Table14[[#This Row],[Fecha]]</f>
        <v>45421.249999999527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45421.291666666191</v>
      </c>
      <c r="C200" s="52">
        <f>Table110[[#This Row],[Hora]]</f>
        <v>8.2916666666666838</v>
      </c>
      <c r="D200" s="91">
        <f>Table14[[#This Row],[Fecha]]</f>
        <v>45421.291666666191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45421.333333332856</v>
      </c>
      <c r="C201" s="52">
        <f>Table110[[#This Row],[Hora]]</f>
        <v>8.3333333333333499</v>
      </c>
      <c r="D201" s="91">
        <f>Table14[[#This Row],[Fecha]]</f>
        <v>45421.333333332856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45421.37499999952</v>
      </c>
      <c r="C202" s="52">
        <f>Table110[[#This Row],[Hora]]</f>
        <v>8.375000000000016</v>
      </c>
      <c r="D202" s="91">
        <f>Table14[[#This Row],[Fecha]]</f>
        <v>45421.37499999952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45421.416666666184</v>
      </c>
      <c r="C203" s="52">
        <f>Table110[[#This Row],[Hora]]</f>
        <v>8.4166666666666821</v>
      </c>
      <c r="D203" s="91">
        <f>Table14[[#This Row],[Fecha]]</f>
        <v>45421.416666666184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45421.458333332848</v>
      </c>
      <c r="C204" s="52">
        <f>Table110[[#This Row],[Hora]]</f>
        <v>8.4583333333333481</v>
      </c>
      <c r="D204" s="91">
        <f>Table14[[#This Row],[Fecha]]</f>
        <v>45421.458333332848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45421.499999999513</v>
      </c>
      <c r="C205" s="52">
        <f>Table110[[#This Row],[Hora]]</f>
        <v>8.5000000000000142</v>
      </c>
      <c r="D205" s="91">
        <f>Table14[[#This Row],[Fecha]]</f>
        <v>45421.499999999513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45421.541666666177</v>
      </c>
      <c r="C206" s="52">
        <f>Table110[[#This Row],[Hora]]</f>
        <v>8.5416666666666803</v>
      </c>
      <c r="D206" s="91">
        <f>Table14[[#This Row],[Fecha]]</f>
        <v>45421.541666666177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45421.583333332841</v>
      </c>
      <c r="C207" s="52">
        <f>Table110[[#This Row],[Hora]]</f>
        <v>8.5833333333333464</v>
      </c>
      <c r="D207" s="91">
        <f>Table14[[#This Row],[Fecha]]</f>
        <v>45421.583333332841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45421.624999999505</v>
      </c>
      <c r="C208" s="52">
        <f>Table110[[#This Row],[Hora]]</f>
        <v>8.6250000000000124</v>
      </c>
      <c r="D208" s="91">
        <f>Table14[[#This Row],[Fecha]]</f>
        <v>45421.624999999505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45421.666666666169</v>
      </c>
      <c r="C209" s="52">
        <f>Table110[[#This Row],[Hora]]</f>
        <v>8.6666666666666785</v>
      </c>
      <c r="D209" s="91">
        <f>Table14[[#This Row],[Fecha]]</f>
        <v>45421.666666666169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45421.708333332834</v>
      </c>
      <c r="C210" s="52">
        <f>Table110[[#This Row],[Hora]]</f>
        <v>8.7083333333333446</v>
      </c>
      <c r="D210" s="91">
        <f>Table14[[#This Row],[Fecha]]</f>
        <v>45421.708333332834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45421.749999999498</v>
      </c>
      <c r="C211" s="52">
        <f>Table110[[#This Row],[Hora]]</f>
        <v>8.7500000000000107</v>
      </c>
      <c r="D211" s="91">
        <f>Table14[[#This Row],[Fecha]]</f>
        <v>45421.749999999498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45421.791666666162</v>
      </c>
      <c r="C212" s="52">
        <f>Table110[[#This Row],[Hora]]</f>
        <v>8.7916666666666767</v>
      </c>
      <c r="D212" s="91">
        <f>Table14[[#This Row],[Fecha]]</f>
        <v>45421.791666666162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45421.833333332826</v>
      </c>
      <c r="C213" s="52">
        <f>Table110[[#This Row],[Hora]]</f>
        <v>8.8333333333333428</v>
      </c>
      <c r="D213" s="91">
        <f>Table14[[#This Row],[Fecha]]</f>
        <v>45421.833333332826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45421.874999999491</v>
      </c>
      <c r="C214" s="52">
        <f>Table110[[#This Row],[Hora]]</f>
        <v>8.8750000000000089</v>
      </c>
      <c r="D214" s="91">
        <f>Table14[[#This Row],[Fecha]]</f>
        <v>45421.874999999491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45421.916666666155</v>
      </c>
      <c r="C215" s="52">
        <f>Table110[[#This Row],[Hora]]</f>
        <v>8.916666666666675</v>
      </c>
      <c r="D215" s="91">
        <f>Table14[[#This Row],[Fecha]]</f>
        <v>45421.916666666155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45421.958333332819</v>
      </c>
      <c r="C216" s="52">
        <f>Table110[[#This Row],[Hora]]</f>
        <v>8.958333333333341</v>
      </c>
      <c r="D216" s="91">
        <f>Table14[[#This Row],[Fecha]]</f>
        <v>45421.958333332819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45421.999999999483</v>
      </c>
      <c r="C217" s="52">
        <f>Table110[[#This Row],[Hora]]</f>
        <v>9.0000000000000071</v>
      </c>
      <c r="D217" s="91">
        <f>Table14[[#This Row],[Fecha]]</f>
        <v>45421.999999999483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45422.041666666148</v>
      </c>
      <c r="C218" s="52">
        <f>Table110[[#This Row],[Hora]]</f>
        <v>9.0416666666666732</v>
      </c>
      <c r="D218" s="91">
        <f>Table14[[#This Row],[Fecha]]</f>
        <v>45422.041666666148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45422.083333332812</v>
      </c>
      <c r="C219" s="52">
        <f>Table110[[#This Row],[Hora]]</f>
        <v>9.0833333333333393</v>
      </c>
      <c r="D219" s="91">
        <f>Table14[[#This Row],[Fecha]]</f>
        <v>45422.083333332812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45422.124999999476</v>
      </c>
      <c r="C220" s="52">
        <f>Table110[[#This Row],[Hora]]</f>
        <v>9.1250000000000053</v>
      </c>
      <c r="D220" s="91">
        <f>Table14[[#This Row],[Fecha]]</f>
        <v>45422.124999999476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45422.16666666614</v>
      </c>
      <c r="C221" s="52">
        <f>Table110[[#This Row],[Hora]]</f>
        <v>9.1666666666666714</v>
      </c>
      <c r="D221" s="91">
        <f>Table14[[#This Row],[Fecha]]</f>
        <v>45422.16666666614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45422.208333332805</v>
      </c>
      <c r="C222" s="52">
        <f>Table110[[#This Row],[Hora]]</f>
        <v>9.2083333333333375</v>
      </c>
      <c r="D222" s="91">
        <f>Table14[[#This Row],[Fecha]]</f>
        <v>45422.208333332805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45422.249999999469</v>
      </c>
      <c r="C223" s="52">
        <f>Table110[[#This Row],[Hora]]</f>
        <v>9.2500000000000036</v>
      </c>
      <c r="D223" s="91">
        <f>Table14[[#This Row],[Fecha]]</f>
        <v>45422.249999999469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45422.291666666133</v>
      </c>
      <c r="C224" s="52">
        <f>Table110[[#This Row],[Hora]]</f>
        <v>9.2916666666666696</v>
      </c>
      <c r="D224" s="91">
        <f>Table14[[#This Row],[Fecha]]</f>
        <v>45422.291666666133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45422.333333332797</v>
      </c>
      <c r="C225" s="52">
        <f>Table110[[#This Row],[Hora]]</f>
        <v>9.3333333333333357</v>
      </c>
      <c r="D225" s="91">
        <f>Table14[[#This Row],[Fecha]]</f>
        <v>45422.333333332797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45422.374999999462</v>
      </c>
      <c r="C226" s="52">
        <f>Table110[[#This Row],[Hora]]</f>
        <v>9.3750000000000018</v>
      </c>
      <c r="D226" s="91">
        <f>Table14[[#This Row],[Fecha]]</f>
        <v>45422.374999999462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45422.416666666126</v>
      </c>
      <c r="C227" s="52">
        <f>Table110[[#This Row],[Hora]]</f>
        <v>9.4166666666666679</v>
      </c>
      <c r="D227" s="91">
        <f>Table14[[#This Row],[Fecha]]</f>
        <v>45422.416666666126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45422.45833333279</v>
      </c>
      <c r="C228" s="52">
        <f>Table110[[#This Row],[Hora]]</f>
        <v>9.4583333333333339</v>
      </c>
      <c r="D228" s="91">
        <f>Table14[[#This Row],[Fecha]]</f>
        <v>45422.45833333279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2024-05-02T05:02:08Z</dcterms:modified>
</cp:coreProperties>
</file>