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gabri\Desktop\"/>
    </mc:Choice>
  </mc:AlternateContent>
  <xr:revisionPtr revIDLastSave="0" documentId="8_{0787BB1A-292C-4305-8D08-5926B7DE6B2E}" xr6:coauthVersionLast="45" xr6:coauthVersionMax="45" xr10:uidLastSave="{00000000-0000-0000-0000-000000000000}"/>
  <bookViews>
    <workbookView xWindow="-120" yWindow="-120" windowWidth="20730" windowHeight="11160" tabRatio="893" xr2:uid="{00000000-000D-0000-FFFF-FFFF00000000}"/>
  </bookViews>
  <sheets>
    <sheet name="Tabela" sheetId="33" r:id="rId1"/>
    <sheet name="Tab_03" sheetId="8" r:id="rId2"/>
    <sheet name="Tab_04" sheetId="10" r:id="rId3"/>
    <sheet name="Tab_05" sheetId="12" r:id="rId4"/>
    <sheet name="Tab_06" sheetId="15" r:id="rId5"/>
    <sheet name="Tab_07" sheetId="17" r:id="rId6"/>
    <sheet name="Tab_08" sheetId="19" r:id="rId7"/>
    <sheet name="Tab_09" sheetId="21" r:id="rId8"/>
    <sheet name="Tab_10" sheetId="27" r:id="rId9"/>
    <sheet name="Tab_11" sheetId="29" r:id="rId10"/>
    <sheet name="Amostra" sheetId="31" r:id="rId11"/>
    <sheet name="Nota" sheetId="30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33" l="1"/>
  <c r="E4" i="33"/>
  <c r="E5" i="33"/>
  <c r="E6" i="33"/>
  <c r="E7" i="33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61" i="33"/>
  <c r="E62" i="33"/>
  <c r="E63" i="33"/>
  <c r="E64" i="33"/>
  <c r="E65" i="33"/>
  <c r="E66" i="33"/>
  <c r="E67" i="33"/>
  <c r="E68" i="33"/>
  <c r="E69" i="33"/>
  <c r="E70" i="33"/>
  <c r="E71" i="33"/>
  <c r="E72" i="33"/>
  <c r="E73" i="33"/>
  <c r="E74" i="33"/>
  <c r="E75" i="33"/>
  <c r="E76" i="33"/>
  <c r="E77" i="33"/>
  <c r="E78" i="33"/>
  <c r="E79" i="33"/>
  <c r="E80" i="33"/>
  <c r="E81" i="33"/>
  <c r="E82" i="33"/>
  <c r="E83" i="33"/>
  <c r="E84" i="33"/>
  <c r="E85" i="33"/>
  <c r="E86" i="33"/>
  <c r="E87" i="33"/>
  <c r="E88" i="33"/>
  <c r="E89" i="33"/>
  <c r="E90" i="33"/>
  <c r="E91" i="33"/>
  <c r="E92" i="33"/>
  <c r="E93" i="33"/>
  <c r="E94" i="33"/>
  <c r="E95" i="33"/>
  <c r="E96" i="33"/>
  <c r="E97" i="33"/>
  <c r="E98" i="33"/>
  <c r="E99" i="33"/>
  <c r="E100" i="33"/>
  <c r="E101" i="33"/>
  <c r="E102" i="33"/>
  <c r="E103" i="33"/>
  <c r="E104" i="33"/>
  <c r="E105" i="33"/>
  <c r="E106" i="33"/>
  <c r="E107" i="33"/>
  <c r="E108" i="33"/>
  <c r="E109" i="33"/>
  <c r="E110" i="33"/>
  <c r="E111" i="33"/>
  <c r="E112" i="33"/>
  <c r="E113" i="33"/>
  <c r="E114" i="33"/>
  <c r="E115" i="33"/>
  <c r="E116" i="33"/>
  <c r="E117" i="33"/>
  <c r="E118" i="33"/>
  <c r="E119" i="33"/>
  <c r="E120" i="33"/>
  <c r="E121" i="33"/>
  <c r="E122" i="33"/>
  <c r="E123" i="33"/>
  <c r="E124" i="33"/>
  <c r="E125" i="33"/>
  <c r="E126" i="33"/>
  <c r="E127" i="33"/>
  <c r="E128" i="33"/>
  <c r="E129" i="33"/>
  <c r="E130" i="33"/>
  <c r="E131" i="33"/>
  <c r="E132" i="33"/>
  <c r="E133" i="33"/>
  <c r="E134" i="33"/>
  <c r="E135" i="33"/>
  <c r="E136" i="33"/>
  <c r="E137" i="33"/>
  <c r="E138" i="33"/>
  <c r="E139" i="33"/>
  <c r="E140" i="33"/>
  <c r="E141" i="33"/>
  <c r="E142" i="33"/>
  <c r="E143" i="33"/>
  <c r="E144" i="33"/>
  <c r="E145" i="33"/>
  <c r="E146" i="33"/>
  <c r="E147" i="33"/>
  <c r="E148" i="33"/>
  <c r="E149" i="33"/>
  <c r="E150" i="33"/>
  <c r="E151" i="33"/>
  <c r="E152" i="33"/>
  <c r="E153" i="33"/>
  <c r="E154" i="33"/>
  <c r="E155" i="33"/>
  <c r="E156" i="33"/>
  <c r="E157" i="33"/>
  <c r="E158" i="33"/>
  <c r="E159" i="33"/>
  <c r="E160" i="33"/>
  <c r="E161" i="33"/>
  <c r="E162" i="33"/>
  <c r="E163" i="33"/>
  <c r="E164" i="33"/>
  <c r="E165" i="33"/>
  <c r="E166" i="33"/>
  <c r="E167" i="33"/>
  <c r="E168" i="33"/>
  <c r="E169" i="33"/>
  <c r="E170" i="33"/>
  <c r="E171" i="33"/>
  <c r="E172" i="33"/>
  <c r="E173" i="33"/>
  <c r="E174" i="33"/>
  <c r="E175" i="33"/>
  <c r="E176" i="33"/>
  <c r="E177" i="33"/>
  <c r="E178" i="33"/>
  <c r="E179" i="33"/>
  <c r="E180" i="33"/>
  <c r="E181" i="33"/>
  <c r="E182" i="33"/>
  <c r="E183" i="33"/>
  <c r="E184" i="33"/>
  <c r="E185" i="33"/>
  <c r="E186" i="33"/>
  <c r="E187" i="33"/>
  <c r="E188" i="33"/>
  <c r="E189" i="33"/>
  <c r="E190" i="33"/>
  <c r="E191" i="33"/>
  <c r="E192" i="33"/>
  <c r="E193" i="33"/>
  <c r="E194" i="33"/>
  <c r="E195" i="33"/>
  <c r="E196" i="33"/>
  <c r="E197" i="33"/>
  <c r="E198" i="33"/>
  <c r="E199" i="33"/>
  <c r="E200" i="33"/>
  <c r="E201" i="33"/>
  <c r="E202" i="33"/>
  <c r="E203" i="33"/>
  <c r="E204" i="33"/>
  <c r="E205" i="33"/>
  <c r="E206" i="33"/>
  <c r="E207" i="33"/>
  <c r="E208" i="33"/>
  <c r="E209" i="33"/>
  <c r="E210" i="33"/>
  <c r="E211" i="33"/>
  <c r="E212" i="33"/>
  <c r="E213" i="33"/>
  <c r="E214" i="33"/>
  <c r="E215" i="33"/>
  <c r="E216" i="33"/>
  <c r="E217" i="33"/>
  <c r="E218" i="33"/>
  <c r="E219" i="33"/>
  <c r="E220" i="33"/>
  <c r="E221" i="33"/>
  <c r="E222" i="33"/>
  <c r="E223" i="33"/>
  <c r="E224" i="33"/>
  <c r="E225" i="33"/>
  <c r="E226" i="33"/>
  <c r="E227" i="33"/>
  <c r="E228" i="33"/>
  <c r="E229" i="33"/>
  <c r="E230" i="33"/>
  <c r="E231" i="33"/>
  <c r="E232" i="33"/>
  <c r="E233" i="33"/>
  <c r="E234" i="33"/>
  <c r="E235" i="33"/>
  <c r="E236" i="33"/>
  <c r="E237" i="33"/>
  <c r="E238" i="33"/>
  <c r="E239" i="33"/>
  <c r="E240" i="33"/>
  <c r="E241" i="33"/>
  <c r="E242" i="33"/>
  <c r="E243" i="33"/>
  <c r="E244" i="33"/>
  <c r="E245" i="33"/>
  <c r="E246" i="33"/>
  <c r="E247" i="33"/>
  <c r="E248" i="33"/>
  <c r="E249" i="33"/>
  <c r="E250" i="33"/>
  <c r="E251" i="33"/>
  <c r="E252" i="33"/>
  <c r="E253" i="33"/>
  <c r="E254" i="33"/>
  <c r="E255" i="33"/>
  <c r="E256" i="33"/>
  <c r="E257" i="33"/>
  <c r="E258" i="33"/>
  <c r="E259" i="33"/>
  <c r="E260" i="33"/>
  <c r="E261" i="33"/>
  <c r="E2" i="33"/>
  <c r="D253" i="33"/>
  <c r="D252" i="33"/>
  <c r="D244" i="33"/>
  <c r="D243" i="33"/>
  <c r="D242" i="33"/>
  <c r="D233" i="33"/>
  <c r="D232" i="33"/>
  <c r="D223" i="33"/>
  <c r="D222" i="33"/>
  <c r="D213" i="33"/>
  <c r="D212" i="33"/>
  <c r="D203" i="33"/>
  <c r="D202" i="33"/>
  <c r="D193" i="33"/>
  <c r="D192" i="33"/>
  <c r="D183" i="33"/>
  <c r="D182" i="33"/>
  <c r="D173" i="33"/>
  <c r="D172" i="33"/>
  <c r="D261" i="33"/>
  <c r="D260" i="33"/>
  <c r="D259" i="33"/>
  <c r="D258" i="33"/>
  <c r="D257" i="33"/>
  <c r="D256" i="33"/>
  <c r="D255" i="33"/>
  <c r="D254" i="33"/>
  <c r="D251" i="33"/>
  <c r="D250" i="33"/>
  <c r="D249" i="33"/>
  <c r="D248" i="33"/>
  <c r="D247" i="33"/>
  <c r="D246" i="33"/>
  <c r="D245" i="33"/>
  <c r="D241" i="33"/>
  <c r="D240" i="33"/>
  <c r="D239" i="33"/>
  <c r="D238" i="33"/>
  <c r="D237" i="33"/>
  <c r="D236" i="33"/>
  <c r="D235" i="33"/>
  <c r="D234" i="33"/>
  <c r="D231" i="33"/>
  <c r="D230" i="33"/>
  <c r="D229" i="33"/>
  <c r="D228" i="33"/>
  <c r="D227" i="33"/>
  <c r="D226" i="33"/>
  <c r="D225" i="33"/>
  <c r="D224" i="33"/>
  <c r="D221" i="33"/>
  <c r="D220" i="33"/>
  <c r="D219" i="33"/>
  <c r="D218" i="33"/>
  <c r="D217" i="33"/>
  <c r="D216" i="33"/>
  <c r="D215" i="33"/>
  <c r="D214" i="33"/>
  <c r="D211" i="33"/>
  <c r="D210" i="33"/>
  <c r="D209" i="33"/>
  <c r="D208" i="33"/>
  <c r="D207" i="33"/>
  <c r="D206" i="33"/>
  <c r="D205" i="33"/>
  <c r="D204" i="33"/>
  <c r="D201" i="33"/>
  <c r="D200" i="33"/>
  <c r="D199" i="33"/>
  <c r="D198" i="33"/>
  <c r="D197" i="33"/>
  <c r="D196" i="33"/>
  <c r="D195" i="33"/>
  <c r="D194" i="33"/>
  <c r="D191" i="33"/>
  <c r="D190" i="33"/>
  <c r="D189" i="33"/>
  <c r="D188" i="33"/>
  <c r="D187" i="33"/>
  <c r="D186" i="33"/>
  <c r="D185" i="33"/>
  <c r="D184" i="33"/>
  <c r="D163" i="33"/>
  <c r="D162" i="33"/>
  <c r="D181" i="33"/>
  <c r="D180" i="33"/>
  <c r="D179" i="33"/>
  <c r="D178" i="33"/>
  <c r="D177" i="33"/>
  <c r="D176" i="33"/>
  <c r="D175" i="33"/>
  <c r="D174" i="33"/>
  <c r="D171" i="33"/>
  <c r="D170" i="33"/>
  <c r="D169" i="33"/>
  <c r="D168" i="33"/>
  <c r="D167" i="33"/>
  <c r="D166" i="33"/>
  <c r="D165" i="33"/>
  <c r="D164" i="33"/>
  <c r="D161" i="33"/>
  <c r="D160" i="33"/>
  <c r="D159" i="33"/>
  <c r="D158" i="33"/>
  <c r="D157" i="33"/>
  <c r="D156" i="33"/>
  <c r="D155" i="33"/>
  <c r="D154" i="33"/>
  <c r="D153" i="33"/>
  <c r="D152" i="33"/>
  <c r="D151" i="33"/>
  <c r="D150" i="33"/>
  <c r="D149" i="33"/>
  <c r="D148" i="33"/>
  <c r="D147" i="33"/>
  <c r="D146" i="33"/>
  <c r="D145" i="33"/>
  <c r="D144" i="33"/>
  <c r="D143" i="33"/>
  <c r="D142" i="33"/>
  <c r="D141" i="33"/>
  <c r="D140" i="33"/>
  <c r="D139" i="33"/>
  <c r="D138" i="33"/>
  <c r="D137" i="33"/>
  <c r="D136" i="33"/>
  <c r="D135" i="33"/>
  <c r="D134" i="33"/>
  <c r="D133" i="33"/>
  <c r="D132" i="33"/>
  <c r="D131" i="33"/>
  <c r="D130" i="33"/>
  <c r="D129" i="33"/>
  <c r="D128" i="33"/>
  <c r="D127" i="33"/>
  <c r="D126" i="33"/>
  <c r="D125" i="33"/>
  <c r="D124" i="33"/>
  <c r="D123" i="33"/>
  <c r="D122" i="33"/>
  <c r="D121" i="33"/>
  <c r="D120" i="33"/>
  <c r="D119" i="33"/>
  <c r="D118" i="33"/>
  <c r="D117" i="33"/>
  <c r="D116" i="33"/>
  <c r="D115" i="33"/>
  <c r="D114" i="33"/>
  <c r="D113" i="33"/>
  <c r="D112" i="33"/>
  <c r="D111" i="33"/>
  <c r="D110" i="33"/>
  <c r="D109" i="33"/>
  <c r="D108" i="33"/>
  <c r="D107" i="33"/>
  <c r="D106" i="33"/>
  <c r="D105" i="33"/>
  <c r="D104" i="33"/>
  <c r="D103" i="33"/>
  <c r="D102" i="33"/>
  <c r="D101" i="33"/>
  <c r="D100" i="33"/>
  <c r="D99" i="33"/>
  <c r="D98" i="33"/>
  <c r="D97" i="33"/>
  <c r="D96" i="33"/>
  <c r="D95" i="33"/>
  <c r="D94" i="33"/>
  <c r="D93" i="33"/>
  <c r="D92" i="33"/>
  <c r="D91" i="33"/>
  <c r="D90" i="33"/>
  <c r="D89" i="33"/>
  <c r="D88" i="33"/>
  <c r="D87" i="33"/>
  <c r="D86" i="33"/>
  <c r="D85" i="33"/>
  <c r="D84" i="33"/>
  <c r="D83" i="33"/>
  <c r="D82" i="33"/>
  <c r="D81" i="33"/>
  <c r="D77" i="33"/>
  <c r="D73" i="33"/>
  <c r="D69" i="33"/>
  <c r="D65" i="33"/>
  <c r="D61" i="33"/>
  <c r="D57" i="33"/>
  <c r="D53" i="33"/>
  <c r="D49" i="33"/>
  <c r="D45" i="33"/>
  <c r="D80" i="33"/>
  <c r="D76" i="33"/>
  <c r="D72" i="33"/>
  <c r="D68" i="33"/>
  <c r="D64" i="33"/>
  <c r="D60" i="33"/>
  <c r="D56" i="33"/>
  <c r="D52" i="33"/>
  <c r="D48" i="33"/>
  <c r="D44" i="33"/>
  <c r="D79" i="33"/>
  <c r="D75" i="33"/>
  <c r="D71" i="33"/>
  <c r="D67" i="33"/>
  <c r="D63" i="33"/>
  <c r="D59" i="33"/>
  <c r="D55" i="33"/>
  <c r="D51" i="33"/>
  <c r="D47" i="33"/>
  <c r="D43" i="33"/>
  <c r="D78" i="33"/>
  <c r="D74" i="33"/>
  <c r="D70" i="33"/>
  <c r="D66" i="33"/>
  <c r="D62" i="33"/>
  <c r="D58" i="33"/>
  <c r="D54" i="33"/>
  <c r="D50" i="33"/>
  <c r="D46" i="33"/>
  <c r="D42" i="33"/>
  <c r="G31" i="31" l="1"/>
  <c r="F31" i="31"/>
  <c r="E31" i="31"/>
  <c r="G30" i="31"/>
  <c r="F30" i="31"/>
  <c r="E30" i="31"/>
  <c r="G29" i="31"/>
  <c r="F29" i="31"/>
  <c r="E29" i="31"/>
  <c r="G28" i="31"/>
  <c r="F28" i="31"/>
  <c r="E28" i="31"/>
  <c r="G27" i="31"/>
  <c r="F27" i="31"/>
  <c r="E27" i="31"/>
  <c r="G25" i="31"/>
  <c r="F25" i="31"/>
  <c r="E25" i="31"/>
  <c r="G24" i="31"/>
  <c r="F24" i="31"/>
  <c r="E24" i="31"/>
  <c r="G23" i="31"/>
  <c r="F23" i="31"/>
  <c r="E23" i="31"/>
  <c r="G22" i="31"/>
  <c r="F22" i="31"/>
  <c r="E22" i="31"/>
  <c r="G21" i="31"/>
  <c r="F21" i="31"/>
  <c r="E21" i="31"/>
  <c r="G20" i="31"/>
  <c r="F20" i="31"/>
  <c r="E20" i="31"/>
  <c r="G19" i="31"/>
  <c r="F19" i="31"/>
  <c r="E19" i="31"/>
  <c r="G18" i="31"/>
  <c r="F18" i="31"/>
  <c r="E18" i="31"/>
  <c r="G17" i="31"/>
  <c r="F17" i="31"/>
  <c r="E17" i="31"/>
  <c r="G16" i="31"/>
  <c r="F16" i="31"/>
  <c r="E16" i="31"/>
  <c r="G15" i="31"/>
  <c r="F15" i="31"/>
  <c r="E15" i="31"/>
  <c r="G14" i="31"/>
  <c r="F14" i="31"/>
  <c r="E14" i="31"/>
  <c r="G12" i="31"/>
  <c r="F12" i="31"/>
  <c r="E12" i="31"/>
  <c r="G11" i="31"/>
  <c r="F11" i="31"/>
  <c r="E11" i="31"/>
  <c r="G10" i="31"/>
  <c r="F10" i="31"/>
  <c r="E10" i="31"/>
  <c r="E8" i="31"/>
</calcChain>
</file>

<file path=xl/sharedStrings.xml><?xml version="1.0" encoding="utf-8"?>
<sst xmlns="http://schemas.openxmlformats.org/spreadsheetml/2006/main" count="1348" uniqueCount="148">
  <si>
    <t>Unidade: percentagem de empresas</t>
  </si>
  <si>
    <t>Agregação</t>
  </si>
  <si>
    <t>Total</t>
  </si>
  <si>
    <t>Faixas de Pessoal Ocupado</t>
  </si>
  <si>
    <t>até 49</t>
  </si>
  <si>
    <t>50 a 499</t>
  </si>
  <si>
    <t>500 ou mais</t>
  </si>
  <si>
    <t>Atividade</t>
  </si>
  <si>
    <t>Indústria</t>
  </si>
  <si>
    <t>Construção</t>
  </si>
  <si>
    <t>Comércio</t>
  </si>
  <si>
    <t xml:space="preserve">     Comércio Varejista</t>
  </si>
  <si>
    <t xml:space="preserve">     Comércio por atacado</t>
  </si>
  <si>
    <t xml:space="preserve">     Comércio de veículos, pelas e motocicletas</t>
  </si>
  <si>
    <t>Serviços</t>
  </si>
  <si>
    <t xml:space="preserve">     Serviços prestados às famílias</t>
  </si>
  <si>
    <t xml:space="preserve">     Serviços de informação e comunicação</t>
  </si>
  <si>
    <t xml:space="preserve">     Serviços profissionais, administrativos e complementares</t>
  </si>
  <si>
    <t xml:space="preserve">     Transportes, serviços auxiliares aos transportes e correio</t>
  </si>
  <si>
    <t xml:space="preserve">     Outros serviços</t>
  </si>
  <si>
    <t>Grandes Regiões</t>
  </si>
  <si>
    <t>Norte</t>
  </si>
  <si>
    <t>Nordeste</t>
  </si>
  <si>
    <t>Sudeste</t>
  </si>
  <si>
    <t>Sul</t>
  </si>
  <si>
    <t>Centro-Oeste</t>
  </si>
  <si>
    <t>Não sabe responder</t>
  </si>
  <si>
    <t>Tem tido um efeito pequeno ou inexistente</t>
  </si>
  <si>
    <t xml:space="preserve">     Comércio de veículos, peças e motocicletas</t>
  </si>
  <si>
    <t>O efeito foi pequeno ou inexistente</t>
  </si>
  <si>
    <t>Não houve alteração significativa</t>
  </si>
  <si>
    <t>Houve redução</t>
  </si>
  <si>
    <t>Não houve mudança</t>
  </si>
  <si>
    <t>Houve aumento</t>
  </si>
  <si>
    <t>Entre 26% e 50%</t>
  </si>
  <si>
    <t>A empresa lançou ou passou a comercializar novos produtos ou serviços</t>
  </si>
  <si>
    <t>Alterou o método de entrega de produtos ou serviços; incluindo a mudança para serviços online</t>
  </si>
  <si>
    <t>Adiou o pagamento de impostos</t>
  </si>
  <si>
    <t>Conseguiu uma linha de crédito emergencial para pagamento da folha salarial</t>
  </si>
  <si>
    <t>Adotou trabalho domiciliar (teletrabalho, trabalho remoto e trabalho à distância) para os funcionários</t>
  </si>
  <si>
    <t>Antecipou férias dos funcionários</t>
  </si>
  <si>
    <t>Realizou campanhas de informação e prevenção e adotou medidas extras de higiene</t>
  </si>
  <si>
    <t>Outros</t>
  </si>
  <si>
    <t>Não adotou nenhuma medida</t>
  </si>
  <si>
    <t>Tem tido um efeito negativo</t>
  </si>
  <si>
    <t>Tem tido um efeito positivo</t>
  </si>
  <si>
    <t>Teve diminuição</t>
  </si>
  <si>
    <t>Teve  aumento</t>
  </si>
  <si>
    <t>Teve  dificuldade</t>
  </si>
  <si>
    <t>Teve  facilidade</t>
  </si>
  <si>
    <t>Teve dificuldade</t>
  </si>
  <si>
    <t>Superior a 50%</t>
  </si>
  <si>
    <t>09 – Indique a melhor estimativa para essa redução</t>
  </si>
  <si>
    <t>CV</t>
  </si>
  <si>
    <t>Empresas que adotaram alguma medida</t>
  </si>
  <si>
    <t>Empresas que adiaram o pagamento de impostos</t>
  </si>
  <si>
    <t>Empresas que conseguiram uma linha de crédito emergencial para pagamento da folha salarial</t>
  </si>
  <si>
    <t xml:space="preserve">Total </t>
  </si>
  <si>
    <t>Com apoio do Governo</t>
  </si>
  <si>
    <t>Sem apoio do Governo</t>
  </si>
  <si>
    <t>(1) Inclusive as empresas que não sabiam responder se houve apoio do governo</t>
  </si>
  <si>
    <t>Pelo menos uma medida com apoio do Governo</t>
  </si>
  <si>
    <t>Empresas em funcionamento, por faixas de redução  do número de funcionários, segundo faixas de pessoal ocupado, segundo atividades econômicas e segundo Grandes Regiões</t>
  </si>
  <si>
    <t>Faixa de redução</t>
  </si>
  <si>
    <t>Inferior a 25%</t>
  </si>
  <si>
    <t>Brasil - 2ª Quinzena de Junho de 2020</t>
  </si>
  <si>
    <t>04 – Qual foi o efeito da pandemia da COVID-19 sobre as vendas dos produtos ou serviços comercializados por sua empresa durante a segunda quinzena de Junho em relação à quinzena anterior?</t>
  </si>
  <si>
    <t xml:space="preserve">07 – Qual o efeito da pandemia da COVID-19 sobre a capacidade da sua empresa para realizar pagamentos de rotina  durante a segunda quinzena de junho em relação à quinzena anterior? (exemplo: tributos, fornecedores, salários, aluguéis, energia elétrica)? </t>
  </si>
  <si>
    <t xml:space="preserve">06 -Qual foi o efeito da pandemia da COVID-19 sobre o acesso aos fornecedores de insumos, matérias-primas, ou mercadorias por parte de sua empresa durante a segunda quinzena de junho em relação à quinzena anterior?  </t>
  </si>
  <si>
    <t>05 – Qual foi o efeito da pandemia da COVID-19 sobre a fabricação dos produtos ou atendimento aos seus clientes por parte de sua empresa durante a segunda quinzena de junho em relação à quinzena anterior?</t>
  </si>
  <si>
    <t>Coleta: Quinzena de 01 a 15 de julho de 2020</t>
  </si>
  <si>
    <t>Pesquisa Pulso Empresa - Impacto da COVID19 nas empresas</t>
  </si>
  <si>
    <t>Fonte: IBGE, Diretoria de Pesquisas, Pesquisa Pulso Empresa</t>
  </si>
  <si>
    <t>B</t>
  </si>
  <si>
    <t>C</t>
  </si>
  <si>
    <t>E</t>
  </si>
  <si>
    <t>D</t>
  </si>
  <si>
    <t>A</t>
  </si>
  <si>
    <t>Z</t>
  </si>
  <si>
    <t>Quadro 2. Nota Técnica</t>
  </si>
  <si>
    <t>Dimensão - Porte das empresas</t>
  </si>
  <si>
    <t>Faixa 01</t>
  </si>
  <si>
    <t>Empresas com número de pessoas ocupadas até 49</t>
  </si>
  <si>
    <t>Faixa 02</t>
  </si>
  <si>
    <t>Empresas com número de pessoas ocupadas entre 50 e 499</t>
  </si>
  <si>
    <t>Faixa 03</t>
  </si>
  <si>
    <t>Empresas com número de pessoas ocupadas superior a 500</t>
  </si>
  <si>
    <t>Dimensão - Classificação Nacional de Atividades Econômicas</t>
  </si>
  <si>
    <t>Empresas com atividade principal classificada nas secções B e C da CNAE 2.0</t>
  </si>
  <si>
    <t>Empresas com atividade principal classificada na seção F da CNAE 2.0</t>
  </si>
  <si>
    <t>Empresas com atividade principal classificada na seção G da CNAE 2.0</t>
  </si>
  <si>
    <t xml:space="preserve">     Comércio varejista</t>
  </si>
  <si>
    <t>Empresas com atividade principal classificada na seção G, divisão 47 da CNAE 2.0</t>
  </si>
  <si>
    <t>Empresas com atividade principal classificada na seção G, divisão 46 da CNAE 2.0</t>
  </si>
  <si>
    <t>Empresas com atividade principal classificada na seção G, divisão 45 da CNAE 2.0</t>
  </si>
  <si>
    <t>Empresas com atividade principal compreendida nos seguintes segmentos da CNAE 2.0</t>
  </si>
  <si>
    <t xml:space="preserve">Seção I: Alojamento e alimentação ; Grupo 85.5: Atividades de apoio à educação ; Grupo 85.9: Outras atividades de ensino ; Seção R: Artes, cultura, esporte e recreação (exceto divisão 91 – atividades ligadas ao patrimônio cultural e ambiental) ; divisão 96 Outras atividades de serviços pessoais </t>
  </si>
  <si>
    <t xml:space="preserve">Seção J: Informação e comunicação </t>
  </si>
  <si>
    <t xml:space="preserve">Seção M: Atividades profissionais, científicas e técnicas (exceto classe 69.12 – Cartórios; grupo 70.1 – Sedes de empresas e unidades administrativas locais; e divisão 72 – Pesquisa e Desenvolvimento científico) ; Seção N: Atividades administrativas e serviços complementares (exceto classe 81.12 – Condomínios prediais) ; </t>
  </si>
  <si>
    <t xml:space="preserve">Seção H: Transporte, armazenagem e correio (exceto grupo 51.1 – transporte espacial) </t>
  </si>
  <si>
    <t xml:space="preserve">Seção S: Outras atividades de serviços (exceto divisão 94 – atividades de organizações associativas e divisão 96 - Outras atividades de serviços pessoais) ; Seção E: Água, esgoto, atividades de gestão e resíduos e descontaminação (exceto divisão 36 – captação, tratamento e distribuição de água) ; Seção L: Atividades imobiliárias  ; Divisão 66: Atividades auxiliares dos serviços financeiros ; Grupo 01.6: Atividades de apoio à agricultura e à pecuária; atividades de pós-colheita ; Grupo 02.3: Atividades de apoio à produção florestal ; Grupo 45.2: Manutenção e reparação de veículos automotores </t>
  </si>
  <si>
    <t>Dimensão - Espacial</t>
  </si>
  <si>
    <t>Região Norte *</t>
  </si>
  <si>
    <t>Empresas com sede localizada nas seguintes Unidades da Federação : 11-RO; 12-AC; 13-AM; 14-RR; 15-PA; 16-AP; 17-TO</t>
  </si>
  <si>
    <t>Região Nordeste</t>
  </si>
  <si>
    <t>Empresas com sede localizada nas seguintes Unidades da Federação: 21-MA; 22-PI; 23-CE; 24-RN; 25-PB; 26-PE; 27-AL; 28-SE; 29-BA</t>
  </si>
  <si>
    <t>Região Sudeste</t>
  </si>
  <si>
    <t>Empresas com sede localizada nas seguintes Unidades da Federação: 31-MG; 32-ES; 33-RJ; 35-SP</t>
  </si>
  <si>
    <t>Região Sul</t>
  </si>
  <si>
    <t>Empresas com sede localizada nas seguintes Unidades da Federação: 41-PR; 42-SC; 43-RS</t>
  </si>
  <si>
    <t>Região Centro-Oeste</t>
  </si>
  <si>
    <t>Empresas com sede localizada nas seguintes Unidades da Federação: 50-MS; 51-MT; 52-GO; 53-DF</t>
  </si>
  <si>
    <t>* em particular para as Unidades da Federação da Região Norte (Rondônia, Acre, Amazonas, Roraima, Pará, Amapá e Tocantins), atividade de comércio e serviços, são consideradas apenas aquelas que estão sediadas nos Municípios das Capitais, com exceção do Pará, onde são consideradas aquelas que estão sediadas nos municípios da Região Metropolitana de Belém;</t>
  </si>
  <si>
    <t>Classe 45.43: Manutenção e reparação de motocicletas</t>
  </si>
  <si>
    <t>08 – Qual foi o efeito da pandemia da COVID-19 sobre o número de funcionários na empresa ao final da segunda quinzena de Junho em relação à quinzena anterior?</t>
  </si>
  <si>
    <t>Empresas em funcionamento, por categoria de avaliação do impacto geral sofrido até o final da segunda quinzena de Junho, em decorrência da Covid-19, segundo faixas de pessoal ocupado, segundo atividades econômicas e segundo Grandes Regiões</t>
  </si>
  <si>
    <t>Empresas em funcionamento por categoria de avaliação do impacto da Covid-19 sobre as vendas ou serviços comercializados durante a segunda quinzena de Junho, em relação à quinzena anterior, segundo faixas de pessoal ocupado, segundo atividades econômicas e segundo Grandes Regiões</t>
  </si>
  <si>
    <t>Empresas em funcionamento por categoria de avaliação do impacto da Covid-19 sobre a fabricação dos produtos ou sobre a capacidade de atendimento aos clientes durante a segunda quinzena de junho, em relação à quinzena anterior, segundo faixas de pessoal ocupado, segundo atividades econômicas e segundo Grandes Regiões</t>
  </si>
  <si>
    <t>Empresas em funcionamento por categoria de avaliação do impacto da Covid-19 sobre o acesso aos fornecedores de insumos, matérias primas, ou mercadorias durante a segunda quinzena de junho, em relação à quinzena anterior, segundo faixas de pessoal ocupado, segundo atividades econômicas e segundo Grandes Regiões</t>
  </si>
  <si>
    <t>Empresas em funcionamento, por categoria de avaliação do impacto da Covid-19 sobre a capacidade de realizar pagamentos de rotina durante a segunda quinzena de junho, em relação à quinzena, segundo faixas de pessoal ocupado, segundo atividades econômicas e segundo Grandes Regiões</t>
  </si>
  <si>
    <t>Empresas em funcionamento, por categoria de avaliação do impacto da Covid-19 sobre o número de funcionários ao final da primeira segunda quinzena de Junho, em relação à quinzena anterior, segundo faixas de pessoal ocupado, segundo atividades econômicas e segundo Grandes Regiões</t>
  </si>
  <si>
    <t xml:space="preserve">Tamanho da amostra </t>
  </si>
  <si>
    <t>Unidade: número de empresas</t>
  </si>
  <si>
    <t>Selecionada</t>
  </si>
  <si>
    <t xml:space="preserve">Realizada </t>
  </si>
  <si>
    <t>Aproveitamento (%)</t>
  </si>
  <si>
    <t>Distribuição da amostra selecionada (%)</t>
  </si>
  <si>
    <t>Distribuição da amostra realizada (%)</t>
  </si>
  <si>
    <t>Total de empresas em funcionamento</t>
  </si>
  <si>
    <t>Unidade: número de empresas e percentagem de empresas</t>
  </si>
  <si>
    <t xml:space="preserve">03 – De uma forma geral, como sua empresa tem sido afetada pela pandemia da COVID-19 até o final da segunda quinzena de junho em relação a quinzena anterior ? </t>
  </si>
  <si>
    <t>10 - A empresa adotou algumas das seguintes medidas em relação aos impactos da pandemia da COVID-19 durante a segunda quinzena de junho? (selecione tudo que se aplica)</t>
  </si>
  <si>
    <t>11 - A empresa adotou algumas das seguintes medidas em relação aos impactos da pandemia da COVID-19 durante a segunda quinzena de junho?  (selecione tudo que se aplica)</t>
  </si>
  <si>
    <t>Empresas em funcionamento, por tipo de medida adotada pela empresa em relação aos impactos da Covid-19, durante a segunda quinzena de junho, segundo faixas de pessoal ocupado, segundo atividades econômicas e segundo Grandes Regiões</t>
  </si>
  <si>
    <t>Empresas em funcionamento, por tipo de medida adotada pela empresa em relação aos impactos da Covid-19 e existência de apoio do Governo a essas medidas, durante a segunda quinzena de junho, segundo faixas de pessoal ocupado, segundo atividades econômicas e segundo Grandes Regiões</t>
  </si>
  <si>
    <t>Efeito</t>
  </si>
  <si>
    <t>Qtd_Total</t>
  </si>
  <si>
    <t>Porcentagem</t>
  </si>
  <si>
    <t>ID_Pergunta</t>
  </si>
  <si>
    <t>Comércio Varejista</t>
  </si>
  <si>
    <t>Comércio por atacado</t>
  </si>
  <si>
    <t>Comércio de veículos, peças e motocicletas</t>
  </si>
  <si>
    <t>Serviços prestados às famílias</t>
  </si>
  <si>
    <t>Serviços de informação e comunicação</t>
  </si>
  <si>
    <t>Serviços profissionais, administrativos e complementares</t>
  </si>
  <si>
    <t>Transportes, serviços auxiliares aos transportes e correio</t>
  </si>
  <si>
    <t>Outros serviços</t>
  </si>
  <si>
    <t>Qtd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</si>
</sst>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"/>
    <numFmt numFmtId="165" formatCode="#,##0.0"/>
    <numFmt numFmtId="166" formatCode="_-* #,##0_-;\-* #,##0_-;_-* &quot;-&quot;??_-;_-@_-"/>
    <numFmt numFmtId="167" formatCode="_-* #,##0.0_-;\-* #,##0.0_-;_-* &quot;-&quot;??_-;_-@_-"/>
  </numFmts>
  <fonts count="1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8" tint="-0.499984740745262"/>
      <name val="Arial"/>
      <family val="2"/>
    </font>
    <font>
      <sz val="11"/>
      <color theme="1"/>
      <name val="Univers"/>
      <family val="2"/>
    </font>
    <font>
      <sz val="10"/>
      <color theme="1"/>
      <name val="Univers"/>
      <family val="2"/>
    </font>
    <font>
      <sz val="8"/>
      <color theme="1"/>
      <name val="Univers"/>
      <family val="2"/>
    </font>
    <font>
      <sz val="8"/>
      <color theme="8" tint="-0.499984740745262"/>
      <name val="Univers"/>
      <family val="2"/>
    </font>
    <font>
      <b/>
      <sz val="11"/>
      <color rgb="FFFF0000"/>
      <name val="Univers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7"/>
      <color theme="1"/>
      <name val="Univers"/>
      <family val="2"/>
    </font>
    <font>
      <b/>
      <sz val="8"/>
      <color theme="8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10.5"/>
      <color rgb="FF4B4B4C"/>
      <name val="Open Sans"/>
      <family val="2"/>
    </font>
    <font>
      <sz val="10"/>
      <name val="Univers"/>
      <family val="2"/>
    </font>
    <font>
      <sz val="9"/>
      <color theme="1"/>
      <name val="Univers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theme="0" tint="-0.14996795556505021"/>
      </right>
      <top style="thin">
        <color indexed="64"/>
      </top>
      <bottom style="double">
        <color indexed="64"/>
      </bottom>
      <diagonal/>
    </border>
    <border>
      <left style="thin">
        <color theme="0" tint="-0.14996795556505021"/>
      </left>
      <right/>
      <top style="thin">
        <color indexed="64"/>
      </top>
      <bottom/>
      <diagonal/>
    </border>
    <border>
      <left style="thin">
        <color theme="0" tint="-0.14996795556505021"/>
      </left>
      <right/>
      <top/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24994659260841701"/>
      </right>
      <top style="thin">
        <color theme="0" tint="-0.24994659260841701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double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double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3743705557422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0" tint="-0.14996795556505021"/>
      </right>
      <top style="thin">
        <color indexed="64"/>
      </top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theme="0" tint="-0.14996795556505021"/>
      </bottom>
      <diagonal/>
    </border>
    <border>
      <left/>
      <right style="thin">
        <color auto="1"/>
      </right>
      <top style="thin">
        <color auto="1"/>
      </top>
      <bottom style="thin">
        <color theme="0" tint="-0.14996795556505021"/>
      </bottom>
      <diagonal/>
    </border>
    <border>
      <left style="thin">
        <color auto="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/>
      <top style="thin">
        <color theme="0" tint="-0.14996795556505021"/>
      </top>
      <bottom/>
      <diagonal/>
    </border>
    <border>
      <left/>
      <right style="thin">
        <color auto="1"/>
      </right>
      <top style="thin">
        <color theme="0" tint="-0.14996795556505021"/>
      </top>
      <bottom/>
      <diagonal/>
    </border>
    <border>
      <left style="thin">
        <color auto="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theme="0" tint="-0.14996795556505021"/>
      </right>
      <top style="thin">
        <color theme="0" tint="-0.14996795556505021"/>
      </top>
      <bottom style="thin">
        <color auto="1"/>
      </bottom>
      <diagonal/>
    </border>
    <border>
      <left style="thin">
        <color theme="0" tint="-0.14996795556505021"/>
      </left>
      <right style="thin">
        <color auto="1"/>
      </right>
      <top style="thin">
        <color theme="0" tint="-0.14996795556505021"/>
      </top>
      <bottom style="thin">
        <color auto="1"/>
      </bottom>
      <diagonal/>
    </border>
    <border>
      <left/>
      <right style="thin">
        <color theme="0" tint="-0.1499679555650502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14996795556505021"/>
      </right>
      <top style="thin">
        <color theme="0" tint="-0.24994659260841701"/>
      </top>
      <bottom style="thin">
        <color indexed="6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8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87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wrapText="1"/>
    </xf>
    <xf numFmtId="0" fontId="1" fillId="0" borderId="0" xfId="1" applyFont="1"/>
    <xf numFmtId="0" fontId="3" fillId="0" borderId="0" xfId="0" applyFont="1"/>
    <xf numFmtId="0" fontId="5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wrapText="1"/>
    </xf>
    <xf numFmtId="0" fontId="6" fillId="3" borderId="0" xfId="0" applyFont="1" applyFill="1" applyBorder="1" applyAlignment="1">
      <alignment vertical="center" wrapText="1"/>
    </xf>
    <xf numFmtId="0" fontId="4" fillId="0" borderId="0" xfId="0" applyFont="1" applyAlignment="1">
      <alignment horizontal="left" vertical="top" wrapText="1"/>
    </xf>
    <xf numFmtId="0" fontId="5" fillId="4" borderId="2" xfId="0" applyFont="1" applyFill="1" applyBorder="1" applyAlignment="1">
      <alignment horizontal="left" vertical="center"/>
    </xf>
    <xf numFmtId="0" fontId="7" fillId="4" borderId="0" xfId="0" applyFont="1" applyFill="1"/>
    <xf numFmtId="0" fontId="3" fillId="4" borderId="0" xfId="0" applyFont="1" applyFill="1"/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9" fontId="0" fillId="0" borderId="0" xfId="3" applyNumberFormat="1" applyFont="1"/>
    <xf numFmtId="0" fontId="8" fillId="0" borderId="0" xfId="2"/>
    <xf numFmtId="0" fontId="5" fillId="0" borderId="14" xfId="0" applyFont="1" applyFill="1" applyBorder="1" applyAlignment="1">
      <alignment horizontal="left" vertical="center" inden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5" fillId="0" borderId="18" xfId="0" applyFont="1" applyFill="1" applyBorder="1" applyAlignment="1">
      <alignment horizontal="left" vertical="center" wrapText="1" indent="1"/>
    </xf>
    <xf numFmtId="164" fontId="5" fillId="0" borderId="18" xfId="0" applyNumberFormat="1" applyFont="1" applyBorder="1"/>
    <xf numFmtId="0" fontId="10" fillId="0" borderId="0" xfId="0" applyFont="1" applyFill="1" applyBorder="1" applyAlignment="1">
      <alignment horizontal="left" vertical="center" indent="1"/>
    </xf>
    <xf numFmtId="0" fontId="5" fillId="0" borderId="19" xfId="0" applyFont="1" applyFill="1" applyBorder="1" applyAlignment="1">
      <alignment horizontal="left" vertical="center" wrapText="1" indent="1"/>
    </xf>
    <xf numFmtId="164" fontId="5" fillId="0" borderId="19" xfId="0" applyNumberFormat="1" applyFont="1" applyBorder="1"/>
    <xf numFmtId="164" fontId="5" fillId="0" borderId="18" xfId="0" applyNumberFormat="1" applyFont="1" applyFill="1" applyBorder="1"/>
    <xf numFmtId="0" fontId="12" fillId="0" borderId="22" xfId="0" applyFont="1" applyBorder="1" applyAlignment="1">
      <alignment horizontal="left" vertical="center" indent="1"/>
    </xf>
    <xf numFmtId="0" fontId="12" fillId="0" borderId="23" xfId="0" applyFont="1" applyBorder="1" applyAlignment="1">
      <alignment vertical="center" wrapText="1"/>
    </xf>
    <xf numFmtId="0" fontId="12" fillId="0" borderId="24" xfId="0" applyFont="1" applyBorder="1" applyAlignment="1">
      <alignment horizontal="left" vertical="center" indent="1"/>
    </xf>
    <xf numFmtId="0" fontId="12" fillId="0" borderId="25" xfId="0" applyFont="1" applyBorder="1" applyAlignment="1">
      <alignment vertical="center" wrapText="1"/>
    </xf>
    <xf numFmtId="0" fontId="5" fillId="0" borderId="22" xfId="0" applyFont="1" applyBorder="1" applyAlignment="1">
      <alignment horizontal="left" vertical="center" indent="1"/>
    </xf>
    <xf numFmtId="0" fontId="0" fillId="0" borderId="28" xfId="0" applyBorder="1"/>
    <xf numFmtId="0" fontId="0" fillId="0" borderId="29" xfId="0" applyBorder="1" applyAlignment="1">
      <alignment wrapText="1"/>
    </xf>
    <xf numFmtId="0" fontId="12" fillId="0" borderId="30" xfId="0" applyFont="1" applyBorder="1" applyAlignment="1">
      <alignment horizontal="left" vertical="center" indent="1"/>
    </xf>
    <xf numFmtId="0" fontId="12" fillId="0" borderId="31" xfId="0" applyFont="1" applyBorder="1" applyAlignment="1">
      <alignment vertical="center" wrapText="1"/>
    </xf>
    <xf numFmtId="0" fontId="13" fillId="0" borderId="0" xfId="0" applyFont="1" applyAlignment="1">
      <alignment horizontal="justify" vertical="center" wrapText="1"/>
    </xf>
    <xf numFmtId="0" fontId="6" fillId="0" borderId="0" xfId="0" applyFont="1" applyAlignment="1">
      <alignment vertical="center" wrapText="1"/>
    </xf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5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166" fontId="0" fillId="0" borderId="0" xfId="4" applyNumberFormat="1" applyFont="1"/>
    <xf numFmtId="166" fontId="5" fillId="0" borderId="18" xfId="4" applyNumberFormat="1" applyFont="1" applyBorder="1"/>
    <xf numFmtId="166" fontId="6" fillId="3" borderId="0" xfId="4" applyNumberFormat="1" applyFont="1" applyFill="1" applyBorder="1" applyAlignment="1">
      <alignment vertical="center" wrapText="1"/>
    </xf>
    <xf numFmtId="166" fontId="5" fillId="0" borderId="19" xfId="4" applyNumberFormat="1" applyFont="1" applyBorder="1"/>
    <xf numFmtId="3" fontId="5" fillId="0" borderId="18" xfId="0" applyNumberFormat="1" applyFont="1" applyBorder="1"/>
    <xf numFmtId="165" fontId="5" fillId="0" borderId="18" xfId="0" applyNumberFormat="1" applyFont="1" applyBorder="1"/>
    <xf numFmtId="0" fontId="6" fillId="3" borderId="18" xfId="0" applyFont="1" applyFill="1" applyBorder="1" applyAlignment="1">
      <alignment vertical="center" wrapText="1"/>
    </xf>
    <xf numFmtId="3" fontId="5" fillId="0" borderId="19" xfId="0" applyNumberFormat="1" applyFont="1" applyBorder="1"/>
    <xf numFmtId="165" fontId="5" fillId="0" borderId="19" xfId="0" applyNumberFormat="1" applyFont="1" applyBorder="1"/>
    <xf numFmtId="0" fontId="15" fillId="4" borderId="32" xfId="0" applyFont="1" applyFill="1" applyBorder="1" applyAlignment="1">
      <alignment horizontal="left" vertical="center" wrapText="1" indent="1"/>
    </xf>
    <xf numFmtId="0" fontId="5" fillId="0" borderId="32" xfId="0" applyFont="1" applyBorder="1" applyAlignment="1">
      <alignment horizontal="left" vertical="center" indent="1"/>
    </xf>
    <xf numFmtId="0" fontId="5" fillId="0" borderId="33" xfId="0" applyFont="1" applyBorder="1" applyAlignment="1">
      <alignment horizontal="left" vertical="center" indent="1"/>
    </xf>
    <xf numFmtId="166" fontId="0" fillId="0" borderId="0" xfId="0" applyNumberFormat="1"/>
    <xf numFmtId="167" fontId="0" fillId="4" borderId="0" xfId="4" applyNumberFormat="1" applyFont="1" applyFill="1"/>
    <xf numFmtId="166" fontId="0" fillId="4" borderId="0" xfId="4" applyNumberFormat="1" applyFont="1" applyFill="1"/>
    <xf numFmtId="0" fontId="0" fillId="4" borderId="0" xfId="0" applyFill="1"/>
    <xf numFmtId="166" fontId="0" fillId="4" borderId="0" xfId="0" applyNumberFormat="1" applyFill="1"/>
    <xf numFmtId="0" fontId="5" fillId="2" borderId="17" xfId="0" applyFont="1" applyFill="1" applyBorder="1" applyAlignment="1">
      <alignment horizontal="center" vertical="center" wrapText="1"/>
    </xf>
    <xf numFmtId="0" fontId="0" fillId="0" borderId="0" xfId="0" applyAlignment="1"/>
    <xf numFmtId="0" fontId="5" fillId="0" borderId="18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top" wrapText="1"/>
    </xf>
    <xf numFmtId="0" fontId="5" fillId="2" borderId="16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11" fillId="3" borderId="20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6" xfId="0" applyFont="1" applyFill="1" applyBorder="1" applyAlignment="1">
      <alignment horizontal="center" vertical="center" wrapText="1"/>
    </xf>
    <xf numFmtId="0" fontId="11" fillId="3" borderId="27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left" vertical="center" wrapText="1"/>
    </xf>
  </cellXfs>
  <cellStyles count="5">
    <cellStyle name="Hiperlink" xfId="1" builtinId="8"/>
    <cellStyle name="Normal" xfId="0" builtinId="0"/>
    <cellStyle name="Normal 2" xfId="2" xr:uid="{00000000-0005-0000-0000-000002000000}"/>
    <cellStyle name="Porcentagem" xfId="3" builtinId="5"/>
    <cellStyle name="Vírgula" xfId="4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90E8C-1D63-4A81-BE21-C8402C4B90A2}">
  <dimension ref="A1:I261"/>
  <sheetViews>
    <sheetView tabSelected="1" topLeftCell="A241" workbookViewId="0">
      <selection activeCell="I260" sqref="I260"/>
    </sheetView>
  </sheetViews>
  <sheetFormatPr defaultRowHeight="15"/>
  <cols>
    <col min="1" max="1" width="11.85546875" style="44" bestFit="1" customWidth="1"/>
    <col min="2" max="2" width="36.85546875" style="67" bestFit="1" customWidth="1"/>
    <col min="3" max="3" width="40.7109375" bestFit="1" customWidth="1"/>
    <col min="4" max="4" width="12.7109375" bestFit="1" customWidth="1"/>
    <col min="5" max="5" width="12.7109375" style="44" customWidth="1"/>
    <col min="6" max="6" width="9.7109375" bestFit="1" customWidth="1"/>
  </cols>
  <sheetData>
    <row r="1" spans="1:6">
      <c r="A1" s="44" t="s">
        <v>138</v>
      </c>
      <c r="B1" s="67" t="s">
        <v>7</v>
      </c>
      <c r="C1" t="s">
        <v>135</v>
      </c>
      <c r="D1" t="s">
        <v>137</v>
      </c>
      <c r="E1" s="44" t="s">
        <v>147</v>
      </c>
      <c r="F1" t="s">
        <v>136</v>
      </c>
    </row>
    <row r="2" spans="1:6">
      <c r="A2" s="44">
        <v>3</v>
      </c>
      <c r="B2" s="68" t="s">
        <v>8</v>
      </c>
      <c r="C2" s="44" t="s">
        <v>44</v>
      </c>
      <c r="D2" s="28">
        <v>48.699977941589815</v>
      </c>
      <c r="E2" s="28">
        <f>(D2/100)*F2</f>
        <v>149198.87685361845</v>
      </c>
      <c r="F2" s="50">
        <v>306363.3355903484</v>
      </c>
    </row>
    <row r="3" spans="1:6">
      <c r="A3" s="44">
        <v>3</v>
      </c>
      <c r="B3" s="68" t="s">
        <v>8</v>
      </c>
      <c r="C3" s="44" t="s">
        <v>27</v>
      </c>
      <c r="D3" s="28">
        <v>24.313866888833875</v>
      </c>
      <c r="E3" s="28">
        <f t="shared" ref="E3:E66" si="0">(D3/100)*F3</f>
        <v>74488.773611628727</v>
      </c>
      <c r="F3" s="50">
        <v>306363.3355903484</v>
      </c>
    </row>
    <row r="4" spans="1:6">
      <c r="A4" s="44">
        <v>3</v>
      </c>
      <c r="B4" s="68" t="s">
        <v>8</v>
      </c>
      <c r="C4" s="44" t="s">
        <v>45</v>
      </c>
      <c r="D4" s="28">
        <v>26.986155169576314</v>
      </c>
      <c r="E4" s="28">
        <f t="shared" si="0"/>
        <v>82675.685125101241</v>
      </c>
      <c r="F4" s="50">
        <v>306363.3355903484</v>
      </c>
    </row>
    <row r="5" spans="1:6">
      <c r="A5" s="44">
        <v>3</v>
      </c>
      <c r="B5" s="68" t="s">
        <v>8</v>
      </c>
      <c r="C5" s="44" t="s">
        <v>26</v>
      </c>
      <c r="D5" s="28">
        <v>0</v>
      </c>
      <c r="E5" s="28">
        <f t="shared" si="0"/>
        <v>0</v>
      </c>
      <c r="F5" s="50">
        <v>306363.3355903484</v>
      </c>
    </row>
    <row r="6" spans="1:6" ht="22.5" customHeight="1">
      <c r="A6" s="44">
        <v>3</v>
      </c>
      <c r="B6" s="68" t="s">
        <v>9</v>
      </c>
      <c r="C6" s="44" t="s">
        <v>44</v>
      </c>
      <c r="D6" s="28">
        <v>53.616045228591759</v>
      </c>
      <c r="E6" s="28">
        <f t="shared" si="0"/>
        <v>82253.508974358978</v>
      </c>
      <c r="F6" s="50">
        <v>153412.115018315</v>
      </c>
    </row>
    <row r="7" spans="1:6" ht="22.5" customHeight="1">
      <c r="A7" s="44">
        <v>3</v>
      </c>
      <c r="B7" s="68" t="s">
        <v>9</v>
      </c>
      <c r="C7" s="44" t="s">
        <v>27</v>
      </c>
      <c r="D7" s="28">
        <v>37.37303984908624</v>
      </c>
      <c r="E7" s="28">
        <f t="shared" si="0"/>
        <v>57334.770879120886</v>
      </c>
      <c r="F7" s="50">
        <v>153412.115018315</v>
      </c>
    </row>
    <row r="8" spans="1:6" ht="22.5" customHeight="1">
      <c r="A8" s="44">
        <v>3</v>
      </c>
      <c r="B8" s="68" t="s">
        <v>9</v>
      </c>
      <c r="C8" s="44" t="s">
        <v>45</v>
      </c>
      <c r="D8" s="28">
        <v>9.0109149223220211</v>
      </c>
      <c r="E8" s="28">
        <f t="shared" si="0"/>
        <v>13823.835164835167</v>
      </c>
      <c r="F8" s="50">
        <v>153412.115018315</v>
      </c>
    </row>
    <row r="9" spans="1:6">
      <c r="A9" s="44">
        <v>3</v>
      </c>
      <c r="B9" s="68" t="s">
        <v>9</v>
      </c>
      <c r="C9" s="44" t="s">
        <v>26</v>
      </c>
      <c r="D9" s="28">
        <v>0</v>
      </c>
      <c r="E9" s="28">
        <f t="shared" si="0"/>
        <v>0</v>
      </c>
      <c r="F9" s="50">
        <v>753910.40099345136</v>
      </c>
    </row>
    <row r="10" spans="1:6">
      <c r="A10" s="44">
        <v>3</v>
      </c>
      <c r="B10" s="68" t="s">
        <v>139</v>
      </c>
      <c r="C10" s="44" t="s">
        <v>44</v>
      </c>
      <c r="D10" s="28">
        <v>63.730136644785773</v>
      </c>
      <c r="E10" s="28">
        <f t="shared" si="0"/>
        <v>480468.12873237889</v>
      </c>
      <c r="F10" s="50">
        <v>753910.40099345136</v>
      </c>
    </row>
    <row r="11" spans="1:6">
      <c r="A11" s="44">
        <v>3</v>
      </c>
      <c r="B11" s="68" t="s">
        <v>139</v>
      </c>
      <c r="C11" s="44" t="s">
        <v>27</v>
      </c>
      <c r="D11" s="28">
        <v>26.086773832167836</v>
      </c>
      <c r="E11" s="28">
        <f t="shared" si="0"/>
        <v>196670.90120435128</v>
      </c>
      <c r="F11" s="50">
        <v>753910.40099345136</v>
      </c>
    </row>
    <row r="12" spans="1:6">
      <c r="A12" s="44">
        <v>3</v>
      </c>
      <c r="B12" s="68" t="s">
        <v>139</v>
      </c>
      <c r="C12" s="44" t="s">
        <v>45</v>
      </c>
      <c r="D12" s="28">
        <v>10.179209751662214</v>
      </c>
      <c r="E12" s="28">
        <f t="shared" si="0"/>
        <v>76742.121056721095</v>
      </c>
      <c r="F12" s="50">
        <v>753910.40099345136</v>
      </c>
    </row>
    <row r="13" spans="1:6">
      <c r="A13" s="44">
        <v>3</v>
      </c>
      <c r="B13" s="68" t="s">
        <v>139</v>
      </c>
      <c r="C13" s="44" t="s">
        <v>26</v>
      </c>
      <c r="D13" s="28">
        <v>3.879771384166654E-3</v>
      </c>
      <c r="E13" s="28">
        <f t="shared" si="0"/>
        <v>29.249999999999996</v>
      </c>
      <c r="F13" s="50">
        <v>753910.40099345136</v>
      </c>
    </row>
    <row r="14" spans="1:6">
      <c r="A14" s="44">
        <v>3</v>
      </c>
      <c r="B14" s="68" t="s">
        <v>140</v>
      </c>
      <c r="C14" s="44" t="s">
        <v>44</v>
      </c>
      <c r="D14" s="28">
        <v>58.981278943680792</v>
      </c>
      <c r="E14" s="28">
        <f t="shared" si="0"/>
        <v>128607.88228291323</v>
      </c>
      <c r="F14" s="50">
        <v>218048.64964986008</v>
      </c>
    </row>
    <row r="15" spans="1:6">
      <c r="A15" s="44">
        <v>3</v>
      </c>
      <c r="B15" s="68" t="s">
        <v>140</v>
      </c>
      <c r="C15" s="44" t="s">
        <v>27</v>
      </c>
      <c r="D15" s="28">
        <v>16.803034829636708</v>
      </c>
      <c r="E15" s="28">
        <f t="shared" si="0"/>
        <v>36638.790546218508</v>
      </c>
      <c r="F15" s="50">
        <v>218048.64964986008</v>
      </c>
    </row>
    <row r="16" spans="1:6">
      <c r="A16" s="44">
        <v>3</v>
      </c>
      <c r="B16" s="68" t="s">
        <v>140</v>
      </c>
      <c r="C16" s="44" t="s">
        <v>45</v>
      </c>
      <c r="D16" s="28">
        <v>24.215686226682486</v>
      </c>
      <c r="E16" s="28">
        <f t="shared" si="0"/>
        <v>52801.97682072832</v>
      </c>
      <c r="F16" s="50">
        <v>218048.64964986008</v>
      </c>
    </row>
    <row r="17" spans="1:6">
      <c r="A17" s="44">
        <v>3</v>
      </c>
      <c r="B17" s="68" t="s">
        <v>140</v>
      </c>
      <c r="C17" s="44" t="s">
        <v>26</v>
      </c>
      <c r="D17" s="28">
        <v>0</v>
      </c>
      <c r="E17" s="28">
        <f t="shared" si="0"/>
        <v>0</v>
      </c>
      <c r="F17" s="50">
        <v>218048.64964986008</v>
      </c>
    </row>
    <row r="18" spans="1:6">
      <c r="A18" s="44">
        <v>3</v>
      </c>
      <c r="B18" s="68" t="s">
        <v>141</v>
      </c>
      <c r="C18" s="44" t="s">
        <v>44</v>
      </c>
      <c r="D18" s="28">
        <v>74.93257718824313</v>
      </c>
      <c r="E18" s="28">
        <f t="shared" si="0"/>
        <v>93472.106684981729</v>
      </c>
      <c r="F18" s="50">
        <v>124741.61465201472</v>
      </c>
    </row>
    <row r="19" spans="1:6">
      <c r="A19" s="44">
        <v>3</v>
      </c>
      <c r="B19" s="68" t="s">
        <v>141</v>
      </c>
      <c r="C19" s="44" t="s">
        <v>27</v>
      </c>
      <c r="D19" s="28">
        <v>13.553943643706139</v>
      </c>
      <c r="E19" s="28">
        <f t="shared" si="0"/>
        <v>16907.408150183157</v>
      </c>
      <c r="F19" s="50">
        <v>124741.61465201472</v>
      </c>
    </row>
    <row r="20" spans="1:6">
      <c r="A20" s="44">
        <v>3</v>
      </c>
      <c r="B20" s="68" t="s">
        <v>141</v>
      </c>
      <c r="C20" s="44" t="s">
        <v>45</v>
      </c>
      <c r="D20" s="28">
        <v>11.513479168050724</v>
      </c>
      <c r="E20" s="28">
        <f t="shared" si="0"/>
        <v>14362.099816849823</v>
      </c>
      <c r="F20" s="50">
        <v>124741.61465201472</v>
      </c>
    </row>
    <row r="21" spans="1:6">
      <c r="A21" s="44">
        <v>3</v>
      </c>
      <c r="B21" s="68" t="s">
        <v>141</v>
      </c>
      <c r="C21" s="44" t="s">
        <v>26</v>
      </c>
      <c r="D21" s="28">
        <v>0</v>
      </c>
      <c r="E21" s="28">
        <f t="shared" si="0"/>
        <v>0</v>
      </c>
      <c r="F21" s="50">
        <v>124741.61465201472</v>
      </c>
    </row>
    <row r="22" spans="1:6">
      <c r="A22" s="44">
        <v>3</v>
      </c>
      <c r="B22" s="68" t="s">
        <v>142</v>
      </c>
      <c r="C22" s="44" t="s">
        <v>44</v>
      </c>
      <c r="D22" s="28">
        <v>86.734077641471103</v>
      </c>
      <c r="E22" s="28">
        <f t="shared" si="0"/>
        <v>289688.79722699738</v>
      </c>
      <c r="F22" s="50">
        <v>333996.51567688468</v>
      </c>
    </row>
    <row r="23" spans="1:6">
      <c r="A23" s="44">
        <v>3</v>
      </c>
      <c r="B23" s="68" t="s">
        <v>142</v>
      </c>
      <c r="C23" s="44" t="s">
        <v>27</v>
      </c>
      <c r="D23" s="28">
        <v>8.7839161507225469</v>
      </c>
      <c r="E23" s="28">
        <f t="shared" si="0"/>
        <v>29337.973883392435</v>
      </c>
      <c r="F23" s="50">
        <v>333996.51567688468</v>
      </c>
    </row>
    <row r="24" spans="1:6">
      <c r="A24" s="44">
        <v>3</v>
      </c>
      <c r="B24" s="68" t="s">
        <v>142</v>
      </c>
      <c r="C24" s="44" t="s">
        <v>45</v>
      </c>
      <c r="D24" s="28">
        <v>4.4820062078063572</v>
      </c>
      <c r="E24" s="28">
        <f t="shared" si="0"/>
        <v>14969.744566494905</v>
      </c>
      <c r="F24" s="50">
        <v>333996.51567688468</v>
      </c>
    </row>
    <row r="25" spans="1:6">
      <c r="A25" s="44">
        <v>3</v>
      </c>
      <c r="B25" s="68" t="s">
        <v>142</v>
      </c>
      <c r="C25" s="44" t="s">
        <v>26</v>
      </c>
      <c r="D25" s="28">
        <v>0</v>
      </c>
      <c r="E25" s="28">
        <f t="shared" si="0"/>
        <v>0</v>
      </c>
      <c r="F25" s="50">
        <v>333996.51567688468</v>
      </c>
    </row>
    <row r="26" spans="1:6">
      <c r="A26" s="44">
        <v>3</v>
      </c>
      <c r="B26" s="68" t="s">
        <v>143</v>
      </c>
      <c r="C26" s="44" t="s">
        <v>44</v>
      </c>
      <c r="D26" s="28">
        <v>68.380622095488874</v>
      </c>
      <c r="E26" s="28">
        <f t="shared" si="0"/>
        <v>75097.836799258235</v>
      </c>
      <c r="F26" s="50">
        <v>109823.2722925352</v>
      </c>
    </row>
    <row r="27" spans="1:6">
      <c r="A27" s="44">
        <v>3</v>
      </c>
      <c r="B27" s="68" t="s">
        <v>143</v>
      </c>
      <c r="C27" s="44" t="s">
        <v>27</v>
      </c>
      <c r="D27" s="28">
        <v>22.768897244186771</v>
      </c>
      <c r="E27" s="28">
        <f t="shared" si="0"/>
        <v>25005.548018490779</v>
      </c>
      <c r="F27" s="50">
        <v>109823.2722925352</v>
      </c>
    </row>
    <row r="28" spans="1:6">
      <c r="A28" s="44">
        <v>3</v>
      </c>
      <c r="B28" s="68" t="s">
        <v>143</v>
      </c>
      <c r="C28" s="44" t="s">
        <v>45</v>
      </c>
      <c r="D28" s="28">
        <v>8.8504806603243633</v>
      </c>
      <c r="E28" s="28">
        <f t="shared" si="0"/>
        <v>9719.8874747861919</v>
      </c>
      <c r="F28" s="50">
        <v>109823.2722925352</v>
      </c>
    </row>
    <row r="29" spans="1:6">
      <c r="A29" s="44">
        <v>3</v>
      </c>
      <c r="B29" s="68" t="s">
        <v>143</v>
      </c>
      <c r="C29" s="44" t="s">
        <v>26</v>
      </c>
      <c r="D29" s="28">
        <v>0</v>
      </c>
      <c r="E29" s="28">
        <f t="shared" si="0"/>
        <v>0</v>
      </c>
      <c r="F29" s="50">
        <v>109823.2722925352</v>
      </c>
    </row>
    <row r="30" spans="1:6">
      <c r="A30" s="44">
        <v>3</v>
      </c>
      <c r="B30" s="68" t="s">
        <v>144</v>
      </c>
      <c r="C30" s="44" t="s">
        <v>44</v>
      </c>
      <c r="D30" s="28">
        <v>52.554688313156547</v>
      </c>
      <c r="E30" s="28">
        <f t="shared" si="0"/>
        <v>225004.1940705576</v>
      </c>
      <c r="F30" s="50">
        <v>428133.43831444625</v>
      </c>
    </row>
    <row r="31" spans="1:6">
      <c r="A31" s="44">
        <v>3</v>
      </c>
      <c r="B31" s="68" t="s">
        <v>144</v>
      </c>
      <c r="C31" s="44" t="s">
        <v>27</v>
      </c>
      <c r="D31" s="28">
        <v>21.728544361536244</v>
      </c>
      <c r="E31" s="28">
        <f t="shared" si="0"/>
        <v>93027.164070724873</v>
      </c>
      <c r="F31" s="50">
        <v>428133.43831444625</v>
      </c>
    </row>
    <row r="32" spans="1:6">
      <c r="A32" s="44">
        <v>3</v>
      </c>
      <c r="B32" s="68" t="s">
        <v>144</v>
      </c>
      <c r="C32" s="44" t="s">
        <v>45</v>
      </c>
      <c r="D32" s="28">
        <v>25.71676732530721</v>
      </c>
      <c r="E32" s="28">
        <f t="shared" si="0"/>
        <v>110102.08017316382</v>
      </c>
      <c r="F32" s="50">
        <v>428133.43831444625</v>
      </c>
    </row>
    <row r="33" spans="1:9">
      <c r="A33" s="44">
        <v>3</v>
      </c>
      <c r="B33" s="68" t="s">
        <v>144</v>
      </c>
      <c r="C33" s="44" t="s">
        <v>26</v>
      </c>
      <c r="D33" s="28">
        <v>0</v>
      </c>
      <c r="E33" s="28">
        <f t="shared" si="0"/>
        <v>0</v>
      </c>
      <c r="F33" s="50">
        <v>428133.43831444625</v>
      </c>
    </row>
    <row r="34" spans="1:9">
      <c r="A34" s="44">
        <v>3</v>
      </c>
      <c r="B34" s="68" t="s">
        <v>145</v>
      </c>
      <c r="C34" s="44" t="s">
        <v>44</v>
      </c>
      <c r="D34" s="28">
        <v>44.339016342714075</v>
      </c>
      <c r="E34" s="28">
        <f t="shared" si="0"/>
        <v>66130.127454454341</v>
      </c>
      <c r="F34" s="50">
        <v>149146.58219593327</v>
      </c>
    </row>
    <row r="35" spans="1:9">
      <c r="A35" s="44">
        <v>3</v>
      </c>
      <c r="B35" s="68" t="s">
        <v>145</v>
      </c>
      <c r="C35" s="44" t="s">
        <v>27</v>
      </c>
      <c r="D35" s="28">
        <v>36.938032610473634</v>
      </c>
      <c r="E35" s="28">
        <f t="shared" si="0"/>
        <v>55091.813168940695</v>
      </c>
      <c r="F35" s="50">
        <v>149146.58219593327</v>
      </c>
    </row>
    <row r="36" spans="1:9">
      <c r="A36" s="44">
        <v>3</v>
      </c>
      <c r="B36" s="68" t="s">
        <v>145</v>
      </c>
      <c r="C36" s="44" t="s">
        <v>45</v>
      </c>
      <c r="D36" s="28">
        <v>18.722951046812323</v>
      </c>
      <c r="E36" s="28">
        <f t="shared" si="0"/>
        <v>27924.641572538287</v>
      </c>
      <c r="F36" s="50">
        <v>149146.58219593327</v>
      </c>
    </row>
    <row r="37" spans="1:9">
      <c r="A37" s="44">
        <v>3</v>
      </c>
      <c r="B37" s="68" t="s">
        <v>145</v>
      </c>
      <c r="C37" s="44" t="s">
        <v>26</v>
      </c>
      <c r="D37" s="28">
        <v>0</v>
      </c>
      <c r="E37" s="28">
        <f t="shared" si="0"/>
        <v>0</v>
      </c>
      <c r="F37" s="50">
        <v>149146.58219593327</v>
      </c>
    </row>
    <row r="38" spans="1:9">
      <c r="A38" s="44">
        <v>3</v>
      </c>
      <c r="B38" s="68" t="s">
        <v>146</v>
      </c>
      <c r="C38" s="44" t="s">
        <v>44</v>
      </c>
      <c r="D38" s="28">
        <v>71.707436950969594</v>
      </c>
      <c r="E38" s="28">
        <f t="shared" si="0"/>
        <v>142612.63574746129</v>
      </c>
      <c r="F38" s="50">
        <v>198881.23437597352</v>
      </c>
    </row>
    <row r="39" spans="1:9">
      <c r="A39" s="44">
        <v>3</v>
      </c>
      <c r="B39" s="68" t="s">
        <v>146</v>
      </c>
      <c r="C39" s="44" t="s">
        <v>27</v>
      </c>
      <c r="D39" s="28">
        <v>20.51453732807941</v>
      </c>
      <c r="E39" s="28">
        <f t="shared" si="0"/>
        <v>40799.56506460419</v>
      </c>
      <c r="F39" s="50">
        <v>198881.23437597352</v>
      </c>
    </row>
    <row r="40" spans="1:9">
      <c r="A40" s="44">
        <v>3</v>
      </c>
      <c r="B40" s="68" t="s">
        <v>146</v>
      </c>
      <c r="C40" s="44" t="s">
        <v>45</v>
      </c>
      <c r="D40" s="28">
        <v>7.7780257209510122</v>
      </c>
      <c r="E40" s="28">
        <f t="shared" si="0"/>
        <v>15469.033563908088</v>
      </c>
      <c r="F40" s="50">
        <v>198881.23437597352</v>
      </c>
    </row>
    <row r="41" spans="1:9">
      <c r="A41" s="44">
        <v>3</v>
      </c>
      <c r="B41" s="68" t="s">
        <v>146</v>
      </c>
      <c r="C41" s="44" t="s">
        <v>26</v>
      </c>
      <c r="D41" s="28">
        <v>0</v>
      </c>
      <c r="E41" s="28">
        <f t="shared" si="0"/>
        <v>0</v>
      </c>
      <c r="F41" s="50">
        <v>198881.23437597352</v>
      </c>
    </row>
    <row r="42" spans="1:9">
      <c r="A42" s="44">
        <v>7</v>
      </c>
      <c r="B42" s="68" t="s">
        <v>8</v>
      </c>
      <c r="C42" s="44" t="s">
        <v>50</v>
      </c>
      <c r="D42">
        <f>Tab_07!$D$16</f>
        <v>41.790363414662998</v>
      </c>
      <c r="E42" s="28">
        <f t="shared" si="0"/>
        <v>128030.35131249019</v>
      </c>
      <c r="F42" s="50">
        <v>306363.3355903484</v>
      </c>
      <c r="I42" s="44"/>
    </row>
    <row r="43" spans="1:9">
      <c r="A43" s="44">
        <v>7</v>
      </c>
      <c r="B43" s="68" t="s">
        <v>8</v>
      </c>
      <c r="C43" s="44" t="s">
        <v>30</v>
      </c>
      <c r="D43" s="44">
        <f>Tab_07!$E$16</f>
        <v>50.480594019441646</v>
      </c>
      <c r="E43" s="28">
        <f t="shared" si="0"/>
        <v>154654.03166378336</v>
      </c>
      <c r="F43" s="50">
        <v>306363.3355903484</v>
      </c>
    </row>
    <row r="44" spans="1:9">
      <c r="A44" s="44">
        <v>7</v>
      </c>
      <c r="B44" s="68" t="s">
        <v>8</v>
      </c>
      <c r="C44" s="44" t="s">
        <v>49</v>
      </c>
      <c r="D44" s="44">
        <f>Tab_07!$F$16</f>
        <v>5.8460567012915829</v>
      </c>
      <c r="E44" s="28">
        <f t="shared" si="0"/>
        <v>17910.174310579983</v>
      </c>
      <c r="F44" s="50">
        <v>306363.3355903484</v>
      </c>
    </row>
    <row r="45" spans="1:9">
      <c r="A45" s="44">
        <v>7</v>
      </c>
      <c r="B45" s="68" t="s">
        <v>8</v>
      </c>
      <c r="C45" s="44" t="s">
        <v>26</v>
      </c>
      <c r="D45" s="44">
        <f>Tab_07!$G$16</f>
        <v>1.882985864603762</v>
      </c>
      <c r="E45" s="28">
        <f t="shared" si="0"/>
        <v>5768.778303494847</v>
      </c>
      <c r="F45" s="50">
        <v>306363.3355903484</v>
      </c>
    </row>
    <row r="46" spans="1:9">
      <c r="A46" s="44">
        <v>7</v>
      </c>
      <c r="B46" s="68" t="s">
        <v>9</v>
      </c>
      <c r="C46" s="44" t="s">
        <v>50</v>
      </c>
      <c r="D46" s="44">
        <f>Tab_07!$D$17</f>
        <v>37.382944697926519</v>
      </c>
      <c r="E46" s="28">
        <f t="shared" si="0"/>
        <v>57349.966117216121</v>
      </c>
      <c r="F46" s="50">
        <v>153412.115018315</v>
      </c>
    </row>
    <row r="47" spans="1:9">
      <c r="A47" s="44">
        <v>7</v>
      </c>
      <c r="B47" s="68" t="s">
        <v>9</v>
      </c>
      <c r="C47" s="44" t="s">
        <v>30</v>
      </c>
      <c r="D47" s="44">
        <f>Tab_07!$E$17</f>
        <v>58.229425500573072</v>
      </c>
      <c r="E47" s="28">
        <f t="shared" si="0"/>
        <v>89330.993223443205</v>
      </c>
      <c r="F47" s="50">
        <v>153412.115018315</v>
      </c>
    </row>
    <row r="48" spans="1:9">
      <c r="A48" s="44">
        <v>7</v>
      </c>
      <c r="B48" s="68" t="s">
        <v>9</v>
      </c>
      <c r="C48" s="44" t="s">
        <v>49</v>
      </c>
      <c r="D48" s="44">
        <f>Tab_07!$F$17</f>
        <v>4.3692851895774893</v>
      </c>
      <c r="E48" s="28">
        <f t="shared" si="0"/>
        <v>6703.0128205128212</v>
      </c>
      <c r="F48" s="50">
        <v>153412.115018315</v>
      </c>
    </row>
    <row r="49" spans="1:6">
      <c r="A49" s="44">
        <v>7</v>
      </c>
      <c r="B49" s="68" t="s">
        <v>9</v>
      </c>
      <c r="C49" s="44" t="s">
        <v>26</v>
      </c>
      <c r="D49" s="44">
        <f>Tab_07!$G$17</f>
        <v>1.8344611922922336E-2</v>
      </c>
      <c r="E49" s="28">
        <f t="shared" si="0"/>
        <v>138.30193730879628</v>
      </c>
      <c r="F49" s="50">
        <v>753910.40099345136</v>
      </c>
    </row>
    <row r="50" spans="1:6">
      <c r="A50" s="44">
        <v>7</v>
      </c>
      <c r="B50" s="68" t="s">
        <v>139</v>
      </c>
      <c r="C50" s="44" t="s">
        <v>50</v>
      </c>
      <c r="D50" s="44">
        <f>Tab_07!$D$19</f>
        <v>48.764138601353032</v>
      </c>
      <c r="E50" s="28">
        <f t="shared" si="0"/>
        <v>367637.91287046304</v>
      </c>
      <c r="F50" s="50">
        <v>753910.40099345136</v>
      </c>
    </row>
    <row r="51" spans="1:6">
      <c r="A51" s="44">
        <v>7</v>
      </c>
      <c r="B51" s="68" t="s">
        <v>139</v>
      </c>
      <c r="C51" s="44" t="s">
        <v>30</v>
      </c>
      <c r="D51" s="44">
        <f>Tab_07!$E$19</f>
        <v>41.758895425809463</v>
      </c>
      <c r="E51" s="28">
        <f t="shared" si="0"/>
        <v>314824.65595515614</v>
      </c>
      <c r="F51" s="50">
        <v>753910.40099345136</v>
      </c>
    </row>
    <row r="52" spans="1:6">
      <c r="A52" s="44">
        <v>7</v>
      </c>
      <c r="B52" s="68" t="s">
        <v>139</v>
      </c>
      <c r="C52" s="44" t="s">
        <v>49</v>
      </c>
      <c r="D52" s="44">
        <f>Tab_07!$F$19</f>
        <v>9.47696597283751</v>
      </c>
      <c r="E52" s="28">
        <f t="shared" si="0"/>
        <v>71447.83216783221</v>
      </c>
      <c r="F52" s="50">
        <v>753910.40099345136</v>
      </c>
    </row>
    <row r="53" spans="1:6">
      <c r="A53" s="44">
        <v>7</v>
      </c>
      <c r="B53" s="68" t="s">
        <v>139</v>
      </c>
      <c r="C53" s="44" t="s">
        <v>26</v>
      </c>
      <c r="D53" s="44">
        <f>Tab_07!$G$19</f>
        <v>0</v>
      </c>
      <c r="E53" s="28">
        <f t="shared" si="0"/>
        <v>0</v>
      </c>
      <c r="F53" s="50">
        <v>753910.40099345136</v>
      </c>
    </row>
    <row r="54" spans="1:6">
      <c r="A54" s="44">
        <v>7</v>
      </c>
      <c r="B54" s="68" t="s">
        <v>140</v>
      </c>
      <c r="C54" s="44" t="s">
        <v>50</v>
      </c>
      <c r="D54" s="44">
        <f>Tab_07!$D$20</f>
        <v>47.65578024031776</v>
      </c>
      <c r="E54" s="28">
        <f t="shared" si="0"/>
        <v>103912.78529411771</v>
      </c>
      <c r="F54" s="50">
        <v>218048.64964986008</v>
      </c>
    </row>
    <row r="55" spans="1:6">
      <c r="A55" s="44">
        <v>7</v>
      </c>
      <c r="B55" s="68" t="s">
        <v>140</v>
      </c>
      <c r="C55" s="44" t="s">
        <v>30</v>
      </c>
      <c r="D55" s="44">
        <f>Tab_07!$E$20</f>
        <v>44.813172149244465</v>
      </c>
      <c r="E55" s="28">
        <f t="shared" si="0"/>
        <v>97714.516736694743</v>
      </c>
      <c r="F55" s="50">
        <v>218048.64964986008</v>
      </c>
    </row>
    <row r="56" spans="1:6">
      <c r="A56" s="44">
        <v>7</v>
      </c>
      <c r="B56" s="68" t="s">
        <v>140</v>
      </c>
      <c r="C56" s="44" t="s">
        <v>49</v>
      </c>
      <c r="D56" s="44">
        <f>Tab_07!$F$20</f>
        <v>4.2634587742883809</v>
      </c>
      <c r="E56" s="28">
        <f t="shared" si="0"/>
        <v>9296.4142857142906</v>
      </c>
      <c r="F56" s="50">
        <v>218048.64964986008</v>
      </c>
    </row>
    <row r="57" spans="1:6">
      <c r="A57" s="44">
        <v>7</v>
      </c>
      <c r="B57" s="68" t="s">
        <v>140</v>
      </c>
      <c r="C57" s="44" t="s">
        <v>26</v>
      </c>
      <c r="D57" s="44">
        <f>Tab_07!$G$20</f>
        <v>3.2675888361493959</v>
      </c>
      <c r="E57" s="28">
        <f t="shared" si="0"/>
        <v>7124.933333333337</v>
      </c>
      <c r="F57" s="50">
        <v>218048.64964986008</v>
      </c>
    </row>
    <row r="58" spans="1:6">
      <c r="A58" s="44">
        <v>7</v>
      </c>
      <c r="B58" s="68" t="s">
        <v>141</v>
      </c>
      <c r="C58" s="44" t="s">
        <v>50</v>
      </c>
      <c r="D58" s="44">
        <f>Tab_07!$D$21</f>
        <v>61.275369613251954</v>
      </c>
      <c r="E58" s="28">
        <f t="shared" si="0"/>
        <v>76435.885439560472</v>
      </c>
      <c r="F58" s="50">
        <v>124741.61465201472</v>
      </c>
    </row>
    <row r="59" spans="1:6">
      <c r="A59" s="44">
        <v>7</v>
      </c>
      <c r="B59" s="68" t="s">
        <v>141</v>
      </c>
      <c r="C59" s="44" t="s">
        <v>30</v>
      </c>
      <c r="D59" s="44">
        <f>Tab_07!$E$21</f>
        <v>29.579983175067621</v>
      </c>
      <c r="E59" s="28">
        <f t="shared" si="0"/>
        <v>36898.548626373638</v>
      </c>
      <c r="F59" s="50">
        <v>124741.61465201472</v>
      </c>
    </row>
    <row r="60" spans="1:6">
      <c r="A60" s="44">
        <v>7</v>
      </c>
      <c r="B60" s="68" t="s">
        <v>141</v>
      </c>
      <c r="C60" s="44" t="s">
        <v>49</v>
      </c>
      <c r="D60" s="44">
        <f>Tab_07!$F$21</f>
        <v>4.5187157977259762</v>
      </c>
      <c r="E60" s="28">
        <f t="shared" si="0"/>
        <v>5636.7190476190499</v>
      </c>
      <c r="F60" s="50">
        <v>124741.61465201472</v>
      </c>
    </row>
    <row r="61" spans="1:6">
      <c r="A61" s="44">
        <v>7</v>
      </c>
      <c r="B61" s="68" t="s">
        <v>141</v>
      </c>
      <c r="C61" s="44" t="s">
        <v>26</v>
      </c>
      <c r="D61" s="44">
        <f>Tab_07!$G$21</f>
        <v>4.6259314139544383</v>
      </c>
      <c r="E61" s="28">
        <f t="shared" si="0"/>
        <v>5770.4615384615417</v>
      </c>
      <c r="F61" s="50">
        <v>124741.61465201472</v>
      </c>
    </row>
    <row r="62" spans="1:6">
      <c r="A62" s="44">
        <v>7</v>
      </c>
      <c r="B62" s="68" t="s">
        <v>142</v>
      </c>
      <c r="C62" s="44" t="s">
        <v>50</v>
      </c>
      <c r="D62" s="44">
        <f>Tab_07!$D$23</f>
        <v>79.927313998953977</v>
      </c>
      <c r="E62" s="28">
        <f t="shared" si="0"/>
        <v>266954.44383062917</v>
      </c>
      <c r="F62" s="50">
        <v>333996.51567688468</v>
      </c>
    </row>
    <row r="63" spans="1:6">
      <c r="A63" s="44">
        <v>7</v>
      </c>
      <c r="B63" s="68" t="s">
        <v>142</v>
      </c>
      <c r="C63" s="44" t="s">
        <v>30</v>
      </c>
      <c r="D63" s="44">
        <f>Tab_07!$E$23</f>
        <v>20.054015200693716</v>
      </c>
      <c r="E63" s="28">
        <f t="shared" si="0"/>
        <v>66979.712023629821</v>
      </c>
      <c r="F63" s="50">
        <v>333996.51567688468</v>
      </c>
    </row>
    <row r="64" spans="1:6">
      <c r="A64" s="44">
        <v>7</v>
      </c>
      <c r="B64" s="68" t="s">
        <v>142</v>
      </c>
      <c r="C64" s="44" t="s">
        <v>49</v>
      </c>
      <c r="D64" s="44">
        <f>Tab_07!$F$23</f>
        <v>1.8670800352314772E-2</v>
      </c>
      <c r="E64" s="28">
        <f t="shared" si="0"/>
        <v>62.359822625718849</v>
      </c>
      <c r="F64" s="50">
        <v>333996.51567688468</v>
      </c>
    </row>
    <row r="65" spans="1:6">
      <c r="A65" s="44">
        <v>7</v>
      </c>
      <c r="B65" s="68" t="s">
        <v>142</v>
      </c>
      <c r="C65" s="44" t="s">
        <v>26</v>
      </c>
      <c r="D65" s="44">
        <f>Tab_07!$G$23</f>
        <v>0</v>
      </c>
      <c r="E65" s="28">
        <f t="shared" si="0"/>
        <v>0</v>
      </c>
      <c r="F65" s="50">
        <v>333996.51567688468</v>
      </c>
    </row>
    <row r="66" spans="1:6">
      <c r="A66" s="44">
        <v>7</v>
      </c>
      <c r="B66" s="68" t="s">
        <v>143</v>
      </c>
      <c r="C66" s="44" t="s">
        <v>50</v>
      </c>
      <c r="D66" s="44">
        <f>Tab_07!$D$24</f>
        <v>57.447341917588254</v>
      </c>
      <c r="E66" s="28">
        <f t="shared" si="0"/>
        <v>63090.550738976664</v>
      </c>
      <c r="F66" s="50">
        <v>109823.2722925352</v>
      </c>
    </row>
    <row r="67" spans="1:6">
      <c r="A67" s="44">
        <v>7</v>
      </c>
      <c r="B67" s="68" t="s">
        <v>143</v>
      </c>
      <c r="C67" s="44" t="s">
        <v>30</v>
      </c>
      <c r="D67" s="44">
        <f>Tab_07!$E$24</f>
        <v>39.501510765745898</v>
      </c>
      <c r="E67" s="28">
        <f t="shared" ref="E67:E130" si="1">(D67/100)*F67</f>
        <v>43381.851727930225</v>
      </c>
      <c r="F67" s="50">
        <v>109823.2722925352</v>
      </c>
    </row>
    <row r="68" spans="1:6">
      <c r="A68" s="44">
        <v>7</v>
      </c>
      <c r="B68" s="68" t="s">
        <v>143</v>
      </c>
      <c r="C68" s="44" t="s">
        <v>49</v>
      </c>
      <c r="D68" s="44">
        <f>Tab_07!$F$24</f>
        <v>1.548686549438304</v>
      </c>
      <c r="E68" s="28">
        <f t="shared" si="1"/>
        <v>1700.8182461474964</v>
      </c>
      <c r="F68" s="50">
        <v>109823.2722925352</v>
      </c>
    </row>
    <row r="69" spans="1:6">
      <c r="A69" s="44">
        <v>7</v>
      </c>
      <c r="B69" s="68" t="s">
        <v>143</v>
      </c>
      <c r="C69" s="44" t="s">
        <v>26</v>
      </c>
      <c r="D69" s="44">
        <f>Tab_07!$G$24</f>
        <v>1.5024607672275501</v>
      </c>
      <c r="E69" s="28">
        <f t="shared" si="1"/>
        <v>1650.0515794808259</v>
      </c>
      <c r="F69" s="50">
        <v>109823.2722925352</v>
      </c>
    </row>
    <row r="70" spans="1:6">
      <c r="A70" s="44">
        <v>7</v>
      </c>
      <c r="B70" s="68" t="s">
        <v>144</v>
      </c>
      <c r="C70" s="44" t="s">
        <v>50</v>
      </c>
      <c r="D70" s="44">
        <f>Tab_07!$D$25</f>
        <v>50.509907361291539</v>
      </c>
      <c r="E70" s="28">
        <f t="shared" si="1"/>
        <v>216249.80307533906</v>
      </c>
      <c r="F70" s="50">
        <v>428133.43831444625</v>
      </c>
    </row>
    <row r="71" spans="1:6">
      <c r="A71" s="44">
        <v>7</v>
      </c>
      <c r="B71" s="68" t="s">
        <v>144</v>
      </c>
      <c r="C71" s="44" t="s">
        <v>30</v>
      </c>
      <c r="D71" s="44">
        <f>Tab_07!$E$25</f>
        <v>41.496966781318612</v>
      </c>
      <c r="E71" s="28">
        <f t="shared" si="1"/>
        <v>177662.39067706297</v>
      </c>
      <c r="F71" s="50">
        <v>428133.43831444625</v>
      </c>
    </row>
    <row r="72" spans="1:6">
      <c r="A72" s="44">
        <v>7</v>
      </c>
      <c r="B72" s="68" t="s">
        <v>144</v>
      </c>
      <c r="C72" s="44" t="s">
        <v>49</v>
      </c>
      <c r="D72" s="44">
        <f>Tab_07!$F$25</f>
        <v>6.4475917660409348</v>
      </c>
      <c r="E72" s="28">
        <f t="shared" si="1"/>
        <v>27604.29631643018</v>
      </c>
      <c r="F72" s="50">
        <v>428133.43831444625</v>
      </c>
    </row>
    <row r="73" spans="1:6">
      <c r="A73" s="44">
        <v>7</v>
      </c>
      <c r="B73" s="68" t="s">
        <v>144</v>
      </c>
      <c r="C73" s="44" t="s">
        <v>26</v>
      </c>
      <c r="D73" s="44">
        <f>Tab_07!$G$25</f>
        <v>1.545534091348912</v>
      </c>
      <c r="E73" s="28">
        <f t="shared" si="1"/>
        <v>6616.9482456140313</v>
      </c>
      <c r="F73" s="50">
        <v>428133.43831444625</v>
      </c>
    </row>
    <row r="74" spans="1:6">
      <c r="A74" s="44">
        <v>7</v>
      </c>
      <c r="B74" s="68" t="s">
        <v>145</v>
      </c>
      <c r="C74" s="44" t="s">
        <v>50</v>
      </c>
      <c r="D74" s="44">
        <f>Tab_07!$D$26</f>
        <v>38.957344822976921</v>
      </c>
      <c r="E74" s="28">
        <f t="shared" si="1"/>
        <v>58103.548317754423</v>
      </c>
      <c r="F74" s="50">
        <v>149146.58219593327</v>
      </c>
    </row>
    <row r="75" spans="1:6">
      <c r="A75" s="44">
        <v>7</v>
      </c>
      <c r="B75" s="68" t="s">
        <v>145</v>
      </c>
      <c r="C75" s="44" t="s">
        <v>30</v>
      </c>
      <c r="D75" s="44">
        <f>Tab_07!$E$26</f>
        <v>57.632778001169008</v>
      </c>
      <c r="E75" s="28">
        <f t="shared" si="1"/>
        <v>85957.318613313269</v>
      </c>
      <c r="F75" s="50">
        <v>149146.58219593327</v>
      </c>
    </row>
    <row r="76" spans="1:6">
      <c r="A76" s="44">
        <v>7</v>
      </c>
      <c r="B76" s="68" t="s">
        <v>145</v>
      </c>
      <c r="C76" s="44" t="s">
        <v>49</v>
      </c>
      <c r="D76" s="44">
        <f>Tab_07!$F$26</f>
        <v>3.2456756396022524</v>
      </c>
      <c r="E76" s="28">
        <f t="shared" si="1"/>
        <v>4840.8142856327559</v>
      </c>
      <c r="F76" s="50">
        <v>149146.58219593327</v>
      </c>
    </row>
    <row r="77" spans="1:6">
      <c r="A77" s="44">
        <v>7</v>
      </c>
      <c r="B77" s="68" t="s">
        <v>145</v>
      </c>
      <c r="C77" s="44" t="s">
        <v>26</v>
      </c>
      <c r="D77" s="44">
        <f>Tab_07!$G$26</f>
        <v>0.16420153625184558</v>
      </c>
      <c r="E77" s="28">
        <f t="shared" si="1"/>
        <v>244.90097923284401</v>
      </c>
      <c r="F77" s="50">
        <v>149146.58219593327</v>
      </c>
    </row>
    <row r="78" spans="1:6">
      <c r="A78" s="44">
        <v>7</v>
      </c>
      <c r="B78" s="68" t="s">
        <v>146</v>
      </c>
      <c r="C78" s="44" t="s">
        <v>50</v>
      </c>
      <c r="D78" s="44">
        <f>Tab_07!$D$27</f>
        <v>65.648782551154198</v>
      </c>
      <c r="E78" s="28">
        <f t="shared" si="1"/>
        <v>130563.10909053418</v>
      </c>
      <c r="F78" s="50">
        <v>198881.23437597352</v>
      </c>
    </row>
    <row r="79" spans="1:6">
      <c r="A79" s="44">
        <v>7</v>
      </c>
      <c r="B79" s="68" t="s">
        <v>146</v>
      </c>
      <c r="C79" s="44" t="s">
        <v>30</v>
      </c>
      <c r="D79" s="44">
        <f>Tab_07!$E$27</f>
        <v>30.21342460065901</v>
      </c>
      <c r="E79" s="28">
        <f t="shared" si="1"/>
        <v>60088.831793044694</v>
      </c>
      <c r="F79" s="50">
        <v>198881.23437597352</v>
      </c>
    </row>
    <row r="80" spans="1:6">
      <c r="A80" s="44">
        <v>7</v>
      </c>
      <c r="B80" s="68" t="s">
        <v>146</v>
      </c>
      <c r="C80" s="44" t="s">
        <v>49</v>
      </c>
      <c r="D80" s="44">
        <f>Tab_07!$F$27</f>
        <v>1.8550555344171005</v>
      </c>
      <c r="E80" s="28">
        <f t="shared" si="1"/>
        <v>3689.3573452085416</v>
      </c>
      <c r="F80" s="50">
        <v>198881.23437597352</v>
      </c>
    </row>
    <row r="81" spans="1:6">
      <c r="A81" s="44">
        <v>7</v>
      </c>
      <c r="B81" s="68" t="s">
        <v>146</v>
      </c>
      <c r="C81" s="44" t="s">
        <v>26</v>
      </c>
      <c r="D81" s="44">
        <f>Tab_07!$G$27</f>
        <v>2.2827373137697173</v>
      </c>
      <c r="E81" s="28">
        <f t="shared" si="1"/>
        <v>4539.9361471861539</v>
      </c>
      <c r="F81" s="50">
        <v>198881.23437597352</v>
      </c>
    </row>
    <row r="82" spans="1:6">
      <c r="A82" s="44">
        <v>4</v>
      </c>
      <c r="B82" s="68" t="s">
        <v>8</v>
      </c>
      <c r="C82" s="44" t="s">
        <v>46</v>
      </c>
      <c r="D82" s="44">
        <f>Tab_04!$D$16</f>
        <v>44.662115471470777</v>
      </c>
      <c r="E82" s="28">
        <f t="shared" si="1"/>
        <v>136828.34670361094</v>
      </c>
      <c r="F82" s="50">
        <v>306363.3355903484</v>
      </c>
    </row>
    <row r="83" spans="1:6">
      <c r="A83" s="44">
        <v>4</v>
      </c>
      <c r="B83" s="68" t="s">
        <v>8</v>
      </c>
      <c r="C83" s="44" t="s">
        <v>29</v>
      </c>
      <c r="D83" s="44">
        <f>Tab_04!$E$16</f>
        <v>27.344851671143878</v>
      </c>
      <c r="E83" s="28">
        <f t="shared" si="1"/>
        <v>83774.599691949508</v>
      </c>
      <c r="F83" s="50">
        <v>306363.3355903484</v>
      </c>
    </row>
    <row r="84" spans="1:6">
      <c r="A84" s="44">
        <v>4</v>
      </c>
      <c r="B84" s="68" t="s">
        <v>8</v>
      </c>
      <c r="C84" s="44" t="s">
        <v>47</v>
      </c>
      <c r="D84" s="44">
        <f>Tab_04!$F$16</f>
        <v>27.179373932528776</v>
      </c>
      <c r="E84" s="28">
        <f t="shared" si="1"/>
        <v>83267.636572268806</v>
      </c>
      <c r="F84" s="50">
        <v>306363.3355903484</v>
      </c>
    </row>
    <row r="85" spans="1:6">
      <c r="A85" s="44">
        <v>4</v>
      </c>
      <c r="B85" s="68" t="s">
        <v>8</v>
      </c>
      <c r="C85" s="44" t="s">
        <v>26</v>
      </c>
      <c r="D85" s="44">
        <f>Tab_04!$G$16</f>
        <v>0.81365892485657942</v>
      </c>
      <c r="E85" s="28">
        <f t="shared" si="1"/>
        <v>2492.7526225191832</v>
      </c>
      <c r="F85" s="50">
        <v>306363.3355903484</v>
      </c>
    </row>
    <row r="86" spans="1:6">
      <c r="A86" s="44">
        <v>4</v>
      </c>
      <c r="B86" s="68" t="s">
        <v>9</v>
      </c>
      <c r="C86" s="44" t="s">
        <v>46</v>
      </c>
      <c r="D86" s="44">
        <f>Tab_04!$D$17</f>
        <v>51.290317991276503</v>
      </c>
      <c r="E86" s="28">
        <f t="shared" si="1"/>
        <v>78685.561630036624</v>
      </c>
      <c r="F86" s="50">
        <v>153412.115018315</v>
      </c>
    </row>
    <row r="87" spans="1:6">
      <c r="A87" s="44">
        <v>4</v>
      </c>
      <c r="B87" s="68" t="s">
        <v>9</v>
      </c>
      <c r="C87" s="44" t="s">
        <v>29</v>
      </c>
      <c r="D87" s="44">
        <f>Tab_04!$E$17</f>
        <v>37.478910560893532</v>
      </c>
      <c r="E87" s="28">
        <f t="shared" si="1"/>
        <v>57497.189377289389</v>
      </c>
      <c r="F87" s="50">
        <v>153412.115018315</v>
      </c>
    </row>
    <row r="88" spans="1:6">
      <c r="A88" s="44">
        <v>4</v>
      </c>
      <c r="B88" s="68" t="s">
        <v>9</v>
      </c>
      <c r="C88" s="44" t="s">
        <v>47</v>
      </c>
      <c r="D88" s="44">
        <f>Tab_04!$F$17</f>
        <v>11.21242683590706</v>
      </c>
      <c r="E88" s="28">
        <f t="shared" si="1"/>
        <v>17201.221153846156</v>
      </c>
      <c r="F88" s="50">
        <v>153412.115018315</v>
      </c>
    </row>
    <row r="89" spans="1:6">
      <c r="A89" s="44">
        <v>4</v>
      </c>
      <c r="B89" s="68" t="s">
        <v>9</v>
      </c>
      <c r="C89" s="44" t="s">
        <v>26</v>
      </c>
      <c r="D89" s="44">
        <f>Tab_04!$G$17</f>
        <v>1.8344611922922336E-2</v>
      </c>
      <c r="E89" s="28">
        <f t="shared" si="1"/>
        <v>138.30193730879628</v>
      </c>
      <c r="F89" s="50">
        <v>753910.40099345136</v>
      </c>
    </row>
    <row r="90" spans="1:6">
      <c r="A90" s="44">
        <v>4</v>
      </c>
      <c r="B90" s="68" t="s">
        <v>139</v>
      </c>
      <c r="C90" s="44" t="s">
        <v>46</v>
      </c>
      <c r="D90" s="44">
        <f>Tab_04!$D$19</f>
        <v>45.257630853410937</v>
      </c>
      <c r="E90" s="28">
        <f t="shared" si="1"/>
        <v>341201.98624708632</v>
      </c>
      <c r="F90" s="50">
        <v>753910.40099345136</v>
      </c>
    </row>
    <row r="91" spans="1:6">
      <c r="A91" s="44">
        <v>4</v>
      </c>
      <c r="B91" s="68" t="s">
        <v>139</v>
      </c>
      <c r="C91" s="44" t="s">
        <v>29</v>
      </c>
      <c r="D91" s="44">
        <f>Tab_04!$E$19</f>
        <v>26.571828371614153</v>
      </c>
      <c r="E91" s="28">
        <f t="shared" si="1"/>
        <v>200327.77782772793</v>
      </c>
      <c r="F91" s="50">
        <v>753910.40099345136</v>
      </c>
    </row>
    <row r="92" spans="1:6">
      <c r="A92" s="44">
        <v>4</v>
      </c>
      <c r="B92" s="68" t="s">
        <v>139</v>
      </c>
      <c r="C92" s="44" t="s">
        <v>47</v>
      </c>
      <c r="D92" s="44">
        <f>Tab_04!$F$19</f>
        <v>28.015847326195953</v>
      </c>
      <c r="E92" s="28">
        <f t="shared" si="1"/>
        <v>211214.38691863703</v>
      </c>
      <c r="F92" s="50">
        <v>753910.40099345136</v>
      </c>
    </row>
    <row r="93" spans="1:6">
      <c r="A93" s="44">
        <v>4</v>
      </c>
      <c r="B93" s="68" t="s">
        <v>139</v>
      </c>
      <c r="C93" s="44" t="s">
        <v>26</v>
      </c>
      <c r="D93" s="44">
        <f>Tab_04!$G$19</f>
        <v>0.1546934487789525</v>
      </c>
      <c r="E93" s="28">
        <f t="shared" si="1"/>
        <v>1166.25</v>
      </c>
      <c r="F93" s="50">
        <v>753910.40099345136</v>
      </c>
    </row>
    <row r="94" spans="1:6">
      <c r="A94" s="44">
        <v>4</v>
      </c>
      <c r="B94" s="68" t="s">
        <v>140</v>
      </c>
      <c r="C94" s="44" t="s">
        <v>46</v>
      </c>
      <c r="D94" s="44">
        <f>Tab_04!$D$20</f>
        <v>46.844489000184787</v>
      </c>
      <c r="E94" s="28">
        <f t="shared" si="1"/>
        <v>102143.77570028017</v>
      </c>
      <c r="F94" s="50">
        <v>218048.64964986008</v>
      </c>
    </row>
    <row r="95" spans="1:6">
      <c r="A95" s="44">
        <v>4</v>
      </c>
      <c r="B95" s="68" t="s">
        <v>140</v>
      </c>
      <c r="C95" s="44" t="s">
        <v>29</v>
      </c>
      <c r="D95" s="44">
        <f>Tab_04!$E$20</f>
        <v>34.441927089834351</v>
      </c>
      <c r="E95" s="28">
        <f t="shared" si="1"/>
        <v>75100.156932773156</v>
      </c>
      <c r="F95" s="50">
        <v>218048.64964986008</v>
      </c>
    </row>
    <row r="96" spans="1:6">
      <c r="A96" s="44">
        <v>4</v>
      </c>
      <c r="B96" s="68" t="s">
        <v>140</v>
      </c>
      <c r="C96" s="44" t="s">
        <v>47</v>
      </c>
      <c r="D96" s="44">
        <f>Tab_04!$F$20</f>
        <v>18.713583909980855</v>
      </c>
      <c r="E96" s="28">
        <f t="shared" si="1"/>
        <v>40804.717016806739</v>
      </c>
      <c r="F96" s="50">
        <v>218048.64964986008</v>
      </c>
    </row>
    <row r="97" spans="1:6">
      <c r="A97" s="44">
        <v>4</v>
      </c>
      <c r="B97" s="68" t="s">
        <v>140</v>
      </c>
      <c r="C97" s="44" t="s">
        <v>26</v>
      </c>
      <c r="D97" s="44">
        <f>Tab_04!$G$20</f>
        <v>0</v>
      </c>
      <c r="E97" s="28">
        <f t="shared" si="1"/>
        <v>0</v>
      </c>
      <c r="F97" s="50">
        <v>218048.64964986008</v>
      </c>
    </row>
    <row r="98" spans="1:6">
      <c r="A98" s="44">
        <v>4</v>
      </c>
      <c r="B98" s="68" t="s">
        <v>141</v>
      </c>
      <c r="C98" s="44" t="s">
        <v>46</v>
      </c>
      <c r="D98" s="44">
        <f>Tab_04!$D$21</f>
        <v>66.193100831595004</v>
      </c>
      <c r="E98" s="28">
        <f t="shared" si="1"/>
        <v>82570.342765567795</v>
      </c>
      <c r="F98" s="50">
        <v>124741.61465201472</v>
      </c>
    </row>
    <row r="99" spans="1:6">
      <c r="A99" s="44">
        <v>4</v>
      </c>
      <c r="B99" s="68" t="s">
        <v>141</v>
      </c>
      <c r="C99" s="44" t="s">
        <v>29</v>
      </c>
      <c r="D99" s="44">
        <f>Tab_04!$E$21</f>
        <v>14.214941262555536</v>
      </c>
      <c r="E99" s="28">
        <f t="shared" si="1"/>
        <v>17731.947252747261</v>
      </c>
      <c r="F99" s="50">
        <v>124741.61465201472</v>
      </c>
    </row>
    <row r="100" spans="1:6">
      <c r="A100" s="44">
        <v>4</v>
      </c>
      <c r="B100" s="68" t="s">
        <v>141</v>
      </c>
      <c r="C100" s="44" t="s">
        <v>47</v>
      </c>
      <c r="D100" s="44">
        <f>Tab_04!$F$21</f>
        <v>19.372571081789079</v>
      </c>
      <c r="E100" s="28">
        <f t="shared" si="1"/>
        <v>24165.657967032974</v>
      </c>
      <c r="F100" s="50">
        <v>124741.61465201472</v>
      </c>
    </row>
    <row r="101" spans="1:6">
      <c r="A101" s="44">
        <v>4</v>
      </c>
      <c r="B101" s="68" t="s">
        <v>141</v>
      </c>
      <c r="C101" s="44" t="s">
        <v>26</v>
      </c>
      <c r="D101" s="44">
        <f>Tab_04!$G$21</f>
        <v>0.21938682406035909</v>
      </c>
      <c r="E101" s="28">
        <f t="shared" si="1"/>
        <v>273.66666666666663</v>
      </c>
      <c r="F101" s="50">
        <v>124741.61465201472</v>
      </c>
    </row>
    <row r="102" spans="1:6">
      <c r="A102" s="44">
        <v>4</v>
      </c>
      <c r="B102" s="68" t="s">
        <v>142</v>
      </c>
      <c r="C102" s="44" t="s">
        <v>46</v>
      </c>
      <c r="D102" s="44">
        <f>Tab_04!$D$23</f>
        <v>66.159089804666806</v>
      </c>
      <c r="E102" s="28">
        <f t="shared" si="1"/>
        <v>220969.05475112816</v>
      </c>
      <c r="F102" s="50">
        <v>333996.51567688468</v>
      </c>
    </row>
    <row r="103" spans="1:6">
      <c r="A103" s="44">
        <v>4</v>
      </c>
      <c r="B103" s="68" t="s">
        <v>142</v>
      </c>
      <c r="C103" s="44" t="s">
        <v>29</v>
      </c>
      <c r="D103" s="44">
        <f>Tab_04!$E$23</f>
        <v>18.711818915299443</v>
      </c>
      <c r="E103" s="28">
        <f t="shared" si="1"/>
        <v>62496.823196868369</v>
      </c>
      <c r="F103" s="50">
        <v>333996.51567688468</v>
      </c>
    </row>
    <row r="104" spans="1:6">
      <c r="A104" s="44">
        <v>4</v>
      </c>
      <c r="B104" s="68" t="s">
        <v>142</v>
      </c>
      <c r="C104" s="44" t="s">
        <v>47</v>
      </c>
      <c r="D104" s="44">
        <f>Tab_04!$F$23</f>
        <v>15.058964134621</v>
      </c>
      <c r="E104" s="28">
        <f t="shared" si="1"/>
        <v>50296.415506665871</v>
      </c>
      <c r="F104" s="50">
        <v>333996.51567688468</v>
      </c>
    </row>
    <row r="105" spans="1:6">
      <c r="A105" s="44">
        <v>4</v>
      </c>
      <c r="B105" s="68" t="s">
        <v>142</v>
      </c>
      <c r="C105" s="44" t="s">
        <v>26</v>
      </c>
      <c r="D105" s="44">
        <f>Tab_04!$G$23</f>
        <v>7.0127145412742425E-2</v>
      </c>
      <c r="E105" s="28">
        <f t="shared" si="1"/>
        <v>234.222222222222</v>
      </c>
      <c r="F105" s="50">
        <v>333996.51567688468</v>
      </c>
    </row>
    <row r="106" spans="1:6">
      <c r="A106" s="44">
        <v>4</v>
      </c>
      <c r="B106" s="68" t="s">
        <v>143</v>
      </c>
      <c r="C106" s="44" t="s">
        <v>46</v>
      </c>
      <c r="D106" s="44">
        <f>Tab_04!$D$24</f>
        <v>44.806024330893017</v>
      </c>
      <c r="E106" s="28">
        <f t="shared" si="1"/>
        <v>49207.442104376212</v>
      </c>
      <c r="F106" s="50">
        <v>109823.2722925352</v>
      </c>
    </row>
    <row r="107" spans="1:6">
      <c r="A107" s="44">
        <v>4</v>
      </c>
      <c r="B107" s="68" t="s">
        <v>143</v>
      </c>
      <c r="C107" s="44" t="s">
        <v>29</v>
      </c>
      <c r="D107" s="44">
        <f>Tab_04!$E$24</f>
        <v>40.667726392843207</v>
      </c>
      <c r="E107" s="28">
        <f t="shared" si="1"/>
        <v>44662.627891595395</v>
      </c>
      <c r="F107" s="50">
        <v>109823.2722925352</v>
      </c>
    </row>
    <row r="108" spans="1:6">
      <c r="A108" s="44">
        <v>4</v>
      </c>
      <c r="B108" s="68" t="s">
        <v>143</v>
      </c>
      <c r="C108" s="44" t="s">
        <v>47</v>
      </c>
      <c r="D108" s="44">
        <f>Tab_04!$F$24</f>
        <v>14.515777907345399</v>
      </c>
      <c r="E108" s="28">
        <f t="shared" si="1"/>
        <v>15941.702296563604</v>
      </c>
      <c r="F108" s="50">
        <v>109823.2722925352</v>
      </c>
    </row>
    <row r="109" spans="1:6">
      <c r="A109" s="44">
        <v>4</v>
      </c>
      <c r="B109" s="68" t="s">
        <v>143</v>
      </c>
      <c r="C109" s="44" t="s">
        <v>26</v>
      </c>
      <c r="D109" s="44">
        <f>Tab_04!$G$24</f>
        <v>1.0471368918390591E-2</v>
      </c>
      <c r="E109" s="28">
        <f t="shared" si="1"/>
        <v>11.499999999999996</v>
      </c>
      <c r="F109" s="50">
        <v>109823.2722925352</v>
      </c>
    </row>
    <row r="110" spans="1:6">
      <c r="A110" s="44">
        <v>4</v>
      </c>
      <c r="B110" s="68" t="s">
        <v>144</v>
      </c>
      <c r="C110" s="44" t="s">
        <v>46</v>
      </c>
      <c r="D110" s="44">
        <f>Tab_04!$D$25</f>
        <v>46.375426062185454</v>
      </c>
      <c r="E110" s="28">
        <f t="shared" si="1"/>
        <v>198548.70613300838</v>
      </c>
      <c r="F110" s="50">
        <v>428133.43831444625</v>
      </c>
    </row>
    <row r="111" spans="1:6">
      <c r="A111" s="44">
        <v>4</v>
      </c>
      <c r="B111" s="68" t="s">
        <v>144</v>
      </c>
      <c r="C111" s="44" t="s">
        <v>29</v>
      </c>
      <c r="D111" s="44">
        <f>Tab_04!$E$25</f>
        <v>29.939218825747062</v>
      </c>
      <c r="E111" s="28">
        <f t="shared" si="1"/>
        <v>128179.80696315687</v>
      </c>
      <c r="F111" s="50">
        <v>428133.43831444625</v>
      </c>
    </row>
    <row r="112" spans="1:6">
      <c r="A112" s="44">
        <v>4</v>
      </c>
      <c r="B112" s="68" t="s">
        <v>144</v>
      </c>
      <c r="C112" s="44" t="s">
        <v>47</v>
      </c>
      <c r="D112" s="44">
        <f>Tab_04!$F$25</f>
        <v>23.614041880689022</v>
      </c>
      <c r="E112" s="28">
        <f t="shared" si="1"/>
        <v>101099.60942880723</v>
      </c>
      <c r="F112" s="50">
        <v>428133.43831444625</v>
      </c>
    </row>
    <row r="113" spans="1:6">
      <c r="A113" s="44">
        <v>4</v>
      </c>
      <c r="B113" s="68" t="s">
        <v>144</v>
      </c>
      <c r="C113" s="44" t="s">
        <v>26</v>
      </c>
      <c r="D113" s="44">
        <f>Tab_04!$G$25</f>
        <v>7.1313231378447514E-2</v>
      </c>
      <c r="E113" s="28">
        <f t="shared" si="1"/>
        <v>305.31578947368394</v>
      </c>
      <c r="F113" s="50">
        <v>428133.43831444625</v>
      </c>
    </row>
    <row r="114" spans="1:6">
      <c r="A114" s="44">
        <v>4</v>
      </c>
      <c r="B114" s="68" t="s">
        <v>145</v>
      </c>
      <c r="C114" s="44" t="s">
        <v>46</v>
      </c>
      <c r="D114" s="44">
        <f>Tab_04!$D$26</f>
        <v>40.149238482463502</v>
      </c>
      <c r="E114" s="28">
        <f t="shared" si="1"/>
        <v>59881.216974288698</v>
      </c>
      <c r="F114" s="50">
        <v>149146.58219593327</v>
      </c>
    </row>
    <row r="115" spans="1:6">
      <c r="A115" s="44">
        <v>4</v>
      </c>
      <c r="B115" s="68" t="s">
        <v>145</v>
      </c>
      <c r="C115" s="44" t="s">
        <v>29</v>
      </c>
      <c r="D115" s="44">
        <f>Tab_04!$E$26</f>
        <v>34.225312736093457</v>
      </c>
      <c r="E115" s="28">
        <f t="shared" si="1"/>
        <v>51045.884191752841</v>
      </c>
      <c r="F115" s="50">
        <v>149146.58219593327</v>
      </c>
    </row>
    <row r="116" spans="1:6">
      <c r="A116" s="44">
        <v>4</v>
      </c>
      <c r="B116" s="68" t="s">
        <v>145</v>
      </c>
      <c r="C116" s="44" t="s">
        <v>47</v>
      </c>
      <c r="D116" s="44">
        <f>Tab_04!$F$26</f>
        <v>25.56675284612059</v>
      </c>
      <c r="E116" s="28">
        <f t="shared" si="1"/>
        <v>38131.938048470351</v>
      </c>
      <c r="F116" s="50">
        <v>149146.58219593327</v>
      </c>
    </row>
    <row r="117" spans="1:6">
      <c r="A117" s="44">
        <v>4</v>
      </c>
      <c r="B117" s="68" t="s">
        <v>145</v>
      </c>
      <c r="C117" s="44" t="s">
        <v>26</v>
      </c>
      <c r="D117" s="44">
        <f>Tab_04!$G$26</f>
        <v>5.8695935322476751E-2</v>
      </c>
      <c r="E117" s="28">
        <f t="shared" si="1"/>
        <v>87.542981421409621</v>
      </c>
      <c r="F117" s="50">
        <v>149146.58219593327</v>
      </c>
    </row>
    <row r="118" spans="1:6">
      <c r="A118" s="44">
        <v>4</v>
      </c>
      <c r="B118" s="68" t="s">
        <v>146</v>
      </c>
      <c r="C118" s="44" t="s">
        <v>46</v>
      </c>
      <c r="D118" s="44">
        <f>Tab_04!$D$27</f>
        <v>69.841452680612832</v>
      </c>
      <c r="E118" s="28">
        <f t="shared" si="1"/>
        <v>138901.54319731425</v>
      </c>
      <c r="F118" s="50">
        <v>198881.23437597352</v>
      </c>
    </row>
    <row r="119" spans="1:6">
      <c r="A119" s="44">
        <v>4</v>
      </c>
      <c r="B119" s="68" t="s">
        <v>146</v>
      </c>
      <c r="C119" s="44" t="s">
        <v>29</v>
      </c>
      <c r="D119" s="44">
        <f>Tab_04!$E$27</f>
        <v>23.431238520885024</v>
      </c>
      <c r="E119" s="28">
        <f t="shared" si="1"/>
        <v>46600.33639991474</v>
      </c>
      <c r="F119" s="50">
        <v>198881.23437597352</v>
      </c>
    </row>
    <row r="120" spans="1:6">
      <c r="A120" s="44">
        <v>4</v>
      </c>
      <c r="B120" s="68" t="s">
        <v>146</v>
      </c>
      <c r="C120" s="44" t="s">
        <v>47</v>
      </c>
      <c r="D120" s="44">
        <f>Tab_04!$F$27</f>
        <v>6.7273087985021576</v>
      </c>
      <c r="E120" s="28">
        <f t="shared" si="1"/>
        <v>13379.354778744564</v>
      </c>
      <c r="F120" s="50">
        <v>198881.23437597352</v>
      </c>
    </row>
    <row r="121" spans="1:6">
      <c r="A121" s="44">
        <v>4</v>
      </c>
      <c r="B121" s="68" t="s">
        <v>146</v>
      </c>
      <c r="C121" s="44" t="s">
        <v>26</v>
      </c>
      <c r="D121" s="44">
        <f>Tab_04!$G$27</f>
        <v>0</v>
      </c>
      <c r="E121" s="28">
        <f t="shared" si="1"/>
        <v>0</v>
      </c>
      <c r="F121" s="50">
        <v>198881.23437597352</v>
      </c>
    </row>
    <row r="122" spans="1:6">
      <c r="A122" s="44">
        <v>5</v>
      </c>
      <c r="B122" s="68" t="s">
        <v>8</v>
      </c>
      <c r="C122" s="44" t="s">
        <v>48</v>
      </c>
      <c r="D122" s="44">
        <f>Tab_05!$D$16</f>
        <v>32.71791286276359</v>
      </c>
      <c r="E122" s="28">
        <f t="shared" si="1"/>
        <v>100235.68918190619</v>
      </c>
      <c r="F122" s="50">
        <v>306363.3355903484</v>
      </c>
    </row>
    <row r="123" spans="1:6">
      <c r="A123" s="44">
        <v>5</v>
      </c>
      <c r="B123" s="68" t="s">
        <v>8</v>
      </c>
      <c r="C123" s="44" t="s">
        <v>30</v>
      </c>
      <c r="D123" s="44">
        <f>Tab_05!$E$16</f>
        <v>44.241543705591347</v>
      </c>
      <c r="E123" s="28">
        <f t="shared" si="1"/>
        <v>135539.86901311149</v>
      </c>
      <c r="F123" s="50">
        <v>306363.3355903484</v>
      </c>
    </row>
    <row r="124" spans="1:6">
      <c r="A124" s="44">
        <v>5</v>
      </c>
      <c r="B124" s="68" t="s">
        <v>8</v>
      </c>
      <c r="C124" s="44" t="s">
        <v>49</v>
      </c>
      <c r="D124" s="44">
        <f>Tab_05!$F$16</f>
        <v>21.943823694363036</v>
      </c>
      <c r="E124" s="28">
        <f t="shared" si="1"/>
        <v>67227.830226115824</v>
      </c>
      <c r="F124" s="50">
        <v>306363.3355903484</v>
      </c>
    </row>
    <row r="125" spans="1:6">
      <c r="A125" s="44">
        <v>5</v>
      </c>
      <c r="B125" s="68" t="s">
        <v>8</v>
      </c>
      <c r="C125" s="44" t="s">
        <v>26</v>
      </c>
      <c r="D125" s="44">
        <f>Tab_05!$G$16</f>
        <v>1.0967197372820403</v>
      </c>
      <c r="E125" s="28">
        <f t="shared" si="1"/>
        <v>3359.9471692149646</v>
      </c>
      <c r="F125" s="50">
        <v>306363.3355903484</v>
      </c>
    </row>
    <row r="126" spans="1:6">
      <c r="A126" s="44">
        <v>5</v>
      </c>
      <c r="B126" s="68" t="s">
        <v>9</v>
      </c>
      <c r="C126" s="44" t="s">
        <v>48</v>
      </c>
      <c r="D126" s="44">
        <f>Tab_05!$D$17</f>
        <v>37.027059405698473</v>
      </c>
      <c r="E126" s="28">
        <f t="shared" si="1"/>
        <v>56803.994963369973</v>
      </c>
      <c r="F126" s="50">
        <v>153412.115018315</v>
      </c>
    </row>
    <row r="127" spans="1:6">
      <c r="A127" s="44">
        <v>5</v>
      </c>
      <c r="B127" s="68" t="s">
        <v>9</v>
      </c>
      <c r="C127" s="44" t="s">
        <v>30</v>
      </c>
      <c r="D127" s="44">
        <f>Tab_05!$E$17</f>
        <v>60.087365133853808</v>
      </c>
      <c r="E127" s="28">
        <f t="shared" si="1"/>
        <v>92181.297710622719</v>
      </c>
      <c r="F127" s="50">
        <v>153412.115018315</v>
      </c>
    </row>
    <row r="128" spans="1:6">
      <c r="A128" s="44">
        <v>5</v>
      </c>
      <c r="B128" s="68" t="s">
        <v>9</v>
      </c>
      <c r="C128" s="44" t="s">
        <v>49</v>
      </c>
      <c r="D128" s="44">
        <f>Tab_05!$F$17</f>
        <v>1.6476400751516413</v>
      </c>
      <c r="E128" s="28">
        <f t="shared" si="1"/>
        <v>2527.6794871794878</v>
      </c>
      <c r="F128" s="50">
        <v>153412.115018315</v>
      </c>
    </row>
    <row r="129" spans="1:6">
      <c r="A129" s="44">
        <v>5</v>
      </c>
      <c r="B129" s="68" t="s">
        <v>9</v>
      </c>
      <c r="C129" s="44" t="s">
        <v>26</v>
      </c>
      <c r="D129" s="44">
        <f>Tab_05!$G$17</f>
        <v>1.2379353852960895</v>
      </c>
      <c r="E129" s="28">
        <f t="shared" si="1"/>
        <v>9332.9236273255756</v>
      </c>
      <c r="F129" s="50">
        <v>753910.40099345136</v>
      </c>
    </row>
    <row r="130" spans="1:6">
      <c r="A130" s="44">
        <v>5</v>
      </c>
      <c r="B130" s="68" t="s">
        <v>139</v>
      </c>
      <c r="C130" s="44" t="s">
        <v>48</v>
      </c>
      <c r="D130" s="44">
        <f>Tab_05!$D$19</f>
        <v>39.468936315636647</v>
      </c>
      <c r="E130" s="28">
        <f t="shared" si="1"/>
        <v>297560.4160450662</v>
      </c>
      <c r="F130" s="50">
        <v>753910.40099345136</v>
      </c>
    </row>
    <row r="131" spans="1:6">
      <c r="A131" s="44">
        <v>5</v>
      </c>
      <c r="B131" s="68" t="s">
        <v>139</v>
      </c>
      <c r="C131" s="44" t="s">
        <v>30</v>
      </c>
      <c r="D131" s="44">
        <f>Tab_05!$E$19</f>
        <v>54.8964651236859</v>
      </c>
      <c r="E131" s="28">
        <f t="shared" ref="E131:E194" si="2">(D131/100)*F131</f>
        <v>413870.16034521052</v>
      </c>
      <c r="F131" s="50">
        <v>753910.40099345136</v>
      </c>
    </row>
    <row r="132" spans="1:6">
      <c r="A132" s="44">
        <v>5</v>
      </c>
      <c r="B132" s="68" t="s">
        <v>139</v>
      </c>
      <c r="C132" s="44" t="s">
        <v>49</v>
      </c>
      <c r="D132" s="44">
        <f>Tab_05!$F$19</f>
        <v>5.6345985606774551</v>
      </c>
      <c r="E132" s="28">
        <f t="shared" si="2"/>
        <v>42479.824603174638</v>
      </c>
      <c r="F132" s="50">
        <v>753910.40099345136</v>
      </c>
    </row>
    <row r="133" spans="1:6">
      <c r="A133" s="44">
        <v>5</v>
      </c>
      <c r="B133" s="68" t="s">
        <v>139</v>
      </c>
      <c r="C133" s="44" t="s">
        <v>26</v>
      </c>
      <c r="D133" s="44">
        <f>Tab_05!$G$19</f>
        <v>0</v>
      </c>
      <c r="E133" s="28">
        <f t="shared" si="2"/>
        <v>0</v>
      </c>
      <c r="F133" s="50">
        <v>753910.40099345136</v>
      </c>
    </row>
    <row r="134" spans="1:6">
      <c r="A134" s="44">
        <v>5</v>
      </c>
      <c r="B134" s="68" t="s">
        <v>140</v>
      </c>
      <c r="C134" s="44" t="s">
        <v>48</v>
      </c>
      <c r="D134" s="44">
        <f>Tab_05!$D$20</f>
        <v>56.978268100801721</v>
      </c>
      <c r="E134" s="28">
        <f t="shared" si="2"/>
        <v>124240.34418767513</v>
      </c>
      <c r="F134" s="50">
        <v>218048.64964986008</v>
      </c>
    </row>
    <row r="135" spans="1:6">
      <c r="A135" s="44">
        <v>5</v>
      </c>
      <c r="B135" s="68" t="s">
        <v>140</v>
      </c>
      <c r="C135" s="44" t="s">
        <v>30</v>
      </c>
      <c r="D135" s="44">
        <f>Tab_05!$E$20</f>
        <v>26.25664760508883</v>
      </c>
      <c r="E135" s="28">
        <f t="shared" si="2"/>
        <v>57252.265546218514</v>
      </c>
      <c r="F135" s="50">
        <v>218048.64964986008</v>
      </c>
    </row>
    <row r="136" spans="1:6">
      <c r="A136" s="44">
        <v>5</v>
      </c>
      <c r="B136" s="68" t="s">
        <v>140</v>
      </c>
      <c r="C136" s="44" t="s">
        <v>49</v>
      </c>
      <c r="D136" s="44">
        <f>Tab_05!$F$20</f>
        <v>16.765084294109439</v>
      </c>
      <c r="E136" s="28">
        <f t="shared" si="2"/>
        <v>36556.039915966408</v>
      </c>
      <c r="F136" s="50">
        <v>218048.64964986008</v>
      </c>
    </row>
    <row r="137" spans="1:6">
      <c r="A137" s="44">
        <v>5</v>
      </c>
      <c r="B137" s="68" t="s">
        <v>140</v>
      </c>
      <c r="C137" s="44" t="s">
        <v>26</v>
      </c>
      <c r="D137" s="44">
        <f>Tab_05!$G$20</f>
        <v>0</v>
      </c>
      <c r="E137" s="28">
        <f t="shared" si="2"/>
        <v>0</v>
      </c>
      <c r="F137" s="50">
        <v>218048.64964986008</v>
      </c>
    </row>
    <row r="138" spans="1:6">
      <c r="A138" s="44">
        <v>5</v>
      </c>
      <c r="B138" s="68" t="s">
        <v>141</v>
      </c>
      <c r="C138" s="44" t="s">
        <v>48</v>
      </c>
      <c r="D138" s="44">
        <f>Tab_05!$D$21</f>
        <v>51.749621814596445</v>
      </c>
      <c r="E138" s="28">
        <f t="shared" si="2"/>
        <v>64553.313827838843</v>
      </c>
      <c r="F138" s="50">
        <v>124741.61465201472</v>
      </c>
    </row>
    <row r="139" spans="1:6">
      <c r="A139" s="44">
        <v>5</v>
      </c>
      <c r="B139" s="68" t="s">
        <v>141</v>
      </c>
      <c r="C139" s="44" t="s">
        <v>30</v>
      </c>
      <c r="D139" s="44">
        <f>Tab_05!$E$21</f>
        <v>32.18083539587272</v>
      </c>
      <c r="E139" s="28">
        <f t="shared" si="2"/>
        <v>40142.893681318703</v>
      </c>
      <c r="F139" s="50">
        <v>124741.61465201472</v>
      </c>
    </row>
    <row r="140" spans="1:6">
      <c r="A140" s="44">
        <v>5</v>
      </c>
      <c r="B140" s="68" t="s">
        <v>141</v>
      </c>
      <c r="C140" s="44" t="s">
        <v>49</v>
      </c>
      <c r="D140" s="44">
        <f>Tab_05!$F$21</f>
        <v>11.189627028245297</v>
      </c>
      <c r="E140" s="28">
        <f t="shared" si="2"/>
        <v>13958.121428571434</v>
      </c>
      <c r="F140" s="50">
        <v>124741.61465201472</v>
      </c>
    </row>
    <row r="141" spans="1:6">
      <c r="A141" s="44">
        <v>5</v>
      </c>
      <c r="B141" s="68" t="s">
        <v>141</v>
      </c>
      <c r="C141" s="44" t="s">
        <v>26</v>
      </c>
      <c r="D141" s="44">
        <f>Tab_05!$G$21</f>
        <v>4.8799157612855222</v>
      </c>
      <c r="E141" s="28">
        <f t="shared" si="2"/>
        <v>6087.2857142857165</v>
      </c>
      <c r="F141" s="50">
        <v>124741.61465201472</v>
      </c>
    </row>
    <row r="142" spans="1:6">
      <c r="A142" s="44">
        <v>5</v>
      </c>
      <c r="B142" s="68" t="s">
        <v>142</v>
      </c>
      <c r="C142" s="44" t="s">
        <v>48</v>
      </c>
      <c r="D142" s="44">
        <f>Tab_05!$D$23</f>
        <v>53.279008450962763</v>
      </c>
      <c r="E142" s="28">
        <f t="shared" si="2"/>
        <v>177950.03181340854</v>
      </c>
      <c r="F142" s="50">
        <v>333996.51567688468</v>
      </c>
    </row>
    <row r="143" spans="1:6">
      <c r="A143" s="44">
        <v>5</v>
      </c>
      <c r="B143" s="68" t="s">
        <v>142</v>
      </c>
      <c r="C143" s="44" t="s">
        <v>30</v>
      </c>
      <c r="D143" s="44">
        <f>Tab_05!$E$23</f>
        <v>42.941686344686843</v>
      </c>
      <c r="E143" s="28">
        <f t="shared" si="2"/>
        <v>143423.73616415064</v>
      </c>
      <c r="F143" s="50">
        <v>333996.51567688468</v>
      </c>
    </row>
    <row r="144" spans="1:6">
      <c r="A144" s="44">
        <v>5</v>
      </c>
      <c r="B144" s="68" t="s">
        <v>142</v>
      </c>
      <c r="C144" s="44" t="s">
        <v>49</v>
      </c>
      <c r="D144" s="44">
        <f>Tab_05!$F$23</f>
        <v>3.7793052043503965</v>
      </c>
      <c r="E144" s="28">
        <f t="shared" si="2"/>
        <v>12622.747699325491</v>
      </c>
      <c r="F144" s="50">
        <v>333996.51567688468</v>
      </c>
    </row>
    <row r="145" spans="1:6">
      <c r="A145" s="44">
        <v>5</v>
      </c>
      <c r="B145" s="68" t="s">
        <v>142</v>
      </c>
      <c r="C145" s="44" t="s">
        <v>26</v>
      </c>
      <c r="D145" s="44">
        <f>Tab_05!$G$23</f>
        <v>0</v>
      </c>
      <c r="E145" s="28">
        <f t="shared" si="2"/>
        <v>0</v>
      </c>
      <c r="F145" s="50">
        <v>333996.51567688468</v>
      </c>
    </row>
    <row r="146" spans="1:6">
      <c r="A146" s="44">
        <v>5</v>
      </c>
      <c r="B146" s="68" t="s">
        <v>143</v>
      </c>
      <c r="C146" s="44" t="s">
        <v>48</v>
      </c>
      <c r="D146" s="44">
        <f>Tab_05!$D$24</f>
        <v>30.325968927792136</v>
      </c>
      <c r="E146" s="28">
        <f t="shared" si="2"/>
        <v>33304.971430918777</v>
      </c>
      <c r="F146" s="50">
        <v>109823.2722925352</v>
      </c>
    </row>
    <row r="147" spans="1:6">
      <c r="A147" s="44">
        <v>5</v>
      </c>
      <c r="B147" s="68" t="s">
        <v>143</v>
      </c>
      <c r="C147" s="44" t="s">
        <v>30</v>
      </c>
      <c r="D147" s="44">
        <f>Tab_05!$E$24</f>
        <v>69.176539571200877</v>
      </c>
      <c r="E147" s="28">
        <f t="shared" si="2"/>
        <v>75971.939415833302</v>
      </c>
      <c r="F147" s="50">
        <v>109823.2722925352</v>
      </c>
    </row>
    <row r="148" spans="1:6">
      <c r="A148" s="44">
        <v>5</v>
      </c>
      <c r="B148" s="68" t="s">
        <v>143</v>
      </c>
      <c r="C148" s="44" t="s">
        <v>49</v>
      </c>
      <c r="D148" s="44">
        <f>Tab_05!$F$24</f>
        <v>0.49095306635496672</v>
      </c>
      <c r="E148" s="28">
        <f t="shared" si="2"/>
        <v>539.18072289156612</v>
      </c>
      <c r="F148" s="50">
        <v>109823.2722925352</v>
      </c>
    </row>
    <row r="149" spans="1:6">
      <c r="A149" s="44">
        <v>5</v>
      </c>
      <c r="B149" s="68" t="s">
        <v>143</v>
      </c>
      <c r="C149" s="44" t="s">
        <v>26</v>
      </c>
      <c r="D149" s="44">
        <f>Tab_05!$G$24</f>
        <v>6.5384346520280714E-3</v>
      </c>
      <c r="E149" s="28">
        <f t="shared" si="2"/>
        <v>7.1807228915662655</v>
      </c>
      <c r="F149" s="50">
        <v>109823.2722925352</v>
      </c>
    </row>
    <row r="150" spans="1:6">
      <c r="A150" s="44">
        <v>5</v>
      </c>
      <c r="B150" s="68" t="s">
        <v>144</v>
      </c>
      <c r="C150" s="44" t="s">
        <v>48</v>
      </c>
      <c r="D150" s="44">
        <f>Tab_05!$D$25</f>
        <v>46.048609420330664</v>
      </c>
      <c r="E150" s="28">
        <f t="shared" si="2"/>
        <v>197149.49480725167</v>
      </c>
      <c r="F150" s="50">
        <v>428133.43831444625</v>
      </c>
    </row>
    <row r="151" spans="1:6">
      <c r="A151" s="44">
        <v>5</v>
      </c>
      <c r="B151" s="68" t="s">
        <v>144</v>
      </c>
      <c r="C151" s="44" t="s">
        <v>30</v>
      </c>
      <c r="D151" s="44">
        <f>Tab_05!$E$25</f>
        <v>39.099495872029514</v>
      </c>
      <c r="E151" s="28">
        <f t="shared" si="2"/>
        <v>167398.01604053495</v>
      </c>
      <c r="F151" s="50">
        <v>428133.43831444625</v>
      </c>
    </row>
    <row r="152" spans="1:6">
      <c r="A152" s="44">
        <v>5</v>
      </c>
      <c r="B152" s="68" t="s">
        <v>144</v>
      </c>
      <c r="C152" s="44" t="s">
        <v>49</v>
      </c>
      <c r="D152" s="44">
        <f>Tab_05!$F$25</f>
        <v>14.85189470763981</v>
      </c>
      <c r="E152" s="28">
        <f t="shared" si="2"/>
        <v>63585.927466659588</v>
      </c>
      <c r="F152" s="50">
        <v>428133.43831444625</v>
      </c>
    </row>
    <row r="153" spans="1:6">
      <c r="A153" s="44">
        <v>5</v>
      </c>
      <c r="B153" s="68" t="s">
        <v>144</v>
      </c>
      <c r="C153" s="44" t="s">
        <v>26</v>
      </c>
      <c r="D153" s="44">
        <f>Tab_05!$G$25</f>
        <v>0</v>
      </c>
      <c r="E153" s="28">
        <f t="shared" si="2"/>
        <v>0</v>
      </c>
      <c r="F153" s="50">
        <v>428133.43831444625</v>
      </c>
    </row>
    <row r="154" spans="1:6">
      <c r="A154" s="44">
        <v>5</v>
      </c>
      <c r="B154" s="68" t="s">
        <v>145</v>
      </c>
      <c r="C154" s="44" t="s">
        <v>48</v>
      </c>
      <c r="D154" s="44">
        <f>Tab_05!$D$26</f>
        <v>32.538932864809908</v>
      </c>
      <c r="E154" s="28">
        <f t="shared" si="2"/>
        <v>48530.706250893258</v>
      </c>
      <c r="F154" s="50">
        <v>149146.58219593327</v>
      </c>
    </row>
    <row r="155" spans="1:6">
      <c r="A155" s="44">
        <v>5</v>
      </c>
      <c r="B155" s="68" t="s">
        <v>145</v>
      </c>
      <c r="C155" s="44" t="s">
        <v>30</v>
      </c>
      <c r="D155" s="44">
        <f>Tab_05!$E$26</f>
        <v>60.443459008129786</v>
      </c>
      <c r="E155" s="28">
        <f t="shared" si="2"/>
        <v>90149.353271625514</v>
      </c>
      <c r="F155" s="50">
        <v>149146.58219593327</v>
      </c>
    </row>
    <row r="156" spans="1:6">
      <c r="A156" s="44">
        <v>5</v>
      </c>
      <c r="B156" s="68" t="s">
        <v>145</v>
      </c>
      <c r="C156" s="44" t="s">
        <v>49</v>
      </c>
      <c r="D156" s="44">
        <f>Tab_05!$F$26</f>
        <v>7.0176081270603259</v>
      </c>
      <c r="E156" s="28">
        <f t="shared" si="2"/>
        <v>10466.522673414524</v>
      </c>
      <c r="F156" s="50">
        <v>149146.58219593327</v>
      </c>
    </row>
    <row r="157" spans="1:6">
      <c r="A157" s="44">
        <v>5</v>
      </c>
      <c r="B157" s="68" t="s">
        <v>145</v>
      </c>
      <c r="C157" s="44" t="s">
        <v>26</v>
      </c>
      <c r="D157" s="44">
        <f>Tab_05!$G$26</f>
        <v>0</v>
      </c>
      <c r="E157" s="28">
        <f t="shared" si="2"/>
        <v>0</v>
      </c>
      <c r="F157" s="50">
        <v>149146.58219593327</v>
      </c>
    </row>
    <row r="158" spans="1:6">
      <c r="A158" s="44">
        <v>5</v>
      </c>
      <c r="B158" s="68" t="s">
        <v>146</v>
      </c>
      <c r="C158" s="44" t="s">
        <v>48</v>
      </c>
      <c r="D158" s="44">
        <f>Tab_05!$D$27</f>
        <v>48.824125508236754</v>
      </c>
      <c r="E158" s="28">
        <f t="shared" si="2"/>
        <v>97102.023484055811</v>
      </c>
      <c r="F158" s="50">
        <v>198881.23437597352</v>
      </c>
    </row>
    <row r="159" spans="1:6">
      <c r="A159" s="44">
        <v>5</v>
      </c>
      <c r="B159" s="68" t="s">
        <v>146</v>
      </c>
      <c r="C159" s="44" t="s">
        <v>30</v>
      </c>
      <c r="D159" s="44">
        <f>Tab_05!$E$27</f>
        <v>35.428468469487214</v>
      </c>
      <c r="E159" s="28">
        <f t="shared" si="2"/>
        <v>70460.575412618738</v>
      </c>
      <c r="F159" s="50">
        <v>198881.23437597352</v>
      </c>
    </row>
    <row r="160" spans="1:6">
      <c r="A160" s="44">
        <v>5</v>
      </c>
      <c r="B160" s="68" t="s">
        <v>146</v>
      </c>
      <c r="C160" s="44" t="s">
        <v>49</v>
      </c>
      <c r="D160" s="44">
        <f>Tab_05!$F$27</f>
        <v>14.112714218247316</v>
      </c>
      <c r="E160" s="28">
        <f t="shared" si="2"/>
        <v>28067.540241203784</v>
      </c>
      <c r="F160" s="50">
        <v>198881.23437597352</v>
      </c>
    </row>
    <row r="161" spans="1:6">
      <c r="A161" s="44">
        <v>5</v>
      </c>
      <c r="B161" s="68" t="s">
        <v>146</v>
      </c>
      <c r="C161" s="44" t="s">
        <v>26</v>
      </c>
      <c r="D161" s="44">
        <f>Tab_05!$G$27</f>
        <v>1.6346918040287488</v>
      </c>
      <c r="E161" s="28">
        <f t="shared" si="2"/>
        <v>3251.0952380952453</v>
      </c>
      <c r="F161" s="50">
        <v>198881.23437597352</v>
      </c>
    </row>
    <row r="162" spans="1:6" ht="15.75" customHeight="1">
      <c r="A162" s="44">
        <v>10</v>
      </c>
      <c r="B162" s="68" t="s">
        <v>8</v>
      </c>
      <c r="C162" s="44" t="s">
        <v>35</v>
      </c>
      <c r="D162" s="44">
        <f>Tab_10!$C$16</f>
        <v>15.094848398338398</v>
      </c>
      <c r="E162" s="28">
        <f t="shared" si="2"/>
        <v>46245.081055455797</v>
      </c>
      <c r="F162" s="50">
        <v>306363.3355903484</v>
      </c>
    </row>
    <row r="163" spans="1:6" ht="16.5" customHeight="1">
      <c r="A163" s="44">
        <v>10</v>
      </c>
      <c r="B163" s="68" t="s">
        <v>8</v>
      </c>
      <c r="C163" s="44" t="s">
        <v>36</v>
      </c>
      <c r="D163" s="44">
        <f>Tab_10!$D$16</f>
        <v>18.28019513376546</v>
      </c>
      <c r="E163" s="28">
        <f t="shared" si="2"/>
        <v>56003.815564228411</v>
      </c>
      <c r="F163" s="50">
        <v>306363.3355903484</v>
      </c>
    </row>
    <row r="164" spans="1:6">
      <c r="A164" s="44">
        <v>10</v>
      </c>
      <c r="B164" s="68" t="s">
        <v>8</v>
      </c>
      <c r="C164" s="44" t="s">
        <v>37</v>
      </c>
      <c r="D164" s="44">
        <f>Tab_10!$E$16</f>
        <v>45.064673678555131</v>
      </c>
      <c r="E164" s="28">
        <f t="shared" si="2"/>
        <v>138061.63745452726</v>
      </c>
      <c r="F164" s="50">
        <v>306363.3355903484</v>
      </c>
    </row>
    <row r="165" spans="1:6" ht="16.5" customHeight="1">
      <c r="A165" s="44">
        <v>10</v>
      </c>
      <c r="B165" s="68" t="s">
        <v>8</v>
      </c>
      <c r="C165" s="44" t="s">
        <v>38</v>
      </c>
      <c r="D165" s="44">
        <f>Tab_10!$F$16</f>
        <v>8.9625471668953995</v>
      </c>
      <c r="E165" s="28">
        <f t="shared" si="2"/>
        <v>27457.958454359017</v>
      </c>
      <c r="F165" s="50">
        <v>306363.3355903484</v>
      </c>
    </row>
    <row r="166" spans="1:6" ht="16.5" customHeight="1">
      <c r="A166" s="44">
        <v>10</v>
      </c>
      <c r="B166" s="68" t="s">
        <v>8</v>
      </c>
      <c r="C166" s="44" t="s">
        <v>39</v>
      </c>
      <c r="D166" s="44">
        <f>Tab_10!$G$16</f>
        <v>29.736400736192998</v>
      </c>
      <c r="E166" s="28">
        <f t="shared" si="2"/>
        <v>91101.429179913786</v>
      </c>
      <c r="F166" s="50">
        <v>306363.3355903484</v>
      </c>
    </row>
    <row r="167" spans="1:6">
      <c r="A167" s="44">
        <v>10</v>
      </c>
      <c r="B167" s="68" t="s">
        <v>8</v>
      </c>
      <c r="C167" s="44" t="s">
        <v>40</v>
      </c>
      <c r="D167" s="44">
        <f>Tab_10!$H$16</f>
        <v>25.485827959925167</v>
      </c>
      <c r="E167" s="28">
        <f t="shared" si="2"/>
        <v>78079.232640844377</v>
      </c>
      <c r="F167" s="50">
        <v>306363.3355903484</v>
      </c>
    </row>
    <row r="168" spans="1:6" ht="16.5" customHeight="1">
      <c r="A168" s="44">
        <v>10</v>
      </c>
      <c r="B168" s="68" t="s">
        <v>8</v>
      </c>
      <c r="C168" s="44" t="s">
        <v>41</v>
      </c>
      <c r="D168" s="44">
        <f>Tab_10!$I$16</f>
        <v>90.117368446478878</v>
      </c>
      <c r="E168" s="28">
        <f t="shared" si="2"/>
        <v>276086.5759188768</v>
      </c>
      <c r="F168" s="50">
        <v>306363.3355903484</v>
      </c>
    </row>
    <row r="169" spans="1:6">
      <c r="A169" s="44">
        <v>10</v>
      </c>
      <c r="B169" s="68" t="s">
        <v>8</v>
      </c>
      <c r="C169" s="44" t="s">
        <v>42</v>
      </c>
      <c r="D169" s="44">
        <f>Tab_10!$J$16</f>
        <v>9.6744043039853231</v>
      </c>
      <c r="E169" s="28">
        <f t="shared" si="2"/>
        <v>29638.827724185667</v>
      </c>
      <c r="F169" s="50">
        <v>306363.3355903484</v>
      </c>
    </row>
    <row r="170" spans="1:6">
      <c r="A170" s="44">
        <v>10</v>
      </c>
      <c r="B170" s="68" t="s">
        <v>8</v>
      </c>
      <c r="C170" s="44" t="s">
        <v>43</v>
      </c>
      <c r="D170" s="44">
        <f>Tab_10!$K$16</f>
        <v>2.4001358919201037</v>
      </c>
      <c r="E170" s="28">
        <f t="shared" si="2"/>
        <v>7353.1363771875886</v>
      </c>
      <c r="F170" s="50">
        <v>306363.3355903484</v>
      </c>
    </row>
    <row r="171" spans="1:6">
      <c r="A171" s="44">
        <v>10</v>
      </c>
      <c r="B171" s="68" t="s">
        <v>8</v>
      </c>
      <c r="C171" s="44" t="s">
        <v>26</v>
      </c>
      <c r="D171" s="44">
        <f>Tab_10!$L$16</f>
        <v>1.9012747487888486</v>
      </c>
      <c r="E171" s="28">
        <f t="shared" si="2"/>
        <v>5824.8087391265344</v>
      </c>
      <c r="F171" s="50">
        <v>306363.3355903484</v>
      </c>
    </row>
    <row r="172" spans="1:6">
      <c r="A172" s="44">
        <v>10</v>
      </c>
      <c r="B172" s="68" t="s">
        <v>9</v>
      </c>
      <c r="C172" s="44" t="s">
        <v>35</v>
      </c>
      <c r="D172" s="44">
        <f>Tab_10!$C$17</f>
        <v>14.065040552957747</v>
      </c>
      <c r="E172" s="28">
        <f t="shared" si="2"/>
        <v>21577.476190476187</v>
      </c>
      <c r="F172" s="50">
        <v>153412.115018315</v>
      </c>
    </row>
    <row r="173" spans="1:6">
      <c r="A173" s="44">
        <v>10</v>
      </c>
      <c r="B173" s="68" t="s">
        <v>9</v>
      </c>
      <c r="C173" s="44" t="s">
        <v>36</v>
      </c>
      <c r="D173" s="44">
        <f>Tab_10!$D$17</f>
        <v>8.2148499148815279</v>
      </c>
      <c r="E173" s="28">
        <f t="shared" si="2"/>
        <v>12602.575000000003</v>
      </c>
      <c r="F173" s="50">
        <v>153412.115018315</v>
      </c>
    </row>
    <row r="174" spans="1:6">
      <c r="A174" s="44">
        <v>10</v>
      </c>
      <c r="B174" s="68" t="s">
        <v>9</v>
      </c>
      <c r="C174" s="44" t="s">
        <v>37</v>
      </c>
      <c r="D174" s="44">
        <f>Tab_10!$E$17</f>
        <v>30.666508137670334</v>
      </c>
      <c r="E174" s="28">
        <f t="shared" si="2"/>
        <v>47046.13873626374</v>
      </c>
      <c r="F174" s="50">
        <v>153412.115018315</v>
      </c>
    </row>
    <row r="175" spans="1:6">
      <c r="A175" s="44">
        <v>10</v>
      </c>
      <c r="B175" s="68" t="s">
        <v>9</v>
      </c>
      <c r="C175" s="44" t="s">
        <v>38</v>
      </c>
      <c r="D175" s="44">
        <f>Tab_10!$F$17</f>
        <v>6.8888425443827268</v>
      </c>
      <c r="E175" s="28">
        <f t="shared" si="2"/>
        <v>10568.319047619047</v>
      </c>
      <c r="F175" s="50">
        <v>153412.115018315</v>
      </c>
    </row>
    <row r="176" spans="1:6">
      <c r="A176" s="44">
        <v>10</v>
      </c>
      <c r="B176" s="68" t="s">
        <v>9</v>
      </c>
      <c r="C176" s="44" t="s">
        <v>39</v>
      </c>
      <c r="D176" s="44">
        <f>Tab_10!$G$17</f>
        <v>46.672895183328585</v>
      </c>
      <c r="E176" s="28">
        <f t="shared" si="2"/>
        <v>71601.875641025646</v>
      </c>
      <c r="F176" s="50">
        <v>153412.115018315</v>
      </c>
    </row>
    <row r="177" spans="1:6">
      <c r="A177" s="44">
        <v>10</v>
      </c>
      <c r="B177" s="68" t="s">
        <v>9</v>
      </c>
      <c r="C177" s="44" t="s">
        <v>40</v>
      </c>
      <c r="D177" s="44">
        <f>Tab_10!$H$17</f>
        <v>8.9619255203789567</v>
      </c>
      <c r="E177" s="28">
        <f t="shared" si="2"/>
        <v>13748.67948717949</v>
      </c>
      <c r="F177" s="50">
        <v>153412.115018315</v>
      </c>
    </row>
    <row r="178" spans="1:6">
      <c r="A178" s="44">
        <v>10</v>
      </c>
      <c r="B178" s="68" t="s">
        <v>9</v>
      </c>
      <c r="C178" s="44" t="s">
        <v>41</v>
      </c>
      <c r="D178" s="44">
        <f>Tab_10!$I$17</f>
        <v>90.515094556983414</v>
      </c>
      <c r="E178" s="28">
        <f t="shared" si="2"/>
        <v>138861.12097069598</v>
      </c>
      <c r="F178" s="50">
        <v>153412.115018315</v>
      </c>
    </row>
    <row r="179" spans="1:6">
      <c r="A179" s="44">
        <v>10</v>
      </c>
      <c r="B179" s="68" t="s">
        <v>9</v>
      </c>
      <c r="C179" s="44" t="s">
        <v>42</v>
      </c>
      <c r="D179" s="44">
        <f>Tab_10!$J$17</f>
        <v>0.58251126844589174</v>
      </c>
      <c r="E179" s="28">
        <f t="shared" si="2"/>
        <v>893.642857142857</v>
      </c>
      <c r="F179" s="50">
        <v>153412.115018315</v>
      </c>
    </row>
    <row r="180" spans="1:6">
      <c r="A180" s="44">
        <v>10</v>
      </c>
      <c r="B180" s="68" t="s">
        <v>9</v>
      </c>
      <c r="C180" s="44" t="s">
        <v>43</v>
      </c>
      <c r="D180" s="44">
        <f>Tab_10!$K$17</f>
        <v>3.0572607207542877</v>
      </c>
      <c r="E180" s="28">
        <f t="shared" si="2"/>
        <v>4690.2083333333339</v>
      </c>
      <c r="F180" s="50">
        <v>153412.115018315</v>
      </c>
    </row>
    <row r="181" spans="1:6">
      <c r="A181" s="44">
        <v>10</v>
      </c>
      <c r="B181" s="68" t="s">
        <v>9</v>
      </c>
      <c r="C181" s="44" t="s">
        <v>26</v>
      </c>
      <c r="D181" s="44">
        <f>Tab_10!$L$17</f>
        <v>2.6195081507500859</v>
      </c>
      <c r="E181" s="28">
        <f t="shared" si="2"/>
        <v>4018.6428571428582</v>
      </c>
      <c r="F181" s="50">
        <v>153412.115018315</v>
      </c>
    </row>
    <row r="182" spans="1:6">
      <c r="A182" s="44">
        <v>10</v>
      </c>
      <c r="B182" s="68" t="s">
        <v>139</v>
      </c>
      <c r="C182" s="44" t="s">
        <v>35</v>
      </c>
      <c r="D182" s="44">
        <f>Tab_10!$C$19</f>
        <v>20.118530254201875</v>
      </c>
      <c r="E182" s="28">
        <f t="shared" si="2"/>
        <v>151675.69211344217</v>
      </c>
      <c r="F182" s="50">
        <v>753910.40099345136</v>
      </c>
    </row>
    <row r="183" spans="1:6">
      <c r="A183" s="44">
        <v>10</v>
      </c>
      <c r="B183" s="68" t="s">
        <v>139</v>
      </c>
      <c r="C183" s="44" t="s">
        <v>36</v>
      </c>
      <c r="D183" s="44">
        <f>Tab_10!$D$19</f>
        <v>52.833938191955696</v>
      </c>
      <c r="E183" s="28">
        <f t="shared" si="2"/>
        <v>398320.55528360547</v>
      </c>
      <c r="F183" s="50">
        <v>753910.40099345136</v>
      </c>
    </row>
    <row r="184" spans="1:6">
      <c r="A184" s="44">
        <v>10</v>
      </c>
      <c r="B184" s="68" t="s">
        <v>139</v>
      </c>
      <c r="C184" s="44" t="s">
        <v>37</v>
      </c>
      <c r="D184" s="44">
        <f>Tab_10!$E$19</f>
        <v>36.422658399952937</v>
      </c>
      <c r="E184" s="28">
        <f t="shared" si="2"/>
        <v>274594.20999556017</v>
      </c>
      <c r="F184" s="50">
        <v>753910.40099345136</v>
      </c>
    </row>
    <row r="185" spans="1:6">
      <c r="A185" s="44">
        <v>10</v>
      </c>
      <c r="B185" s="68" t="s">
        <v>139</v>
      </c>
      <c r="C185" s="44" t="s">
        <v>38</v>
      </c>
      <c r="D185" s="44">
        <f>Tab_10!$F$19</f>
        <v>17.952136857998148</v>
      </c>
      <c r="E185" s="28">
        <f t="shared" si="2"/>
        <v>135343.02697302704</v>
      </c>
      <c r="F185" s="50">
        <v>753910.40099345136</v>
      </c>
    </row>
    <row r="186" spans="1:6">
      <c r="A186" s="44">
        <v>10</v>
      </c>
      <c r="B186" s="68" t="s">
        <v>139</v>
      </c>
      <c r="C186" s="44" t="s">
        <v>39</v>
      </c>
      <c r="D186" s="44">
        <f>Tab_10!$G$19</f>
        <v>35.564482423636328</v>
      </c>
      <c r="E186" s="28">
        <f t="shared" si="2"/>
        <v>268124.33205128217</v>
      </c>
      <c r="F186" s="50">
        <v>753910.40099345136</v>
      </c>
    </row>
    <row r="187" spans="1:6">
      <c r="A187" s="44">
        <v>10</v>
      </c>
      <c r="B187" s="68" t="s">
        <v>139</v>
      </c>
      <c r="C187" s="44" t="s">
        <v>40</v>
      </c>
      <c r="D187" s="44">
        <f>Tab_10!$H$19</f>
        <v>31.491813928320251</v>
      </c>
      <c r="E187" s="28">
        <f t="shared" si="2"/>
        <v>237420.06066711075</v>
      </c>
      <c r="F187" s="50">
        <v>753910.40099345136</v>
      </c>
    </row>
    <row r="188" spans="1:6">
      <c r="A188" s="44">
        <v>10</v>
      </c>
      <c r="B188" s="68" t="s">
        <v>139</v>
      </c>
      <c r="C188" s="44" t="s">
        <v>41</v>
      </c>
      <c r="D188" s="44">
        <f>Tab_10!$I$19</f>
        <v>82.74912309561239</v>
      </c>
      <c r="E188" s="28">
        <f t="shared" si="2"/>
        <v>623854.24574869603</v>
      </c>
      <c r="F188" s="50">
        <v>753910.40099345136</v>
      </c>
    </row>
    <row r="189" spans="1:6">
      <c r="A189" s="44">
        <v>10</v>
      </c>
      <c r="B189" s="68" t="s">
        <v>139</v>
      </c>
      <c r="C189" s="44" t="s">
        <v>42</v>
      </c>
      <c r="D189" s="44">
        <f>Tab_10!$J$19</f>
        <v>0.44798279536114605</v>
      </c>
      <c r="E189" s="28">
        <f t="shared" si="2"/>
        <v>3377.3888888888887</v>
      </c>
      <c r="F189" s="50">
        <v>753910.40099345136</v>
      </c>
    </row>
    <row r="190" spans="1:6">
      <c r="A190" s="44">
        <v>10</v>
      </c>
      <c r="B190" s="68" t="s">
        <v>139</v>
      </c>
      <c r="C190" s="44" t="s">
        <v>43</v>
      </c>
      <c r="D190" s="44">
        <f>Tab_10!$K$19</f>
        <v>0</v>
      </c>
      <c r="E190" s="28">
        <f t="shared" si="2"/>
        <v>0</v>
      </c>
      <c r="F190" s="50">
        <v>753910.40099345136</v>
      </c>
    </row>
    <row r="191" spans="1:6">
      <c r="A191" s="44">
        <v>10</v>
      </c>
      <c r="B191" s="68" t="s">
        <v>139</v>
      </c>
      <c r="C191" s="44" t="s">
        <v>26</v>
      </c>
      <c r="D191" s="44">
        <f>Tab_10!$L$19</f>
        <v>0</v>
      </c>
      <c r="E191" s="28">
        <f t="shared" si="2"/>
        <v>0</v>
      </c>
      <c r="F191" s="50">
        <v>753910.40099345136</v>
      </c>
    </row>
    <row r="192" spans="1:6">
      <c r="A192" s="44">
        <v>10</v>
      </c>
      <c r="B192" s="68" t="s">
        <v>140</v>
      </c>
      <c r="C192" s="44" t="s">
        <v>35</v>
      </c>
      <c r="D192" s="44">
        <f>Tab_10!$C$20</f>
        <v>12.372027966825664</v>
      </c>
      <c r="E192" s="28">
        <f t="shared" si="2"/>
        <v>26977.039915966401</v>
      </c>
      <c r="F192" s="50">
        <v>218048.64964986008</v>
      </c>
    </row>
    <row r="193" spans="1:6">
      <c r="A193" s="44">
        <v>10</v>
      </c>
      <c r="B193" s="68" t="s">
        <v>140</v>
      </c>
      <c r="C193" s="44" t="s">
        <v>36</v>
      </c>
      <c r="D193" s="44">
        <f>Tab_10!$D$20</f>
        <v>28.081759509764943</v>
      </c>
      <c r="E193" s="28">
        <f t="shared" si="2"/>
        <v>61231.897408963625</v>
      </c>
      <c r="F193" s="50">
        <v>218048.64964986008</v>
      </c>
    </row>
    <row r="194" spans="1:6">
      <c r="A194" s="44">
        <v>10</v>
      </c>
      <c r="B194" s="68" t="s">
        <v>140</v>
      </c>
      <c r="C194" s="44" t="s">
        <v>37</v>
      </c>
      <c r="D194" s="44">
        <f>Tab_10!$E$20</f>
        <v>62.447829205997195</v>
      </c>
      <c r="E194" s="28">
        <f t="shared" si="2"/>
        <v>136166.64831932783</v>
      </c>
      <c r="F194" s="50">
        <v>218048.64964986008</v>
      </c>
    </row>
    <row r="195" spans="1:6">
      <c r="A195" s="44">
        <v>10</v>
      </c>
      <c r="B195" s="68" t="s">
        <v>140</v>
      </c>
      <c r="C195" s="44" t="s">
        <v>38</v>
      </c>
      <c r="D195" s="44">
        <f>Tab_10!$F$20</f>
        <v>15.450088068629771</v>
      </c>
      <c r="E195" s="28">
        <f t="shared" ref="E195:E258" si="3">(D195/100)*F195</f>
        <v>33688.708403361365</v>
      </c>
      <c r="F195" s="50">
        <v>218048.64964986008</v>
      </c>
    </row>
    <row r="196" spans="1:6">
      <c r="A196" s="44">
        <v>10</v>
      </c>
      <c r="B196" s="68" t="s">
        <v>140</v>
      </c>
      <c r="C196" s="44" t="s">
        <v>39</v>
      </c>
      <c r="D196" s="44">
        <f>Tab_10!$G$20</f>
        <v>61.509638908650807</v>
      </c>
      <c r="E196" s="28">
        <f t="shared" si="3"/>
        <v>134120.93704481801</v>
      </c>
      <c r="F196" s="50">
        <v>218048.64964986008</v>
      </c>
    </row>
    <row r="197" spans="1:6">
      <c r="A197" s="44">
        <v>10</v>
      </c>
      <c r="B197" s="68" t="s">
        <v>140</v>
      </c>
      <c r="C197" s="44" t="s">
        <v>40</v>
      </c>
      <c r="D197" s="44">
        <f>Tab_10!$H$20</f>
        <v>38.151677903522575</v>
      </c>
      <c r="E197" s="28">
        <f t="shared" si="3"/>
        <v>83189.218487395017</v>
      </c>
      <c r="F197" s="50">
        <v>218048.64964986008</v>
      </c>
    </row>
    <row r="198" spans="1:6">
      <c r="A198" s="44">
        <v>10</v>
      </c>
      <c r="B198" s="68" t="s">
        <v>140</v>
      </c>
      <c r="C198" s="44" t="s">
        <v>41</v>
      </c>
      <c r="D198" s="44">
        <f>Tab_10!$I$20</f>
        <v>74.704930651290283</v>
      </c>
      <c r="E198" s="28">
        <f t="shared" si="3"/>
        <v>162893.09250700288</v>
      </c>
      <c r="F198" s="50">
        <v>218048.64964986008</v>
      </c>
    </row>
    <row r="199" spans="1:6">
      <c r="A199" s="44">
        <v>10</v>
      </c>
      <c r="B199" s="68" t="s">
        <v>140</v>
      </c>
      <c r="C199" s="44" t="s">
        <v>42</v>
      </c>
      <c r="D199" s="44">
        <f>Tab_10!$J$20</f>
        <v>4.7413403330082078</v>
      </c>
      <c r="E199" s="28">
        <f t="shared" si="3"/>
        <v>10338.428571428576</v>
      </c>
      <c r="F199" s="50">
        <v>218048.64964986008</v>
      </c>
    </row>
    <row r="200" spans="1:6">
      <c r="A200" s="44">
        <v>10</v>
      </c>
      <c r="B200" s="68" t="s">
        <v>140</v>
      </c>
      <c r="C200" s="44" t="s">
        <v>43</v>
      </c>
      <c r="D200" s="44">
        <f>Tab_10!$K$20</f>
        <v>7.3618040338662523</v>
      </c>
      <c r="E200" s="28">
        <f t="shared" si="3"/>
        <v>16052.31428571429</v>
      </c>
      <c r="F200" s="50">
        <v>218048.64964986008</v>
      </c>
    </row>
    <row r="201" spans="1:6">
      <c r="A201" s="44">
        <v>10</v>
      </c>
      <c r="B201" s="68" t="s">
        <v>140</v>
      </c>
      <c r="C201" s="44" t="s">
        <v>26</v>
      </c>
      <c r="D201" s="44">
        <f>Tab_10!$L$20</f>
        <v>0</v>
      </c>
      <c r="E201" s="28">
        <f t="shared" si="3"/>
        <v>0</v>
      </c>
      <c r="F201" s="50">
        <v>218048.64964986008</v>
      </c>
    </row>
    <row r="202" spans="1:6">
      <c r="A202" s="44">
        <v>10</v>
      </c>
      <c r="B202" s="68" t="s">
        <v>141</v>
      </c>
      <c r="C202" s="44" t="s">
        <v>35</v>
      </c>
      <c r="D202" s="44">
        <f>Tab_10!$C$21</f>
        <v>5.6202260439254985</v>
      </c>
      <c r="E202" s="28">
        <f t="shared" si="3"/>
        <v>7010.7607142857169</v>
      </c>
      <c r="F202" s="50">
        <v>124741.61465201472</v>
      </c>
    </row>
    <row r="203" spans="1:6">
      <c r="A203" s="44">
        <v>10</v>
      </c>
      <c r="B203" s="68" t="s">
        <v>141</v>
      </c>
      <c r="C203" s="44" t="s">
        <v>36</v>
      </c>
      <c r="D203" s="44">
        <f>Tab_10!$D$21</f>
        <v>27.202862803806305</v>
      </c>
      <c r="E203" s="28">
        <f t="shared" si="3"/>
        <v>33933.290293040307</v>
      </c>
      <c r="F203" s="50">
        <v>124741.61465201472</v>
      </c>
    </row>
    <row r="204" spans="1:6">
      <c r="A204" s="44">
        <v>10</v>
      </c>
      <c r="B204" s="68" t="s">
        <v>141</v>
      </c>
      <c r="C204" s="44" t="s">
        <v>37</v>
      </c>
      <c r="D204" s="44">
        <f>Tab_10!$E$21</f>
        <v>32.105706765440843</v>
      </c>
      <c r="E204" s="28">
        <f t="shared" si="3"/>
        <v>40049.177014652036</v>
      </c>
      <c r="F204" s="50">
        <v>124741.61465201472</v>
      </c>
    </row>
    <row r="205" spans="1:6">
      <c r="A205" s="44">
        <v>10</v>
      </c>
      <c r="B205" s="68" t="s">
        <v>141</v>
      </c>
      <c r="C205" s="44" t="s">
        <v>38</v>
      </c>
      <c r="D205" s="44">
        <f>Tab_10!$F$21</f>
        <v>4.5287298308948705</v>
      </c>
      <c r="E205" s="28">
        <f t="shared" si="3"/>
        <v>5649.2107142857167</v>
      </c>
      <c r="F205" s="50">
        <v>124741.61465201472</v>
      </c>
    </row>
    <row r="206" spans="1:6">
      <c r="A206" s="44">
        <v>10</v>
      </c>
      <c r="B206" s="68" t="s">
        <v>141</v>
      </c>
      <c r="C206" s="44" t="s">
        <v>39</v>
      </c>
      <c r="D206" s="44">
        <f>Tab_10!$G$21</f>
        <v>26.997768086816983</v>
      </c>
      <c r="E206" s="28">
        <f t="shared" si="3"/>
        <v>33677.451831501843</v>
      </c>
      <c r="F206" s="50">
        <v>124741.61465201472</v>
      </c>
    </row>
    <row r="207" spans="1:6">
      <c r="A207" s="44">
        <v>10</v>
      </c>
      <c r="B207" s="68" t="s">
        <v>141</v>
      </c>
      <c r="C207" s="44" t="s">
        <v>40</v>
      </c>
      <c r="D207" s="44">
        <f>Tab_10!$H$21</f>
        <v>16.037846648272282</v>
      </c>
      <c r="E207" s="28">
        <f t="shared" si="3"/>
        <v>20005.86886446887</v>
      </c>
      <c r="F207" s="50">
        <v>124741.61465201472</v>
      </c>
    </row>
    <row r="208" spans="1:6">
      <c r="A208" s="44">
        <v>10</v>
      </c>
      <c r="B208" s="68" t="s">
        <v>141</v>
      </c>
      <c r="C208" s="44" t="s">
        <v>41</v>
      </c>
      <c r="D208" s="44">
        <f>Tab_10!$I$21</f>
        <v>91.551042117806787</v>
      </c>
      <c r="E208" s="28">
        <f t="shared" si="3"/>
        <v>114202.24816849823</v>
      </c>
      <c r="F208" s="50">
        <v>124741.61465201472</v>
      </c>
    </row>
    <row r="209" spans="1:6">
      <c r="A209" s="44">
        <v>10</v>
      </c>
      <c r="B209" s="68" t="s">
        <v>141</v>
      </c>
      <c r="C209" s="44" t="s">
        <v>42</v>
      </c>
      <c r="D209" s="44">
        <f>Tab_10!$J$21</f>
        <v>7.2884905286769346</v>
      </c>
      <c r="E209" s="28">
        <f t="shared" si="3"/>
        <v>9091.7807692307724</v>
      </c>
      <c r="F209" s="50">
        <v>124741.61465201472</v>
      </c>
    </row>
    <row r="210" spans="1:6">
      <c r="A210" s="44">
        <v>10</v>
      </c>
      <c r="B210" s="68" t="s">
        <v>141</v>
      </c>
      <c r="C210" s="44" t="s">
        <v>43</v>
      </c>
      <c r="D210" s="44">
        <f>Tab_10!$K$21</f>
        <v>1.9893922384464833</v>
      </c>
      <c r="E210" s="28">
        <f t="shared" si="3"/>
        <v>2481.6000000000017</v>
      </c>
      <c r="F210" s="50">
        <v>124741.61465201472</v>
      </c>
    </row>
    <row r="211" spans="1:6">
      <c r="A211" s="44">
        <v>10</v>
      </c>
      <c r="B211" s="68" t="s">
        <v>141</v>
      </c>
      <c r="C211" s="44" t="s">
        <v>26</v>
      </c>
      <c r="D211" s="44">
        <f>Tab_10!$L$21</f>
        <v>2.3129657069772191</v>
      </c>
      <c r="E211" s="28">
        <f t="shared" si="3"/>
        <v>2885.2307692307709</v>
      </c>
      <c r="F211" s="50">
        <v>124741.61465201472</v>
      </c>
    </row>
    <row r="212" spans="1:6">
      <c r="A212" s="44">
        <v>10</v>
      </c>
      <c r="B212" s="68" t="s">
        <v>142</v>
      </c>
      <c r="C212" s="44" t="s">
        <v>35</v>
      </c>
      <c r="D212" s="44">
        <f>Tab_10!$C$23</f>
        <v>10.568079274867515</v>
      </c>
      <c r="E212" s="28">
        <f t="shared" si="3"/>
        <v>35297.016552028479</v>
      </c>
      <c r="F212" s="50">
        <v>333996.51567688468</v>
      </c>
    </row>
    <row r="213" spans="1:6">
      <c r="A213" s="44">
        <v>10</v>
      </c>
      <c r="B213" s="68" t="s">
        <v>142</v>
      </c>
      <c r="C213" s="44" t="s">
        <v>36</v>
      </c>
      <c r="D213" s="44">
        <f>Tab_10!$D$23</f>
        <v>27.568714520363045</v>
      </c>
      <c r="E213" s="28">
        <f t="shared" si="3"/>
        <v>92078.545914919945</v>
      </c>
      <c r="F213" s="50">
        <v>333996.51567688468</v>
      </c>
    </row>
    <row r="214" spans="1:6">
      <c r="A214" s="44">
        <v>10</v>
      </c>
      <c r="B214" s="68" t="s">
        <v>142</v>
      </c>
      <c r="C214" s="44" t="s">
        <v>37</v>
      </c>
      <c r="D214" s="44">
        <f>Tab_10!$E$23</f>
        <v>74.569363504350932</v>
      </c>
      <c r="E214" s="28">
        <f t="shared" si="3"/>
        <v>249059.07586696258</v>
      </c>
      <c r="F214" s="50">
        <v>333996.51567688468</v>
      </c>
    </row>
    <row r="215" spans="1:6">
      <c r="A215" s="44">
        <v>10</v>
      </c>
      <c r="B215" s="68" t="s">
        <v>142</v>
      </c>
      <c r="C215" s="44" t="s">
        <v>38</v>
      </c>
      <c r="D215" s="44">
        <f>Tab_10!$F$23</f>
        <v>18.665694620121904</v>
      </c>
      <c r="E215" s="28">
        <f t="shared" si="3"/>
        <v>62342.769658094876</v>
      </c>
      <c r="F215" s="50">
        <v>333996.51567688468</v>
      </c>
    </row>
    <row r="216" spans="1:6">
      <c r="A216" s="44">
        <v>10</v>
      </c>
      <c r="B216" s="68" t="s">
        <v>142</v>
      </c>
      <c r="C216" s="44" t="s">
        <v>39</v>
      </c>
      <c r="D216" s="44">
        <f>Tab_10!$G$23</f>
        <v>26.641955220985906</v>
      </c>
      <c r="E216" s="28">
        <f t="shared" si="3"/>
        <v>88983.202146288793</v>
      </c>
      <c r="F216" s="50">
        <v>333996.51567688468</v>
      </c>
    </row>
    <row r="217" spans="1:6">
      <c r="A217" s="44">
        <v>10</v>
      </c>
      <c r="B217" s="68" t="s">
        <v>142</v>
      </c>
      <c r="C217" s="44" t="s">
        <v>40</v>
      </c>
      <c r="D217" s="44">
        <f>Tab_10!$H$23</f>
        <v>32.672681585874187</v>
      </c>
      <c r="E217" s="28">
        <f t="shared" si="3"/>
        <v>109125.6180750229</v>
      </c>
      <c r="F217" s="50">
        <v>333996.51567688468</v>
      </c>
    </row>
    <row r="218" spans="1:6">
      <c r="A218" s="44">
        <v>10</v>
      </c>
      <c r="B218" s="68" t="s">
        <v>142</v>
      </c>
      <c r="C218" s="44" t="s">
        <v>41</v>
      </c>
      <c r="D218" s="44">
        <f>Tab_10!$I$23</f>
        <v>89.501715617882596</v>
      </c>
      <c r="E218" s="28">
        <f t="shared" si="3"/>
        <v>298932.61163476197</v>
      </c>
      <c r="F218" s="50">
        <v>333996.51567688468</v>
      </c>
    </row>
    <row r="219" spans="1:6">
      <c r="A219" s="44">
        <v>10</v>
      </c>
      <c r="B219" s="68" t="s">
        <v>142</v>
      </c>
      <c r="C219" s="44" t="s">
        <v>42</v>
      </c>
      <c r="D219" s="44">
        <f>Tab_10!$J$23</f>
        <v>8.0678898377038273</v>
      </c>
      <c r="E219" s="28">
        <f t="shared" si="3"/>
        <v>26946.470946580252</v>
      </c>
      <c r="F219" s="50">
        <v>333996.51567688468</v>
      </c>
    </row>
    <row r="220" spans="1:6">
      <c r="A220" s="44">
        <v>10</v>
      </c>
      <c r="B220" s="68" t="s">
        <v>142</v>
      </c>
      <c r="C220" s="44" t="s">
        <v>43</v>
      </c>
      <c r="D220" s="44">
        <f>Tab_10!$K$23</f>
        <v>0.172905995390289</v>
      </c>
      <c r="E220" s="28">
        <f t="shared" si="3"/>
        <v>577.50000000000011</v>
      </c>
      <c r="F220" s="50">
        <v>333996.51567688468</v>
      </c>
    </row>
    <row r="221" spans="1:6">
      <c r="A221" s="44">
        <v>10</v>
      </c>
      <c r="B221" s="68" t="s">
        <v>142</v>
      </c>
      <c r="C221" s="44" t="s">
        <v>26</v>
      </c>
      <c r="D221" s="44">
        <f>Tab_10!$L$23</f>
        <v>0</v>
      </c>
      <c r="E221" s="28">
        <f t="shared" si="3"/>
        <v>0</v>
      </c>
      <c r="F221" s="50">
        <v>333996.51567688468</v>
      </c>
    </row>
    <row r="222" spans="1:6">
      <c r="A222" s="44">
        <v>10</v>
      </c>
      <c r="B222" s="68" t="s">
        <v>143</v>
      </c>
      <c r="C222" s="44" t="s">
        <v>35</v>
      </c>
      <c r="D222" s="44">
        <f>Tab_10!$C$24</f>
        <v>18.75198475710334</v>
      </c>
      <c r="E222" s="28">
        <f t="shared" si="3"/>
        <v>20594.043280048296</v>
      </c>
      <c r="F222" s="50">
        <v>109823.2722925352</v>
      </c>
    </row>
    <row r="223" spans="1:6">
      <c r="A223" s="44">
        <v>10</v>
      </c>
      <c r="B223" s="68" t="s">
        <v>143</v>
      </c>
      <c r="C223" s="44" t="s">
        <v>36</v>
      </c>
      <c r="D223" s="44">
        <f>Tab_10!$D$24</f>
        <v>37.99143010422609</v>
      </c>
      <c r="E223" s="28">
        <f t="shared" si="3"/>
        <v>41723.43173119241</v>
      </c>
      <c r="F223" s="50">
        <v>109823.2722925352</v>
      </c>
    </row>
    <row r="224" spans="1:6">
      <c r="A224" s="44">
        <v>10</v>
      </c>
      <c r="B224" s="68" t="s">
        <v>143</v>
      </c>
      <c r="C224" s="44" t="s">
        <v>37</v>
      </c>
      <c r="D224" s="44">
        <f>Tab_10!$E$24</f>
        <v>41.084598101689913</v>
      </c>
      <c r="E224" s="28">
        <f t="shared" si="3"/>
        <v>45120.450043512661</v>
      </c>
      <c r="F224" s="50">
        <v>109823.2722925352</v>
      </c>
    </row>
    <row r="225" spans="1:6">
      <c r="A225" s="44">
        <v>10</v>
      </c>
      <c r="B225" s="68" t="s">
        <v>143</v>
      </c>
      <c r="C225" s="44" t="s">
        <v>38</v>
      </c>
      <c r="D225" s="44">
        <f>Tab_10!$F$24</f>
        <v>16.901417431519185</v>
      </c>
      <c r="E225" s="28">
        <f t="shared" si="3"/>
        <v>18561.689687115326</v>
      </c>
      <c r="F225" s="50">
        <v>109823.2722925352</v>
      </c>
    </row>
    <row r="226" spans="1:6">
      <c r="A226" s="44">
        <v>10</v>
      </c>
      <c r="B226" s="68" t="s">
        <v>143</v>
      </c>
      <c r="C226" s="44" t="s">
        <v>39</v>
      </c>
      <c r="D226" s="44">
        <f>Tab_10!$G$24</f>
        <v>69.955085831432683</v>
      </c>
      <c r="E226" s="28">
        <f t="shared" si="3"/>
        <v>76826.964395131028</v>
      </c>
      <c r="F226" s="50">
        <v>109823.2722925352</v>
      </c>
    </row>
    <row r="227" spans="1:6">
      <c r="A227" s="44">
        <v>10</v>
      </c>
      <c r="B227" s="68" t="s">
        <v>143</v>
      </c>
      <c r="C227" s="44" t="s">
        <v>40</v>
      </c>
      <c r="D227" s="44">
        <f>Tab_10!$H$24</f>
        <v>24.378301261805042</v>
      </c>
      <c r="E227" s="28">
        <f t="shared" si="3"/>
        <v>26773.048175046693</v>
      </c>
      <c r="F227" s="50">
        <v>109823.2722925352</v>
      </c>
    </row>
    <row r="228" spans="1:6">
      <c r="A228" s="44">
        <v>10</v>
      </c>
      <c r="B228" s="68" t="s">
        <v>143</v>
      </c>
      <c r="C228" s="44" t="s">
        <v>41</v>
      </c>
      <c r="D228" s="44">
        <f>Tab_10!$I$24</f>
        <v>86.970987441571424</v>
      </c>
      <c r="E228" s="28">
        <f t="shared" si="3"/>
        <v>95514.384353463582</v>
      </c>
      <c r="F228" s="50">
        <v>109823.2722925352</v>
      </c>
    </row>
    <row r="229" spans="1:6">
      <c r="A229" s="44">
        <v>10</v>
      </c>
      <c r="B229" s="68" t="s">
        <v>143</v>
      </c>
      <c r="C229" s="44" t="s">
        <v>42</v>
      </c>
      <c r="D229" s="44">
        <f>Tab_10!$J$24</f>
        <v>0.31986263850258856</v>
      </c>
      <c r="E229" s="28">
        <f t="shared" si="3"/>
        <v>351.28361644478537</v>
      </c>
      <c r="F229" s="50">
        <v>109823.2722925352</v>
      </c>
    </row>
    <row r="230" spans="1:6">
      <c r="A230" s="44">
        <v>10</v>
      </c>
      <c r="B230" s="68" t="s">
        <v>143</v>
      </c>
      <c r="C230" s="44" t="s">
        <v>43</v>
      </c>
      <c r="D230" s="44">
        <f>Tab_10!$K$24</f>
        <v>3.1557609243170739</v>
      </c>
      <c r="E230" s="28">
        <f t="shared" si="3"/>
        <v>3465.759912814166</v>
      </c>
      <c r="F230" s="50">
        <v>109823.2722925352</v>
      </c>
    </row>
    <row r="231" spans="1:6">
      <c r="A231" s="44">
        <v>10</v>
      </c>
      <c r="B231" s="68" t="s">
        <v>143</v>
      </c>
      <c r="C231" s="44" t="s">
        <v>26</v>
      </c>
      <c r="D231" s="44">
        <f>Tab_10!$L$24</f>
        <v>1.4696808297438926</v>
      </c>
      <c r="E231" s="28">
        <f t="shared" si="3"/>
        <v>1614.0515794808259</v>
      </c>
      <c r="F231" s="50">
        <v>109823.2722925352</v>
      </c>
    </row>
    <row r="232" spans="1:6">
      <c r="A232" s="44">
        <v>10</v>
      </c>
      <c r="B232" s="68" t="s">
        <v>144</v>
      </c>
      <c r="C232" s="44" t="s">
        <v>35</v>
      </c>
      <c r="D232" s="44">
        <f>Tab_10!$C$25</f>
        <v>9.6918838787910158</v>
      </c>
      <c r="E232" s="28">
        <f t="shared" si="3"/>
        <v>41494.195687711494</v>
      </c>
      <c r="F232" s="50">
        <v>428133.43831444625</v>
      </c>
    </row>
    <row r="233" spans="1:6">
      <c r="A233" s="44">
        <v>10</v>
      </c>
      <c r="B233" s="68" t="s">
        <v>144</v>
      </c>
      <c r="C233" s="44" t="s">
        <v>36</v>
      </c>
      <c r="D233" s="44">
        <f>Tab_10!$D$25</f>
        <v>35.449915412857862</v>
      </c>
      <c r="E233" s="28">
        <f t="shared" si="3"/>
        <v>151772.94173663118</v>
      </c>
      <c r="F233" s="50">
        <v>428133.43831444625</v>
      </c>
    </row>
    <row r="234" spans="1:6">
      <c r="A234" s="44">
        <v>10</v>
      </c>
      <c r="B234" s="68" t="s">
        <v>144</v>
      </c>
      <c r="C234" s="44" t="s">
        <v>37</v>
      </c>
      <c r="D234" s="44">
        <f>Tab_10!$E$25</f>
        <v>37.460733692891203</v>
      </c>
      <c r="E234" s="28">
        <f t="shared" si="3"/>
        <v>160381.92717719334</v>
      </c>
      <c r="F234" s="50">
        <v>428133.43831444625</v>
      </c>
    </row>
    <row r="235" spans="1:6">
      <c r="A235" s="44">
        <v>10</v>
      </c>
      <c r="B235" s="68" t="s">
        <v>144</v>
      </c>
      <c r="C235" s="44" t="s">
        <v>38</v>
      </c>
      <c r="D235" s="44">
        <f>Tab_10!$F$25</f>
        <v>6.7689373867388767</v>
      </c>
      <c r="E235" s="28">
        <f t="shared" si="3"/>
        <v>28980.084371197179</v>
      </c>
      <c r="F235" s="50">
        <v>428133.43831444625</v>
      </c>
    </row>
    <row r="236" spans="1:6">
      <c r="A236" s="44">
        <v>10</v>
      </c>
      <c r="B236" s="68" t="s">
        <v>144</v>
      </c>
      <c r="C236" s="44" t="s">
        <v>39</v>
      </c>
      <c r="D236" s="44">
        <f>Tab_10!$G$25</f>
        <v>67.976991882841858</v>
      </c>
      <c r="E236" s="28">
        <f t="shared" si="3"/>
        <v>291032.23261074285</v>
      </c>
      <c r="F236" s="50">
        <v>428133.43831444625</v>
      </c>
    </row>
    <row r="237" spans="1:6">
      <c r="A237" s="44">
        <v>10</v>
      </c>
      <c r="B237" s="68" t="s">
        <v>144</v>
      </c>
      <c r="C237" s="44" t="s">
        <v>40</v>
      </c>
      <c r="D237" s="44">
        <f>Tab_10!$H$25</f>
        <v>24.886873366046281</v>
      </c>
      <c r="E237" s="28">
        <f t="shared" si="3"/>
        <v>106549.02663101611</v>
      </c>
      <c r="F237" s="50">
        <v>428133.43831444625</v>
      </c>
    </row>
    <row r="238" spans="1:6">
      <c r="A238" s="44">
        <v>10</v>
      </c>
      <c r="B238" s="68" t="s">
        <v>144</v>
      </c>
      <c r="C238" s="44" t="s">
        <v>41</v>
      </c>
      <c r="D238" s="44">
        <f>Tab_10!$I$25</f>
        <v>86.085412545305601</v>
      </c>
      <c r="E238" s="28">
        <f t="shared" si="3"/>
        <v>368560.43661739252</v>
      </c>
      <c r="F238" s="50">
        <v>428133.43831444625</v>
      </c>
    </row>
    <row r="239" spans="1:6">
      <c r="A239" s="44">
        <v>10</v>
      </c>
      <c r="B239" s="68" t="s">
        <v>144</v>
      </c>
      <c r="C239" s="44" t="s">
        <v>42</v>
      </c>
      <c r="D239" s="44">
        <f>Tab_10!$J$25</f>
        <v>5.8726001963403807</v>
      </c>
      <c r="E239" s="28">
        <f t="shared" si="3"/>
        <v>25142.565139052993</v>
      </c>
      <c r="F239" s="50">
        <v>428133.43831444625</v>
      </c>
    </row>
    <row r="240" spans="1:6">
      <c r="A240" s="44">
        <v>10</v>
      </c>
      <c r="B240" s="68" t="s">
        <v>144</v>
      </c>
      <c r="C240" s="44" t="s">
        <v>43</v>
      </c>
      <c r="D240" s="44">
        <f>Tab_10!$K$25</f>
        <v>4.4745946181861891</v>
      </c>
      <c r="E240" s="28">
        <f t="shared" si="3"/>
        <v>19157.2357894737</v>
      </c>
      <c r="F240" s="50">
        <v>428133.43831444625</v>
      </c>
    </row>
    <row r="241" spans="1:6">
      <c r="A241" s="44">
        <v>10</v>
      </c>
      <c r="B241" s="68" t="s">
        <v>144</v>
      </c>
      <c r="C241" s="44" t="s">
        <v>26</v>
      </c>
      <c r="D241" s="44">
        <f>Tab_10!$L$25</f>
        <v>0.31163181396265638</v>
      </c>
      <c r="E241" s="28">
        <f t="shared" si="3"/>
        <v>1334.1999999999994</v>
      </c>
      <c r="F241" s="50">
        <v>428133.43831444625</v>
      </c>
    </row>
    <row r="242" spans="1:6">
      <c r="A242" s="44">
        <v>10</v>
      </c>
      <c r="B242" s="68" t="s">
        <v>145</v>
      </c>
      <c r="C242" s="44" t="s">
        <v>35</v>
      </c>
      <c r="D242" s="44">
        <f>Tab_10!$C$26</f>
        <v>2.1714072456689606</v>
      </c>
      <c r="E242" s="28">
        <f t="shared" si="3"/>
        <v>3238.5796924701071</v>
      </c>
      <c r="F242" s="50">
        <v>149146.58219593327</v>
      </c>
    </row>
    <row r="243" spans="1:6">
      <c r="A243" s="44">
        <v>10</v>
      </c>
      <c r="B243" s="68" t="s">
        <v>145</v>
      </c>
      <c r="C243" s="44" t="s">
        <v>36</v>
      </c>
      <c r="D243" s="44">
        <f>Tab_10!$D$26</f>
        <v>0.59679847810646114</v>
      </c>
      <c r="E243" s="28">
        <f t="shared" si="3"/>
        <v>890.10453269313189</v>
      </c>
      <c r="F243" s="50">
        <v>149146.58219593327</v>
      </c>
    </row>
    <row r="244" spans="1:6">
      <c r="A244" s="44">
        <v>10</v>
      </c>
      <c r="B244" s="68" t="s">
        <v>145</v>
      </c>
      <c r="C244" s="44" t="s">
        <v>37</v>
      </c>
      <c r="D244" s="44">
        <f>Tab_10!$E$26</f>
        <v>42.803874492559288</v>
      </c>
      <c r="E244" s="28">
        <f t="shared" si="3"/>
        <v>63840.515853089055</v>
      </c>
      <c r="F244" s="50">
        <v>149146.58219593327</v>
      </c>
    </row>
    <row r="245" spans="1:6">
      <c r="A245" s="44">
        <v>10</v>
      </c>
      <c r="B245" s="68" t="s">
        <v>145</v>
      </c>
      <c r="C245" s="44" t="s">
        <v>38</v>
      </c>
      <c r="D245" s="44">
        <f>Tab_10!$F$26</f>
        <v>6.5996520294636634</v>
      </c>
      <c r="E245" s="28">
        <f t="shared" si="3"/>
        <v>9843.1554387696015</v>
      </c>
      <c r="F245" s="50">
        <v>149146.58219593327</v>
      </c>
    </row>
    <row r="246" spans="1:6">
      <c r="A246" s="44">
        <v>10</v>
      </c>
      <c r="B246" s="68" t="s">
        <v>145</v>
      </c>
      <c r="C246" s="44" t="s">
        <v>39</v>
      </c>
      <c r="D246" s="44">
        <f>Tab_10!$G$26</f>
        <v>23.345817770774683</v>
      </c>
      <c r="E246" s="28">
        <f t="shared" si="3"/>
        <v>34819.489290801255</v>
      </c>
      <c r="F246" s="50">
        <v>149146.58219593327</v>
      </c>
    </row>
    <row r="247" spans="1:6">
      <c r="A247" s="44">
        <v>10</v>
      </c>
      <c r="B247" s="68" t="s">
        <v>145</v>
      </c>
      <c r="C247" s="44" t="s">
        <v>40</v>
      </c>
      <c r="D247" s="44">
        <f>Tab_10!$H$26</f>
        <v>36.731974096437384</v>
      </c>
      <c r="E247" s="28">
        <f t="shared" si="3"/>
        <v>54784.483937931895</v>
      </c>
      <c r="F247" s="50">
        <v>149146.58219593327</v>
      </c>
    </row>
    <row r="248" spans="1:6">
      <c r="A248" s="44">
        <v>10</v>
      </c>
      <c r="B248" s="68" t="s">
        <v>145</v>
      </c>
      <c r="C248" s="44" t="s">
        <v>41</v>
      </c>
      <c r="D248" s="44">
        <f>Tab_10!$I$26</f>
        <v>98.698484235381528</v>
      </c>
      <c r="E248" s="28">
        <f t="shared" si="3"/>
        <v>147205.41591626353</v>
      </c>
      <c r="F248" s="50">
        <v>149146.58219593327</v>
      </c>
    </row>
    <row r="249" spans="1:6">
      <c r="A249" s="44">
        <v>10</v>
      </c>
      <c r="B249" s="68" t="s">
        <v>145</v>
      </c>
      <c r="C249" s="44" t="s">
        <v>42</v>
      </c>
      <c r="D249" s="44">
        <f>Tab_10!$J$26</f>
        <v>8.641550312038639</v>
      </c>
      <c r="E249" s="28">
        <f t="shared" si="3"/>
        <v>12888.576939147635</v>
      </c>
      <c r="F249" s="50">
        <v>149146.58219593327</v>
      </c>
    </row>
    <row r="250" spans="1:6">
      <c r="A250" s="44">
        <v>10</v>
      </c>
      <c r="B250" s="68" t="s">
        <v>145</v>
      </c>
      <c r="C250" s="44" t="s">
        <v>43</v>
      </c>
      <c r="D250" s="44">
        <f>Tab_10!$K$26</f>
        <v>9.4892829376927515E-2</v>
      </c>
      <c r="E250" s="28">
        <f t="shared" si="3"/>
        <v>141.52941176470591</v>
      </c>
      <c r="F250" s="50">
        <v>149146.58219593327</v>
      </c>
    </row>
    <row r="251" spans="1:6">
      <c r="A251" s="44">
        <v>10</v>
      </c>
      <c r="B251" s="68" t="s">
        <v>145</v>
      </c>
      <c r="C251" s="44" t="s">
        <v>26</v>
      </c>
      <c r="D251" s="44">
        <f>Tab_10!$L$26</f>
        <v>0.80514429734691739</v>
      </c>
      <c r="E251" s="28">
        <f t="shared" si="3"/>
        <v>1200.8452012383896</v>
      </c>
      <c r="F251" s="50">
        <v>149146.58219593327</v>
      </c>
    </row>
    <row r="252" spans="1:6">
      <c r="A252" s="44">
        <v>10</v>
      </c>
      <c r="B252" s="68" t="s">
        <v>146</v>
      </c>
      <c r="C252" s="44" t="s">
        <v>35</v>
      </c>
      <c r="D252" s="44">
        <f>Tab_10!$C$27</f>
        <v>9.9780696205692525</v>
      </c>
      <c r="E252" s="28">
        <f t="shared" si="3"/>
        <v>19844.508028282147</v>
      </c>
      <c r="F252" s="50">
        <v>198881.23437597352</v>
      </c>
    </row>
    <row r="253" spans="1:6">
      <c r="A253" s="44">
        <v>10</v>
      </c>
      <c r="B253" s="68" t="s">
        <v>146</v>
      </c>
      <c r="C253" s="44" t="s">
        <v>36</v>
      </c>
      <c r="D253" s="44">
        <f>Tab_10!$D$27</f>
        <v>41.373868421588362</v>
      </c>
      <c r="E253" s="28">
        <f t="shared" si="3"/>
        <v>82284.860225946046</v>
      </c>
      <c r="F253" s="50">
        <v>198881.23437597352</v>
      </c>
    </row>
    <row r="254" spans="1:6">
      <c r="A254" s="44">
        <v>10</v>
      </c>
      <c r="B254" s="68" t="s">
        <v>146</v>
      </c>
      <c r="C254" s="44" t="s">
        <v>37</v>
      </c>
      <c r="D254" s="44">
        <f>Tab_10!$E$27</f>
        <v>32.196191773363644</v>
      </c>
      <c r="E254" s="28">
        <f t="shared" si="3"/>
        <v>64032.183620921249</v>
      </c>
      <c r="F254" s="50">
        <v>198881.23437597352</v>
      </c>
    </row>
    <row r="255" spans="1:6">
      <c r="A255" s="44">
        <v>10</v>
      </c>
      <c r="B255" s="68" t="s">
        <v>146</v>
      </c>
      <c r="C255" s="44" t="s">
        <v>38</v>
      </c>
      <c r="D255" s="44">
        <f>Tab_10!$F$27</f>
        <v>6.2691876427353206</v>
      </c>
      <c r="E255" s="28">
        <f t="shared" si="3"/>
        <v>12468.237769218002</v>
      </c>
      <c r="F255" s="50">
        <v>198881.23437597352</v>
      </c>
    </row>
    <row r="256" spans="1:6">
      <c r="A256" s="44">
        <v>10</v>
      </c>
      <c r="B256" s="68" t="s">
        <v>146</v>
      </c>
      <c r="C256" s="44" t="s">
        <v>39</v>
      </c>
      <c r="D256" s="44">
        <f>Tab_10!$G$27</f>
        <v>45.36184471168643</v>
      </c>
      <c r="E256" s="28">
        <f t="shared" si="3"/>
        <v>90216.196698314234</v>
      </c>
      <c r="F256" s="50">
        <v>198881.23437597352</v>
      </c>
    </row>
    <row r="257" spans="1:6">
      <c r="A257" s="44">
        <v>10</v>
      </c>
      <c r="B257" s="68" t="s">
        <v>146</v>
      </c>
      <c r="C257" s="44" t="s">
        <v>40</v>
      </c>
      <c r="D257" s="44">
        <f>Tab_10!$H$27</f>
        <v>23.392835932827808</v>
      </c>
      <c r="E257" s="28">
        <f t="shared" si="3"/>
        <v>46523.960858754224</v>
      </c>
      <c r="F257" s="50">
        <v>198881.23437597352</v>
      </c>
    </row>
    <row r="258" spans="1:6">
      <c r="A258" s="44">
        <v>10</v>
      </c>
      <c r="B258" s="68" t="s">
        <v>146</v>
      </c>
      <c r="C258" s="44" t="s">
        <v>41</v>
      </c>
      <c r="D258" s="44">
        <f>Tab_10!$I$27</f>
        <v>82.690343864954613</v>
      </c>
      <c r="E258" s="28">
        <f t="shared" si="3"/>
        <v>164455.57658835885</v>
      </c>
      <c r="F258" s="50">
        <v>198881.23437597352</v>
      </c>
    </row>
    <row r="259" spans="1:6">
      <c r="A259" s="44">
        <v>10</v>
      </c>
      <c r="B259" s="68" t="s">
        <v>146</v>
      </c>
      <c r="C259" s="44" t="s">
        <v>42</v>
      </c>
      <c r="D259" s="44">
        <f>Tab_10!$J$27</f>
        <v>9.911986227324924</v>
      </c>
      <c r="E259" s="28">
        <f t="shared" ref="E259:E261" si="4">(D259/100)*F259</f>
        <v>19713.0805600803</v>
      </c>
      <c r="F259" s="50">
        <v>198881.23437597352</v>
      </c>
    </row>
    <row r="260" spans="1:6">
      <c r="A260" s="44">
        <v>10</v>
      </c>
      <c r="B260" s="68" t="s">
        <v>146</v>
      </c>
      <c r="C260" s="44" t="s">
        <v>43</v>
      </c>
      <c r="D260" s="44">
        <f>Tab_10!$K$27</f>
        <v>0.58306928165137895</v>
      </c>
      <c r="E260" s="28">
        <f t="shared" si="4"/>
        <v>1159.6153846153841</v>
      </c>
      <c r="F260" s="50">
        <v>198881.23437597352</v>
      </c>
    </row>
    <row r="261" spans="1:6">
      <c r="A261" s="44">
        <v>10</v>
      </c>
      <c r="B261" s="68" t="s">
        <v>146</v>
      </c>
      <c r="C261" s="44" t="s">
        <v>26</v>
      </c>
      <c r="D261" s="44">
        <f>Tab_10!$L$27</f>
        <v>0.58808510152338678</v>
      </c>
      <c r="E261" s="28">
        <f t="shared" si="4"/>
        <v>1169.5909090909086</v>
      </c>
      <c r="F261" s="50">
        <v>198881.23437597352</v>
      </c>
    </row>
  </sheetData>
  <hyperlinks>
    <hyperlink ref="C5" location="'Q32'!A1" display="Encerrou definitivamente" xr:uid="{B0762068-6EFA-403B-B4D6-65F47D29EBBC}"/>
    <hyperlink ref="C9" location="'Q32'!A1" display="Encerrou definitivamente" xr:uid="{C884F00F-0F01-48AB-A220-76F688CD5A59}"/>
    <hyperlink ref="C13" location="'Q32'!A1" display="Encerrou definitivamente" xr:uid="{CC6E3925-D927-409F-BAF9-52ABAEE926D0}"/>
    <hyperlink ref="C17" location="'Q32'!A1" display="Encerrou definitivamente" xr:uid="{6276AF75-F80C-4A4A-BF68-9ED692FE7B61}"/>
    <hyperlink ref="C21" location="'Q32'!A1" display="Encerrou definitivamente" xr:uid="{9C359B53-1673-4332-B0D1-6A7480C3980A}"/>
    <hyperlink ref="C25" location="'Q32'!A1" display="Encerrou definitivamente" xr:uid="{485B3E59-791A-49DE-A736-0C6191FD29DA}"/>
    <hyperlink ref="C29" location="'Q32'!A1" display="Encerrou definitivamente" xr:uid="{E7F78443-986F-4CAA-AFED-7AF01C7E51A0}"/>
    <hyperlink ref="C33" location="'Q32'!A1" display="Encerrou definitivamente" xr:uid="{8D36A087-0BD0-43D3-B61B-0473297031E5}"/>
    <hyperlink ref="C37" location="'Q32'!A1" display="Encerrou definitivamente" xr:uid="{1B95DE40-B3BF-4DFA-928D-D4D54332644E}"/>
    <hyperlink ref="C41" location="'Q32'!A1" display="Encerrou definitivamente" xr:uid="{812F681B-CF57-4672-BB10-4B8B68B98FB2}"/>
    <hyperlink ref="C45" location="'Q32'!A1" display="Encerrou definitivamente" xr:uid="{05477A71-3BF3-43BB-9E1A-8D363F581426}"/>
    <hyperlink ref="C49" location="'Q32'!A1" display="Encerrou definitivamente" xr:uid="{78C24F18-6ACC-4FC2-A3E1-C0C2C4BDBEA4}"/>
    <hyperlink ref="C53" location="'Q32'!A1" display="Encerrou definitivamente" xr:uid="{DF0F878D-179E-4151-A791-5B341C321BCD}"/>
    <hyperlink ref="C57" location="'Q32'!A1" display="Encerrou definitivamente" xr:uid="{D4735CB9-F1D3-4ABC-8981-DD47A1ED7775}"/>
    <hyperlink ref="C61" location="'Q32'!A1" display="Encerrou definitivamente" xr:uid="{8E5781C2-42C0-48EB-88DC-02F07D6EFFF2}"/>
    <hyperlink ref="C65" location="'Q32'!A1" display="Encerrou definitivamente" xr:uid="{B256CB1C-83A3-43FC-BA96-C4F1DFDA437C}"/>
    <hyperlink ref="C69" location="'Q32'!A1" display="Encerrou definitivamente" xr:uid="{5693CE68-D7B3-4DF0-983B-F2264D5A7679}"/>
    <hyperlink ref="C73" location="'Q32'!A1" display="Encerrou definitivamente" xr:uid="{F87FD786-52CB-4914-B513-839BD172E746}"/>
    <hyperlink ref="C77" location="'Q32'!A1" display="Encerrou definitivamente" xr:uid="{392DB875-244A-4B96-9256-E1B1C9218624}"/>
    <hyperlink ref="C81" location="'Q32'!A1" display="Encerrou definitivamente" xr:uid="{94591595-5F16-4CDE-AC5C-9BF59683512D}"/>
    <hyperlink ref="C85" location="'Q32'!A1" display="Encerrou definitivamente" xr:uid="{F6734146-B611-4B33-9AC6-82357FED7DD1}"/>
    <hyperlink ref="C89" location="'Q32'!A1" display="Encerrou definitivamente" xr:uid="{4F01DCBB-FF78-4AEE-89DA-BC43ECDF67C0}"/>
    <hyperlink ref="C93" location="'Q32'!A1" display="Encerrou definitivamente" xr:uid="{3E48ED5C-6920-4A6A-A1B1-BA12AB6D2DF3}"/>
    <hyperlink ref="C97" location="'Q32'!A1" display="Encerrou definitivamente" xr:uid="{530D6238-D95B-4302-A223-894D7E4407BC}"/>
    <hyperlink ref="C101" location="'Q32'!A1" display="Encerrou definitivamente" xr:uid="{17F71A8C-FC56-4335-9EE8-2B3B8C6D7793}"/>
    <hyperlink ref="C105" location="'Q32'!A1" display="Encerrou definitivamente" xr:uid="{8556DA76-FAD1-42CD-98B3-E39F4CFF7622}"/>
    <hyperlink ref="C109" location="'Q32'!A1" display="Encerrou definitivamente" xr:uid="{EF2812C0-1493-4F53-94C9-E492BD39CCEB}"/>
    <hyperlink ref="C113" location="'Q32'!A1" display="Encerrou definitivamente" xr:uid="{72093A90-42F2-4EDA-9615-A51613C01879}"/>
    <hyperlink ref="C117" location="'Q32'!A1" display="Encerrou definitivamente" xr:uid="{1AC9C4D1-A97E-4608-8E65-D00E6C7EF4B7}"/>
    <hyperlink ref="C121" location="'Q32'!A1" display="Encerrou definitivamente" xr:uid="{D7B440AE-2FD9-4841-8522-CF20F9890599}"/>
    <hyperlink ref="C125" location="'Q32'!A1" display="Encerrou definitivamente" xr:uid="{05F9DF1B-72E0-444E-AAEE-70519451BE7A}"/>
    <hyperlink ref="C129" location="'Q32'!A1" display="Encerrou definitivamente" xr:uid="{1EA2AEF0-E038-4F3A-B88D-5AA2A9857D13}"/>
    <hyperlink ref="C133" location="'Q32'!A1" display="Encerrou definitivamente" xr:uid="{0B8CD9B9-B9A2-4831-B6C1-EBBC7F41E8F2}"/>
    <hyperlink ref="C137" location="'Q32'!A1" display="Encerrou definitivamente" xr:uid="{A22169AC-1E17-4939-AFB5-D56A85932CED}"/>
    <hyperlink ref="C141" location="'Q32'!A1" display="Encerrou definitivamente" xr:uid="{7CF8ED1C-866F-41E7-9D2F-CF5F026C4DEF}"/>
    <hyperlink ref="C145" location="'Q32'!A1" display="Encerrou definitivamente" xr:uid="{D5D643E2-5251-4284-B56E-07553D4D94EE}"/>
    <hyperlink ref="C149" location="'Q32'!A1" display="Encerrou definitivamente" xr:uid="{E48DB9F5-2B21-40E4-9890-6183A5E985FC}"/>
    <hyperlink ref="C153" location="'Q32'!A1" display="Encerrou definitivamente" xr:uid="{5B984541-83D1-48C0-83D2-652CAA8B308D}"/>
    <hyperlink ref="C157" location="'Q32'!A1" display="Encerrou definitivamente" xr:uid="{4C2A00DE-4715-4B06-8B2D-157B73BF9EAA}"/>
    <hyperlink ref="C161" location="'Q32'!A1" display="Encerrou definitivamente" xr:uid="{746B8354-7768-45FE-A525-37C6CDFF4F6D}"/>
  </hyperlinks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1"/>
  <dimension ref="B1:AW36"/>
  <sheetViews>
    <sheetView showGridLines="0" zoomScale="90" zoomScaleNormal="90" workbookViewId="0"/>
  </sheetViews>
  <sheetFormatPr defaultRowHeight="15"/>
  <cols>
    <col min="1" max="1" width="3.85546875" customWidth="1"/>
    <col min="2" max="2" width="47.5703125" customWidth="1"/>
    <col min="3" max="3" width="10.7109375" customWidth="1"/>
    <col min="4" max="4" width="13" customWidth="1"/>
    <col min="5" max="5" width="3.28515625" bestFit="1" customWidth="1"/>
    <col min="6" max="6" width="10.7109375" customWidth="1"/>
    <col min="7" max="7" width="3.28515625" bestFit="1" customWidth="1"/>
    <col min="8" max="8" width="7.7109375" customWidth="1"/>
    <col min="9" max="9" width="10.7109375" customWidth="1"/>
    <col min="10" max="10" width="3.28515625" bestFit="1" customWidth="1"/>
    <col min="11" max="11" width="10.7109375" customWidth="1"/>
    <col min="12" max="12" width="3.28515625" bestFit="1" customWidth="1"/>
    <col min="13" max="13" width="7.5703125" customWidth="1"/>
    <col min="14" max="14" width="10.7109375" customWidth="1"/>
    <col min="15" max="15" width="3.28515625" bestFit="1" customWidth="1"/>
    <col min="16" max="16" width="10.7109375" customWidth="1"/>
    <col min="17" max="17" width="3.28515625" bestFit="1" customWidth="1"/>
    <col min="18" max="31" width="10.7109375" customWidth="1"/>
    <col min="33" max="33" width="47.5703125" customWidth="1"/>
    <col min="34" max="57" width="10.7109375" customWidth="1"/>
  </cols>
  <sheetData>
    <row r="1" spans="2:49" ht="18">
      <c r="B1" s="1" t="s">
        <v>71</v>
      </c>
    </row>
    <row r="2" spans="2:49" ht="18">
      <c r="B2" s="1" t="s">
        <v>70</v>
      </c>
    </row>
    <row r="3" spans="2:49" ht="7.5" customHeight="1">
      <c r="B3" s="3"/>
    </row>
    <row r="4" spans="2:49" ht="38.25" customHeight="1">
      <c r="B4" s="76" t="s">
        <v>134</v>
      </c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</row>
    <row r="5" spans="2:49">
      <c r="B5" s="4" t="s">
        <v>65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</row>
    <row r="6" spans="2:49" ht="21" customHeight="1">
      <c r="B6" s="69" t="s">
        <v>132</v>
      </c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4"/>
      <c r="AG6" s="69"/>
      <c r="AH6" s="69"/>
      <c r="AI6" s="69"/>
      <c r="AJ6" s="69"/>
      <c r="AK6" s="69"/>
      <c r="AL6" s="69"/>
    </row>
    <row r="7" spans="2:49">
      <c r="B7" s="5" t="s">
        <v>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2:49" ht="38.25" customHeight="1">
      <c r="B8" s="77" t="s">
        <v>1</v>
      </c>
      <c r="C8" s="79" t="s">
        <v>54</v>
      </c>
      <c r="D8" s="80"/>
      <c r="E8" s="80"/>
      <c r="F8" s="80"/>
      <c r="G8" s="81"/>
      <c r="H8" s="79" t="s">
        <v>55</v>
      </c>
      <c r="I8" s="80"/>
      <c r="J8" s="80"/>
      <c r="K8" s="80"/>
      <c r="L8" s="81"/>
      <c r="M8" s="79" t="s">
        <v>56</v>
      </c>
      <c r="N8" s="80"/>
      <c r="O8" s="80"/>
      <c r="P8" s="80"/>
      <c r="Q8" s="80"/>
    </row>
    <row r="9" spans="2:49" ht="50.25" customHeight="1" thickBot="1">
      <c r="B9" s="78"/>
      <c r="C9" s="23" t="s">
        <v>57</v>
      </c>
      <c r="D9" s="23" t="s">
        <v>61</v>
      </c>
      <c r="E9" s="24" t="s">
        <v>53</v>
      </c>
      <c r="F9" s="25" t="s">
        <v>59</v>
      </c>
      <c r="G9" s="24" t="s">
        <v>53</v>
      </c>
      <c r="H9" s="23" t="s">
        <v>57</v>
      </c>
      <c r="I9" s="23" t="s">
        <v>58</v>
      </c>
      <c r="J9" s="24" t="s">
        <v>53</v>
      </c>
      <c r="K9" s="25" t="s">
        <v>59</v>
      </c>
      <c r="L9" s="24" t="s">
        <v>53</v>
      </c>
      <c r="M9" s="23" t="s">
        <v>57</v>
      </c>
      <c r="N9" s="23" t="s">
        <v>58</v>
      </c>
      <c r="O9" s="24" t="s">
        <v>53</v>
      </c>
      <c r="P9" s="25" t="s">
        <v>59</v>
      </c>
      <c r="Q9" s="25" t="s">
        <v>53</v>
      </c>
    </row>
    <row r="10" spans="2:49" ht="15.75" thickTop="1">
      <c r="B10" s="7" t="s">
        <v>2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</row>
    <row r="11" spans="2:49">
      <c r="B11" s="27" t="s">
        <v>2</v>
      </c>
      <c r="C11" s="28">
        <v>100</v>
      </c>
      <c r="D11" s="28">
        <v>39.218351689336764</v>
      </c>
      <c r="E11" s="28" t="s">
        <v>73</v>
      </c>
      <c r="F11" s="28">
        <v>60.781648310663286</v>
      </c>
      <c r="G11" s="28" t="s">
        <v>73</v>
      </c>
      <c r="H11" s="28">
        <v>100</v>
      </c>
      <c r="I11" s="28">
        <v>70.448679802083774</v>
      </c>
      <c r="J11" s="28" t="s">
        <v>73</v>
      </c>
      <c r="K11" s="28">
        <v>29.551320197916226</v>
      </c>
      <c r="L11" s="28" t="s">
        <v>74</v>
      </c>
      <c r="M11" s="28">
        <v>100</v>
      </c>
      <c r="N11" s="28">
        <v>76.413362691759403</v>
      </c>
      <c r="O11" s="28" t="s">
        <v>73</v>
      </c>
      <c r="P11" s="28">
        <v>23.586637308240615</v>
      </c>
      <c r="Q11" s="28" t="s">
        <v>76</v>
      </c>
    </row>
    <row r="12" spans="2:49">
      <c r="B12" s="9" t="s">
        <v>3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</row>
    <row r="13" spans="2:49">
      <c r="B13" s="27" t="s">
        <v>4</v>
      </c>
      <c r="C13" s="28">
        <v>100</v>
      </c>
      <c r="D13" s="28">
        <v>38.984982265165804</v>
      </c>
      <c r="E13" s="28" t="s">
        <v>73</v>
      </c>
      <c r="F13" s="28">
        <v>61.015017734834267</v>
      </c>
      <c r="G13" s="28" t="s">
        <v>73</v>
      </c>
      <c r="H13" s="28">
        <v>100</v>
      </c>
      <c r="I13" s="28">
        <v>70.472623874348855</v>
      </c>
      <c r="J13" s="28" t="s">
        <v>73</v>
      </c>
      <c r="K13" s="28">
        <v>29.527376125651152</v>
      </c>
      <c r="L13" s="28" t="s">
        <v>74</v>
      </c>
      <c r="M13" s="28">
        <v>100</v>
      </c>
      <c r="N13" s="28">
        <v>76.335454319989807</v>
      </c>
      <c r="O13" s="28" t="s">
        <v>73</v>
      </c>
      <c r="P13" s="28">
        <v>23.6645456800102</v>
      </c>
      <c r="Q13" s="28" t="s">
        <v>76</v>
      </c>
    </row>
    <row r="14" spans="2:49">
      <c r="B14" s="27" t="s">
        <v>5</v>
      </c>
      <c r="C14" s="28">
        <v>100</v>
      </c>
      <c r="D14" s="28">
        <v>49.606798236232962</v>
      </c>
      <c r="E14" s="28" t="s">
        <v>73</v>
      </c>
      <c r="F14" s="28">
        <v>50.393201763767038</v>
      </c>
      <c r="G14" s="28" t="s">
        <v>73</v>
      </c>
      <c r="H14" s="28">
        <v>100</v>
      </c>
      <c r="I14" s="28">
        <v>68.928186764636308</v>
      </c>
      <c r="J14" s="28" t="s">
        <v>73</v>
      </c>
      <c r="K14" s="28">
        <v>31.071813235363717</v>
      </c>
      <c r="L14" s="28" t="s">
        <v>74</v>
      </c>
      <c r="M14" s="28">
        <v>100</v>
      </c>
      <c r="N14" s="28">
        <v>79.789945548013264</v>
      </c>
      <c r="O14" s="28" t="s">
        <v>73</v>
      </c>
      <c r="P14" s="28">
        <v>20.210054451986721</v>
      </c>
      <c r="Q14" s="28" t="s">
        <v>76</v>
      </c>
    </row>
    <row r="15" spans="2:49">
      <c r="B15" s="27" t="s">
        <v>6</v>
      </c>
      <c r="C15" s="28">
        <v>100</v>
      </c>
      <c r="D15" s="28">
        <v>51.617388805353656</v>
      </c>
      <c r="E15" s="28" t="s">
        <v>73</v>
      </c>
      <c r="F15" s="28">
        <v>48.382611194646316</v>
      </c>
      <c r="G15" s="28" t="s">
        <v>73</v>
      </c>
      <c r="H15" s="28">
        <v>100</v>
      </c>
      <c r="I15" s="28">
        <v>77.39108376482254</v>
      </c>
      <c r="J15" s="28" t="s">
        <v>73</v>
      </c>
      <c r="K15" s="28">
        <v>22.608916235177453</v>
      </c>
      <c r="L15" s="28" t="s">
        <v>74</v>
      </c>
      <c r="M15" s="28">
        <v>100</v>
      </c>
      <c r="N15" s="28">
        <v>85.745462766279616</v>
      </c>
      <c r="O15" s="28" t="s">
        <v>73</v>
      </c>
      <c r="P15" s="28">
        <v>14.254537233720397</v>
      </c>
      <c r="Q15" s="28" t="s">
        <v>75</v>
      </c>
    </row>
    <row r="16" spans="2:49">
      <c r="B16" s="9" t="s">
        <v>7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</row>
    <row r="17" spans="2:17">
      <c r="B17" s="27" t="s">
        <v>8</v>
      </c>
      <c r="C17" s="28">
        <v>100</v>
      </c>
      <c r="D17" s="28">
        <v>38.978913444024599</v>
      </c>
      <c r="E17" s="28" t="s">
        <v>73</v>
      </c>
      <c r="F17" s="28">
        <v>61.021086555975415</v>
      </c>
      <c r="G17" s="28" t="s">
        <v>73</v>
      </c>
      <c r="H17" s="28">
        <v>100</v>
      </c>
      <c r="I17" s="28">
        <v>62.959351301056962</v>
      </c>
      <c r="J17" s="28" t="s">
        <v>73</v>
      </c>
      <c r="K17" s="28">
        <v>37.040648698943045</v>
      </c>
      <c r="L17" s="28" t="s">
        <v>74</v>
      </c>
      <c r="M17" s="28">
        <v>100</v>
      </c>
      <c r="N17" s="28">
        <v>73.641432635167931</v>
      </c>
      <c r="O17" s="28" t="s">
        <v>74</v>
      </c>
      <c r="P17" s="28">
        <v>26.35856736483208</v>
      </c>
      <c r="Q17" s="28" t="s">
        <v>76</v>
      </c>
    </row>
    <row r="18" spans="2:17">
      <c r="B18" s="27" t="s">
        <v>9</v>
      </c>
      <c r="C18" s="28">
        <v>100</v>
      </c>
      <c r="D18" s="28">
        <v>11.687354405013609</v>
      </c>
      <c r="E18" s="28" t="s">
        <v>76</v>
      </c>
      <c r="F18" s="28">
        <v>88.312645594986421</v>
      </c>
      <c r="G18" s="28" t="s">
        <v>77</v>
      </c>
      <c r="H18" s="28">
        <v>100</v>
      </c>
      <c r="I18" s="28">
        <v>28.186251227715459</v>
      </c>
      <c r="J18" s="28" t="s">
        <v>76</v>
      </c>
      <c r="K18" s="28">
        <v>71.813748772284541</v>
      </c>
      <c r="L18" s="28" t="s">
        <v>74</v>
      </c>
      <c r="M18" s="28">
        <v>100</v>
      </c>
      <c r="N18" s="28">
        <v>81.193792588540703</v>
      </c>
      <c r="O18" s="28" t="s">
        <v>74</v>
      </c>
      <c r="P18" s="28">
        <v>18.806207411459322</v>
      </c>
      <c r="Q18" s="28" t="s">
        <v>75</v>
      </c>
    </row>
    <row r="19" spans="2:17">
      <c r="B19" s="27" t="s">
        <v>10</v>
      </c>
      <c r="C19" s="28">
        <v>100</v>
      </c>
      <c r="D19" s="28">
        <v>38.538533610779595</v>
      </c>
      <c r="E19" s="28" t="s">
        <v>74</v>
      </c>
      <c r="F19" s="28">
        <v>61.461466389220455</v>
      </c>
      <c r="G19" s="28" t="s">
        <v>73</v>
      </c>
      <c r="H19" s="28">
        <v>100</v>
      </c>
      <c r="I19" s="28">
        <v>69.522229586894809</v>
      </c>
      <c r="J19" s="28" t="s">
        <v>73</v>
      </c>
      <c r="K19" s="28">
        <v>30.477770413105183</v>
      </c>
      <c r="L19" s="28" t="s">
        <v>76</v>
      </c>
      <c r="M19" s="28">
        <v>100</v>
      </c>
      <c r="N19" s="28">
        <v>76.335608606303424</v>
      </c>
      <c r="O19" s="28" t="s">
        <v>74</v>
      </c>
      <c r="P19" s="28">
        <v>23.664391393696594</v>
      </c>
      <c r="Q19" s="28" t="s">
        <v>75</v>
      </c>
    </row>
    <row r="20" spans="2:17">
      <c r="B20" s="27" t="s">
        <v>11</v>
      </c>
      <c r="C20" s="28">
        <v>100</v>
      </c>
      <c r="D20" s="28">
        <v>39.47791656598389</v>
      </c>
      <c r="E20" s="28" t="s">
        <v>74</v>
      </c>
      <c r="F20" s="28">
        <v>60.522083434016118</v>
      </c>
      <c r="G20" s="28" t="s">
        <v>74</v>
      </c>
      <c r="H20" s="28">
        <v>100</v>
      </c>
      <c r="I20" s="28">
        <v>81.329336125972588</v>
      </c>
      <c r="J20" s="28" t="s">
        <v>74</v>
      </c>
      <c r="K20" s="28">
        <v>18.670663874027401</v>
      </c>
      <c r="L20" s="28" t="s">
        <v>75</v>
      </c>
      <c r="M20" s="28">
        <v>100</v>
      </c>
      <c r="N20" s="28">
        <v>71.431453412083414</v>
      </c>
      <c r="O20" s="28" t="s">
        <v>76</v>
      </c>
      <c r="P20" s="28">
        <v>28.568546587916586</v>
      </c>
      <c r="Q20" s="28" t="s">
        <v>75</v>
      </c>
    </row>
    <row r="21" spans="2:17">
      <c r="B21" s="27" t="s">
        <v>12</v>
      </c>
      <c r="C21" s="28">
        <v>100</v>
      </c>
      <c r="D21" s="28">
        <v>44.149933309813179</v>
      </c>
      <c r="E21" s="28" t="s">
        <v>74</v>
      </c>
      <c r="F21" s="28">
        <v>55.850066690186814</v>
      </c>
      <c r="G21" s="28" t="s">
        <v>74</v>
      </c>
      <c r="H21" s="28">
        <v>100</v>
      </c>
      <c r="I21" s="28">
        <v>51.65180319100029</v>
      </c>
      <c r="J21" s="28" t="s">
        <v>74</v>
      </c>
      <c r="K21" s="28">
        <v>48.348196808999703</v>
      </c>
      <c r="L21" s="28" t="s">
        <v>74</v>
      </c>
      <c r="M21" s="28">
        <v>100</v>
      </c>
      <c r="N21" s="28">
        <v>92.069606745276815</v>
      </c>
      <c r="O21" s="28" t="s">
        <v>73</v>
      </c>
      <c r="P21" s="28">
        <v>7.9303932547231764</v>
      </c>
      <c r="Q21" s="28" t="s">
        <v>75</v>
      </c>
    </row>
    <row r="22" spans="2:17">
      <c r="B22" s="27" t="s">
        <v>13</v>
      </c>
      <c r="C22" s="28">
        <v>100</v>
      </c>
      <c r="D22" s="28">
        <v>23.052372774611658</v>
      </c>
      <c r="E22" s="28" t="s">
        <v>76</v>
      </c>
      <c r="F22" s="28">
        <v>76.947627225388331</v>
      </c>
      <c r="G22" s="28" t="s">
        <v>73</v>
      </c>
      <c r="H22" s="28">
        <v>100</v>
      </c>
      <c r="I22" s="28">
        <v>49.326882607121107</v>
      </c>
      <c r="J22" s="28" t="s">
        <v>74</v>
      </c>
      <c r="K22" s="28">
        <v>50.673117392878886</v>
      </c>
      <c r="L22" s="28" t="s">
        <v>74</v>
      </c>
      <c r="M22" s="28">
        <v>100</v>
      </c>
      <c r="N22" s="28">
        <v>100</v>
      </c>
      <c r="O22" s="28" t="s">
        <v>78</v>
      </c>
      <c r="P22" s="28">
        <v>0</v>
      </c>
      <c r="Q22" s="28"/>
    </row>
    <row r="23" spans="2:17">
      <c r="B23" s="27" t="s">
        <v>14</v>
      </c>
      <c r="C23" s="28">
        <v>100</v>
      </c>
      <c r="D23" s="28">
        <v>43.351613095336191</v>
      </c>
      <c r="E23" s="28" t="s">
        <v>73</v>
      </c>
      <c r="F23" s="28">
        <v>56.648386904663909</v>
      </c>
      <c r="G23" s="28" t="s">
        <v>73</v>
      </c>
      <c r="H23" s="28">
        <v>100</v>
      </c>
      <c r="I23" s="28">
        <v>76.354799959081106</v>
      </c>
      <c r="J23" s="28" t="s">
        <v>73</v>
      </c>
      <c r="K23" s="28">
        <v>23.645200040918898</v>
      </c>
      <c r="L23" s="28" t="s">
        <v>74</v>
      </c>
      <c r="M23" s="28">
        <v>100</v>
      </c>
      <c r="N23" s="28">
        <v>76.709684879260394</v>
      </c>
      <c r="O23" s="28" t="s">
        <v>73</v>
      </c>
      <c r="P23" s="28">
        <v>23.29031512073961</v>
      </c>
      <c r="Q23" s="28" t="s">
        <v>76</v>
      </c>
    </row>
    <row r="24" spans="2:17">
      <c r="B24" s="27" t="s">
        <v>15</v>
      </c>
      <c r="C24" s="28">
        <v>100</v>
      </c>
      <c r="D24" s="28">
        <v>70.355548845988736</v>
      </c>
      <c r="E24" s="28" t="s">
        <v>73</v>
      </c>
      <c r="F24" s="28">
        <v>29.644451154011257</v>
      </c>
      <c r="G24" s="28" t="s">
        <v>74</v>
      </c>
      <c r="H24" s="28">
        <v>100</v>
      </c>
      <c r="I24" s="28">
        <v>87.715656135568693</v>
      </c>
      <c r="J24" s="28" t="s">
        <v>73</v>
      </c>
      <c r="K24" s="28">
        <v>12.284343864431317</v>
      </c>
      <c r="L24" s="28" t="s">
        <v>76</v>
      </c>
      <c r="M24" s="28">
        <v>100</v>
      </c>
      <c r="N24" s="28">
        <v>74.627650514125719</v>
      </c>
      <c r="O24" s="28" t="s">
        <v>74</v>
      </c>
      <c r="P24" s="28">
        <v>25.372349485874281</v>
      </c>
      <c r="Q24" s="28" t="s">
        <v>75</v>
      </c>
    </row>
    <row r="25" spans="2:17">
      <c r="B25" s="27" t="s">
        <v>16</v>
      </c>
      <c r="C25" s="28">
        <v>100</v>
      </c>
      <c r="D25" s="28">
        <v>42.62084932472041</v>
      </c>
      <c r="E25" s="28" t="s">
        <v>74</v>
      </c>
      <c r="F25" s="28">
        <v>57.379150675279597</v>
      </c>
      <c r="G25" s="28" t="s">
        <v>74</v>
      </c>
      <c r="H25" s="28">
        <v>100</v>
      </c>
      <c r="I25" s="28">
        <v>78.402911368565228</v>
      </c>
      <c r="J25" s="28" t="s">
        <v>73</v>
      </c>
      <c r="K25" s="28">
        <v>21.597088631434772</v>
      </c>
      <c r="L25" s="28" t="s">
        <v>76</v>
      </c>
      <c r="M25" s="28">
        <v>100</v>
      </c>
      <c r="N25" s="28">
        <v>83.500846323801497</v>
      </c>
      <c r="O25" s="28" t="s">
        <v>73</v>
      </c>
      <c r="P25" s="28">
        <v>16.499153676198492</v>
      </c>
      <c r="Q25" s="28" t="s">
        <v>75</v>
      </c>
    </row>
    <row r="26" spans="2:17" ht="22.5">
      <c r="B26" s="27" t="s">
        <v>17</v>
      </c>
      <c r="C26" s="28">
        <v>100</v>
      </c>
      <c r="D26" s="28">
        <v>28.024543506518235</v>
      </c>
      <c r="E26" s="28" t="s">
        <v>74</v>
      </c>
      <c r="F26" s="28">
        <v>71.975456493481758</v>
      </c>
      <c r="G26" s="28" t="s">
        <v>73</v>
      </c>
      <c r="H26" s="28">
        <v>100</v>
      </c>
      <c r="I26" s="28">
        <v>61.657474644191723</v>
      </c>
      <c r="J26" s="28" t="s">
        <v>74</v>
      </c>
      <c r="K26" s="28">
        <v>38.342525355808277</v>
      </c>
      <c r="L26" s="28" t="s">
        <v>74</v>
      </c>
      <c r="M26" s="28">
        <v>100</v>
      </c>
      <c r="N26" s="28">
        <v>85.5863977897843</v>
      </c>
      <c r="O26" s="28" t="s">
        <v>73</v>
      </c>
      <c r="P26" s="28">
        <v>14.413602210215714</v>
      </c>
      <c r="Q26" s="28" t="s">
        <v>75</v>
      </c>
    </row>
    <row r="27" spans="2:17" ht="22.5">
      <c r="B27" s="27" t="s">
        <v>18</v>
      </c>
      <c r="C27" s="28">
        <v>100</v>
      </c>
      <c r="D27" s="28">
        <v>43.791673651835467</v>
      </c>
      <c r="E27" s="28" t="s">
        <v>74</v>
      </c>
      <c r="F27" s="28">
        <v>56.208326348164576</v>
      </c>
      <c r="G27" s="28" t="s">
        <v>74</v>
      </c>
      <c r="H27" s="28">
        <v>100</v>
      </c>
      <c r="I27" s="28">
        <v>75.643152224846887</v>
      </c>
      <c r="J27" s="28" t="s">
        <v>74</v>
      </c>
      <c r="K27" s="28">
        <v>24.35684777515312</v>
      </c>
      <c r="L27" s="28" t="s">
        <v>75</v>
      </c>
      <c r="M27" s="28">
        <v>100</v>
      </c>
      <c r="N27" s="28">
        <v>97.662504318207809</v>
      </c>
      <c r="O27" s="28" t="s">
        <v>77</v>
      </c>
      <c r="P27" s="28">
        <v>2.3374956817921957</v>
      </c>
      <c r="Q27" s="28" t="s">
        <v>75</v>
      </c>
    </row>
    <row r="28" spans="2:17">
      <c r="B28" s="27" t="s">
        <v>19</v>
      </c>
      <c r="C28" s="28">
        <v>100</v>
      </c>
      <c r="D28" s="28">
        <v>31.070071727201114</v>
      </c>
      <c r="E28" s="28" t="s">
        <v>74</v>
      </c>
      <c r="F28" s="28">
        <v>68.929928272798918</v>
      </c>
      <c r="G28" s="28" t="s">
        <v>73</v>
      </c>
      <c r="H28" s="28">
        <v>100</v>
      </c>
      <c r="I28" s="28">
        <v>68.244523177458646</v>
      </c>
      <c r="J28" s="28" t="s">
        <v>74</v>
      </c>
      <c r="K28" s="28">
        <v>31.755476822541358</v>
      </c>
      <c r="L28" s="28" t="s">
        <v>76</v>
      </c>
      <c r="M28" s="28">
        <v>100</v>
      </c>
      <c r="N28" s="28">
        <v>39.83635933667324</v>
      </c>
      <c r="O28" s="28" t="s">
        <v>75</v>
      </c>
      <c r="P28" s="28">
        <v>60.163640663326781</v>
      </c>
      <c r="Q28" s="28" t="s">
        <v>76</v>
      </c>
    </row>
    <row r="29" spans="2:17">
      <c r="B29" s="9" t="s">
        <v>20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</row>
    <row r="30" spans="2:17">
      <c r="B30" s="27" t="s">
        <v>21</v>
      </c>
      <c r="C30" s="28">
        <v>100</v>
      </c>
      <c r="D30" s="28">
        <v>36.387230668887192</v>
      </c>
      <c r="E30" s="28" t="s">
        <v>74</v>
      </c>
      <c r="F30" s="28">
        <v>63.612769331112808</v>
      </c>
      <c r="G30" s="28" t="s">
        <v>73</v>
      </c>
      <c r="H30" s="28">
        <v>100</v>
      </c>
      <c r="I30" s="28">
        <v>58.52108187750391</v>
      </c>
      <c r="J30" s="28" t="s">
        <v>74</v>
      </c>
      <c r="K30" s="28">
        <v>41.478918122496133</v>
      </c>
      <c r="L30" s="28" t="s">
        <v>74</v>
      </c>
      <c r="M30" s="28">
        <v>100</v>
      </c>
      <c r="N30" s="28">
        <v>96.024848909809947</v>
      </c>
      <c r="O30" s="28" t="s">
        <v>77</v>
      </c>
      <c r="P30" s="28">
        <v>3.9751510901900495</v>
      </c>
      <c r="Q30" s="28" t="s">
        <v>76</v>
      </c>
    </row>
    <row r="31" spans="2:17">
      <c r="B31" s="27" t="s">
        <v>22</v>
      </c>
      <c r="C31" s="28">
        <v>100</v>
      </c>
      <c r="D31" s="28">
        <v>38.056975310531165</v>
      </c>
      <c r="E31" s="28" t="s">
        <v>74</v>
      </c>
      <c r="F31" s="28">
        <v>61.943024689468849</v>
      </c>
      <c r="G31" s="28" t="s">
        <v>74</v>
      </c>
      <c r="H31" s="28">
        <v>100</v>
      </c>
      <c r="I31" s="28">
        <v>60.609278111514008</v>
      </c>
      <c r="J31" s="28" t="s">
        <v>74</v>
      </c>
      <c r="K31" s="28">
        <v>39.39072188848597</v>
      </c>
      <c r="L31" s="28" t="s">
        <v>74</v>
      </c>
      <c r="M31" s="28">
        <v>100</v>
      </c>
      <c r="N31" s="28">
        <v>40.483749090355083</v>
      </c>
      <c r="O31" s="28" t="s">
        <v>75</v>
      </c>
      <c r="P31" s="28">
        <v>59.516250909644931</v>
      </c>
      <c r="Q31" s="28" t="s">
        <v>76</v>
      </c>
    </row>
    <row r="32" spans="2:17">
      <c r="B32" s="27" t="s">
        <v>23</v>
      </c>
      <c r="C32" s="28">
        <v>100</v>
      </c>
      <c r="D32" s="28">
        <v>41.254945316401844</v>
      </c>
      <c r="E32" s="28" t="s">
        <v>73</v>
      </c>
      <c r="F32" s="28">
        <v>58.745054683598198</v>
      </c>
      <c r="G32" s="28" t="s">
        <v>73</v>
      </c>
      <c r="H32" s="28">
        <v>100</v>
      </c>
      <c r="I32" s="28">
        <v>74.876100574799807</v>
      </c>
      <c r="J32" s="28" t="s">
        <v>73</v>
      </c>
      <c r="K32" s="28">
        <v>25.123899425200193</v>
      </c>
      <c r="L32" s="28" t="s">
        <v>74</v>
      </c>
      <c r="M32" s="28">
        <v>100</v>
      </c>
      <c r="N32" s="28">
        <v>93.466777066284251</v>
      </c>
      <c r="O32" s="28" t="s">
        <v>73</v>
      </c>
      <c r="P32" s="28">
        <v>6.5332229337157584</v>
      </c>
      <c r="Q32" s="28" t="s">
        <v>75</v>
      </c>
    </row>
    <row r="33" spans="2:17">
      <c r="B33" s="27" t="s">
        <v>24</v>
      </c>
      <c r="C33" s="28">
        <v>100</v>
      </c>
      <c r="D33" s="28">
        <v>39.314750147287789</v>
      </c>
      <c r="E33" s="28" t="s">
        <v>74</v>
      </c>
      <c r="F33" s="28">
        <v>60.685249852712289</v>
      </c>
      <c r="G33" s="28" t="s">
        <v>73</v>
      </c>
      <c r="H33" s="28">
        <v>100</v>
      </c>
      <c r="I33" s="28">
        <v>69.259166701481405</v>
      </c>
      <c r="J33" s="28" t="s">
        <v>73</v>
      </c>
      <c r="K33" s="28">
        <v>30.740833298518595</v>
      </c>
      <c r="L33" s="28" t="s">
        <v>74</v>
      </c>
      <c r="M33" s="28">
        <v>100</v>
      </c>
      <c r="N33" s="28">
        <v>85.447734760860385</v>
      </c>
      <c r="O33" s="28" t="s">
        <v>73</v>
      </c>
      <c r="P33" s="28">
        <v>14.552265239139611</v>
      </c>
      <c r="Q33" s="28" t="s">
        <v>75</v>
      </c>
    </row>
    <row r="34" spans="2:17">
      <c r="B34" s="30" t="s">
        <v>25</v>
      </c>
      <c r="C34" s="31">
        <v>100</v>
      </c>
      <c r="D34" s="31">
        <v>29.20695933489149</v>
      </c>
      <c r="E34" s="31" t="s">
        <v>74</v>
      </c>
      <c r="F34" s="31">
        <v>70.793040665108521</v>
      </c>
      <c r="G34" s="31" t="s">
        <v>73</v>
      </c>
      <c r="H34" s="31">
        <v>100</v>
      </c>
      <c r="I34" s="31">
        <v>62.799141583138372</v>
      </c>
      <c r="J34" s="31" t="s">
        <v>73</v>
      </c>
      <c r="K34" s="31">
        <v>37.200858416861642</v>
      </c>
      <c r="L34" s="31" t="s">
        <v>74</v>
      </c>
      <c r="M34" s="31">
        <v>100</v>
      </c>
      <c r="N34" s="31">
        <v>42.243375671685371</v>
      </c>
      <c r="O34" s="31" t="s">
        <v>74</v>
      </c>
      <c r="P34" s="31">
        <v>57.756624328314629</v>
      </c>
      <c r="Q34" s="31" t="s">
        <v>74</v>
      </c>
    </row>
    <row r="35" spans="2:17">
      <c r="B35" s="19" t="s">
        <v>60</v>
      </c>
    </row>
    <row r="36" spans="2:17">
      <c r="B36" s="29" t="s">
        <v>72</v>
      </c>
    </row>
  </sheetData>
  <mergeCells count="7">
    <mergeCell ref="B4:Q4"/>
    <mergeCell ref="B6:AE6"/>
    <mergeCell ref="AG6:AL6"/>
    <mergeCell ref="B8:B9"/>
    <mergeCell ref="C8:G8"/>
    <mergeCell ref="H8:L8"/>
    <mergeCell ref="M8:Q8"/>
  </mergeCells>
  <pageMargins left="0.511811024" right="0.511811024" top="0.78740157499999996" bottom="0.78740157499999996" header="0.31496062000000002" footer="0.31496062000000002"/>
  <pageSetup paperSize="9"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80E96-1764-4263-A6A2-38E503124CD5}">
  <dimension ref="B1:G31"/>
  <sheetViews>
    <sheetView showGridLines="0" topLeftCell="A13" workbookViewId="0"/>
  </sheetViews>
  <sheetFormatPr defaultRowHeight="15"/>
  <cols>
    <col min="2" max="2" width="47.5703125" customWidth="1"/>
    <col min="3" max="3" width="14" customWidth="1"/>
    <col min="4" max="4" width="11.7109375" bestFit="1" customWidth="1"/>
    <col min="5" max="5" width="15.5703125" customWidth="1"/>
    <col min="6" max="6" width="16.140625" customWidth="1"/>
    <col min="7" max="7" width="15.28515625" customWidth="1"/>
  </cols>
  <sheetData>
    <row r="1" spans="2:7" ht="18">
      <c r="B1" s="45" t="s">
        <v>71</v>
      </c>
    </row>
    <row r="2" spans="2:7" ht="18">
      <c r="B2" s="45" t="s">
        <v>70</v>
      </c>
    </row>
    <row r="4" spans="2:7">
      <c r="B4" s="46" t="s">
        <v>121</v>
      </c>
      <c r="C4" s="46"/>
      <c r="D4" s="46"/>
      <c r="E4" s="46"/>
      <c r="F4" s="44"/>
      <c r="G4" s="44"/>
    </row>
    <row r="5" spans="2:7">
      <c r="B5" s="47" t="s">
        <v>122</v>
      </c>
      <c r="C5" s="47"/>
      <c r="D5" s="47"/>
      <c r="E5" s="47"/>
      <c r="F5" s="44"/>
      <c r="G5" s="44"/>
    </row>
    <row r="6" spans="2:7" ht="34.5" thickBot="1">
      <c r="B6" s="48" t="s">
        <v>1</v>
      </c>
      <c r="C6" s="48" t="s">
        <v>123</v>
      </c>
      <c r="D6" s="48" t="s">
        <v>124</v>
      </c>
      <c r="E6" s="48" t="s">
        <v>125</v>
      </c>
      <c r="F6" s="48" t="s">
        <v>126</v>
      </c>
      <c r="G6" s="48" t="s">
        <v>127</v>
      </c>
    </row>
    <row r="7" spans="2:7" ht="15.75" thickTop="1">
      <c r="B7" s="43" t="s">
        <v>2</v>
      </c>
      <c r="C7" s="43"/>
      <c r="D7" s="43"/>
      <c r="E7" s="43"/>
      <c r="F7" s="44"/>
      <c r="G7" s="44"/>
    </row>
    <row r="8" spans="2:7">
      <c r="B8" s="58" t="s">
        <v>2</v>
      </c>
      <c r="C8" s="53">
        <v>10927</v>
      </c>
      <c r="D8" s="53">
        <v>1963</v>
      </c>
      <c r="E8" s="54">
        <f>100*(D8/C8)</f>
        <v>17.964674659101309</v>
      </c>
      <c r="F8" s="54">
        <v>100</v>
      </c>
      <c r="G8" s="54">
        <v>100</v>
      </c>
    </row>
    <row r="9" spans="2:7">
      <c r="B9" s="55" t="s">
        <v>3</v>
      </c>
      <c r="C9" s="55"/>
      <c r="D9" s="55"/>
      <c r="E9" s="55"/>
      <c r="F9" s="55"/>
      <c r="G9" s="55"/>
    </row>
    <row r="10" spans="2:7">
      <c r="B10" s="59" t="s">
        <v>4</v>
      </c>
      <c r="C10" s="53">
        <v>6213</v>
      </c>
      <c r="D10" s="53">
        <v>963</v>
      </c>
      <c r="E10" s="54">
        <f>100*(D10/C10)</f>
        <v>15.499758570738772</v>
      </c>
      <c r="F10" s="54">
        <f>100*C10/$C$8</f>
        <v>56.85915621854123</v>
      </c>
      <c r="G10" s="54">
        <f>100*D10/$D$8</f>
        <v>49.057564951604689</v>
      </c>
    </row>
    <row r="11" spans="2:7">
      <c r="B11" s="59" t="s">
        <v>5</v>
      </c>
      <c r="C11" s="53">
        <v>3099</v>
      </c>
      <c r="D11" s="53">
        <v>692</v>
      </c>
      <c r="E11" s="54">
        <f>100*(D11/C11)</f>
        <v>22.329783801226203</v>
      </c>
      <c r="F11" s="54">
        <f t="shared" ref="F11:F16" si="0">100*C11/$C$8</f>
        <v>28.360940788871602</v>
      </c>
      <c r="G11" s="54">
        <f>100*D11/$D$8</f>
        <v>35.252165053489556</v>
      </c>
    </row>
    <row r="12" spans="2:7">
      <c r="B12" s="59" t="s">
        <v>6</v>
      </c>
      <c r="C12" s="53">
        <v>1615</v>
      </c>
      <c r="D12" s="53">
        <v>308</v>
      </c>
      <c r="E12" s="54">
        <f>100*(D12/C12)</f>
        <v>19.071207430340557</v>
      </c>
      <c r="F12" s="54">
        <f t="shared" si="0"/>
        <v>14.77990299258717</v>
      </c>
      <c r="G12" s="54">
        <f>100*D12/$D$8</f>
        <v>15.690269994905757</v>
      </c>
    </row>
    <row r="13" spans="2:7">
      <c r="B13" s="55" t="s">
        <v>7</v>
      </c>
      <c r="C13" s="55"/>
      <c r="D13" s="55"/>
      <c r="E13" s="55"/>
      <c r="F13" s="55"/>
      <c r="G13" s="55"/>
    </row>
    <row r="14" spans="2:7">
      <c r="B14" s="59" t="s">
        <v>8</v>
      </c>
      <c r="C14" s="53">
        <v>3316</v>
      </c>
      <c r="D14" s="53">
        <v>693</v>
      </c>
      <c r="E14" s="54">
        <f t="shared" ref="E14:E25" si="1">100*(D14/C14)</f>
        <v>20.898673100120625</v>
      </c>
      <c r="F14" s="54">
        <f>100*C14/$C$8</f>
        <v>30.346847259083006</v>
      </c>
      <c r="G14" s="54">
        <f t="shared" ref="G14:G25" si="2">100*D14/$D$8</f>
        <v>35.303107488537954</v>
      </c>
    </row>
    <row r="15" spans="2:7">
      <c r="B15" s="59" t="s">
        <v>9</v>
      </c>
      <c r="C15" s="53">
        <v>726</v>
      </c>
      <c r="D15" s="53">
        <v>123</v>
      </c>
      <c r="E15" s="54">
        <f t="shared" si="1"/>
        <v>16.942148760330578</v>
      </c>
      <c r="F15" s="54">
        <f>100*C15/$C$8</f>
        <v>6.6440926146243253</v>
      </c>
      <c r="G15" s="54">
        <f t="shared" si="2"/>
        <v>6.2659195109526236</v>
      </c>
    </row>
    <row r="16" spans="2:7">
      <c r="B16" s="59" t="s">
        <v>10</v>
      </c>
      <c r="C16" s="53">
        <v>1630</v>
      </c>
      <c r="D16" s="53">
        <v>237</v>
      </c>
      <c r="E16" s="54">
        <f t="shared" si="1"/>
        <v>14.539877300613496</v>
      </c>
      <c r="F16" s="54">
        <f t="shared" si="0"/>
        <v>14.917177633385192</v>
      </c>
      <c r="G16" s="54">
        <f t="shared" si="2"/>
        <v>12.07335710646969</v>
      </c>
    </row>
    <row r="17" spans="2:7">
      <c r="B17" s="59" t="s">
        <v>11</v>
      </c>
      <c r="C17" s="53">
        <v>550</v>
      </c>
      <c r="D17" s="53">
        <v>69</v>
      </c>
      <c r="E17" s="54">
        <f t="shared" si="1"/>
        <v>12.545454545454545</v>
      </c>
      <c r="F17" s="54">
        <f>100*C17/$C$8</f>
        <v>5.0334034959275193</v>
      </c>
      <c r="G17" s="54">
        <f t="shared" si="2"/>
        <v>3.5150280183392768</v>
      </c>
    </row>
    <row r="18" spans="2:7">
      <c r="B18" s="59" t="s">
        <v>12</v>
      </c>
      <c r="C18" s="53">
        <v>546</v>
      </c>
      <c r="D18" s="53">
        <v>81</v>
      </c>
      <c r="E18" s="54">
        <f t="shared" si="1"/>
        <v>14.835164835164836</v>
      </c>
      <c r="F18" s="54">
        <f t="shared" ref="F18:F25" si="3">100*C18/$C$8</f>
        <v>4.996796925048046</v>
      </c>
      <c r="G18" s="54">
        <f t="shared" si="2"/>
        <v>4.1263372389200201</v>
      </c>
    </row>
    <row r="19" spans="2:7">
      <c r="B19" s="59" t="s">
        <v>28</v>
      </c>
      <c r="C19" s="53">
        <v>534</v>
      </c>
      <c r="D19" s="53">
        <v>87</v>
      </c>
      <c r="E19" s="54">
        <f t="shared" si="1"/>
        <v>16.292134831460675</v>
      </c>
      <c r="F19" s="54">
        <f t="shared" si="3"/>
        <v>4.8869772124096276</v>
      </c>
      <c r="G19" s="54">
        <f t="shared" si="2"/>
        <v>4.4319918492103927</v>
      </c>
    </row>
    <row r="20" spans="2:7">
      <c r="B20" s="59" t="s">
        <v>14</v>
      </c>
      <c r="C20" s="53">
        <v>5255</v>
      </c>
      <c r="D20" s="53">
        <v>910</v>
      </c>
      <c r="E20" s="54">
        <f t="shared" si="1"/>
        <v>17.31684110371075</v>
      </c>
      <c r="F20" s="54">
        <f t="shared" si="3"/>
        <v>48.09188249290748</v>
      </c>
      <c r="G20" s="54">
        <f t="shared" si="2"/>
        <v>46.357615894039732</v>
      </c>
    </row>
    <row r="21" spans="2:7">
      <c r="B21" s="59" t="s">
        <v>15</v>
      </c>
      <c r="C21" s="53">
        <v>903</v>
      </c>
      <c r="D21" s="53">
        <v>146</v>
      </c>
      <c r="E21" s="54">
        <f t="shared" si="1"/>
        <v>16.168327796234774</v>
      </c>
      <c r="F21" s="54">
        <f t="shared" si="3"/>
        <v>8.263933376040999</v>
      </c>
      <c r="G21" s="54">
        <f t="shared" si="2"/>
        <v>7.4375955170657155</v>
      </c>
    </row>
    <row r="22" spans="2:7">
      <c r="B22" s="59" t="s">
        <v>16</v>
      </c>
      <c r="C22" s="53">
        <v>859</v>
      </c>
      <c r="D22" s="53">
        <v>156</v>
      </c>
      <c r="E22" s="54">
        <f t="shared" si="1"/>
        <v>18.160651920838184</v>
      </c>
      <c r="F22" s="54">
        <f t="shared" si="3"/>
        <v>7.8612610963667979</v>
      </c>
      <c r="G22" s="54">
        <f t="shared" si="2"/>
        <v>7.9470198675496686</v>
      </c>
    </row>
    <row r="23" spans="2:7">
      <c r="B23" s="59" t="s">
        <v>17</v>
      </c>
      <c r="C23" s="53">
        <v>1501</v>
      </c>
      <c r="D23" s="53">
        <v>283</v>
      </c>
      <c r="E23" s="54">
        <f t="shared" si="1"/>
        <v>18.854097268487674</v>
      </c>
      <c r="F23" s="54">
        <f t="shared" si="3"/>
        <v>13.736615722522192</v>
      </c>
      <c r="G23" s="54">
        <f t="shared" si="2"/>
        <v>14.416709118695874</v>
      </c>
    </row>
    <row r="24" spans="2:7">
      <c r="B24" s="59" t="s">
        <v>18</v>
      </c>
      <c r="C24" s="53">
        <v>891</v>
      </c>
      <c r="D24" s="53">
        <v>139</v>
      </c>
      <c r="E24" s="54">
        <f t="shared" si="1"/>
        <v>15.600448933782268</v>
      </c>
      <c r="F24" s="54">
        <f t="shared" si="3"/>
        <v>8.1541136634025815</v>
      </c>
      <c r="G24" s="54">
        <f t="shared" si="2"/>
        <v>7.0809984717269483</v>
      </c>
    </row>
    <row r="25" spans="2:7">
      <c r="B25" s="59" t="s">
        <v>19</v>
      </c>
      <c r="C25" s="53">
        <v>1101</v>
      </c>
      <c r="D25" s="53">
        <v>186</v>
      </c>
      <c r="E25" s="54">
        <f t="shared" si="1"/>
        <v>16.893732970027248</v>
      </c>
      <c r="F25" s="54">
        <f t="shared" si="3"/>
        <v>10.075958634574906</v>
      </c>
      <c r="G25" s="54">
        <f t="shared" si="2"/>
        <v>9.4752929190015287</v>
      </c>
    </row>
    <row r="26" spans="2:7">
      <c r="B26" s="55" t="s">
        <v>20</v>
      </c>
      <c r="C26" s="55"/>
      <c r="D26" s="55"/>
      <c r="E26" s="55"/>
      <c r="F26" s="55"/>
      <c r="G26" s="55"/>
    </row>
    <row r="27" spans="2:7">
      <c r="B27" s="59" t="s">
        <v>21</v>
      </c>
      <c r="C27" s="53">
        <v>1860</v>
      </c>
      <c r="D27" s="53">
        <v>269</v>
      </c>
      <c r="E27" s="54">
        <f>100*(D27/C27)</f>
        <v>14.46236559139785</v>
      </c>
      <c r="F27" s="54">
        <f t="shared" ref="F27:F31" si="4">100*C27/$C$8</f>
        <v>17.022055458954881</v>
      </c>
      <c r="G27" s="54">
        <f>100*D27/$D$8</f>
        <v>13.703515028018339</v>
      </c>
    </row>
    <row r="28" spans="2:7">
      <c r="B28" s="59" t="s">
        <v>22</v>
      </c>
      <c r="C28" s="53">
        <v>2225</v>
      </c>
      <c r="D28" s="53">
        <v>383</v>
      </c>
      <c r="E28" s="54">
        <f>100*(D28/C28)</f>
        <v>17.213483146067414</v>
      </c>
      <c r="F28" s="54">
        <f>100*C28/$C$8</f>
        <v>20.36240505170678</v>
      </c>
      <c r="G28" s="54">
        <f>100*D28/$D$8</f>
        <v>19.510952623535406</v>
      </c>
    </row>
    <row r="29" spans="2:7">
      <c r="B29" s="59" t="s">
        <v>23</v>
      </c>
      <c r="C29" s="53">
        <v>2554</v>
      </c>
      <c r="D29" s="53">
        <v>437</v>
      </c>
      <c r="E29" s="54">
        <f>100*(D29/C29)</f>
        <v>17.110415035238841</v>
      </c>
      <c r="F29" s="54">
        <f t="shared" si="4"/>
        <v>23.373295506543425</v>
      </c>
      <c r="G29" s="54">
        <f>100*D29/$D$8</f>
        <v>22.261844116148751</v>
      </c>
    </row>
    <row r="30" spans="2:7">
      <c r="B30" s="59" t="s">
        <v>24</v>
      </c>
      <c r="C30" s="53">
        <v>2278</v>
      </c>
      <c r="D30" s="53">
        <v>474</v>
      </c>
      <c r="E30" s="54">
        <f>100*(D30/C30)</f>
        <v>20.807726075504828</v>
      </c>
      <c r="F30" s="54">
        <f t="shared" si="4"/>
        <v>20.847442115859796</v>
      </c>
      <c r="G30" s="54">
        <f>100*D30/$D$8</f>
        <v>24.146714212939379</v>
      </c>
    </row>
    <row r="31" spans="2:7">
      <c r="B31" s="60" t="s">
        <v>25</v>
      </c>
      <c r="C31" s="56">
        <v>2010</v>
      </c>
      <c r="D31" s="56">
        <v>400</v>
      </c>
      <c r="E31" s="57">
        <f>100*(D31/C31)</f>
        <v>19.900497512437813</v>
      </c>
      <c r="F31" s="57">
        <f t="shared" si="4"/>
        <v>18.394801866935115</v>
      </c>
      <c r="G31" s="57">
        <f>100*D31/$D$8</f>
        <v>20.376974019358126</v>
      </c>
    </row>
  </sheetData>
  <pageMargins left="0.511811024" right="0.511811024" top="0.78740157499999996" bottom="0.78740157499999996" header="0.31496062000000002" footer="0.31496062000000002"/>
  <pageSetup paperSize="9" orientation="portrait" horizontalDpi="90" verticalDpi="9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7449B-48C1-4F55-BDD7-B6871785D3F3}">
  <dimension ref="B1:C47"/>
  <sheetViews>
    <sheetView showGridLines="0" topLeftCell="A10" zoomScale="90" zoomScaleNormal="90" workbookViewId="0">
      <selection activeCell="C19" sqref="C19"/>
    </sheetView>
  </sheetViews>
  <sheetFormatPr defaultRowHeight="15"/>
  <cols>
    <col min="1" max="1" width="5.7109375" customWidth="1"/>
    <col min="2" max="2" width="47.28515625" customWidth="1"/>
    <col min="3" max="3" width="102.140625" style="2" bestFit="1" customWidth="1"/>
  </cols>
  <sheetData>
    <row r="1" spans="2:3" ht="18">
      <c r="B1" s="1" t="s">
        <v>71</v>
      </c>
    </row>
    <row r="2" spans="2:3" ht="18">
      <c r="B2" s="1" t="s">
        <v>70</v>
      </c>
    </row>
    <row r="3" spans="2:3">
      <c r="B3" s="3"/>
    </row>
    <row r="4" spans="2:3" ht="18">
      <c r="B4" s="1" t="s">
        <v>79</v>
      </c>
    </row>
    <row r="5" spans="2:3" ht="8.25" customHeight="1"/>
    <row r="6" spans="2:3">
      <c r="B6" s="82" t="s">
        <v>80</v>
      </c>
      <c r="C6" s="83"/>
    </row>
    <row r="7" spans="2:3">
      <c r="B7" s="33" t="s">
        <v>81</v>
      </c>
      <c r="C7" s="34" t="s">
        <v>82</v>
      </c>
    </row>
    <row r="8" spans="2:3">
      <c r="B8" s="33" t="s">
        <v>83</v>
      </c>
      <c r="C8" s="34" t="s">
        <v>84</v>
      </c>
    </row>
    <row r="9" spans="2:3">
      <c r="B9" s="33" t="s">
        <v>85</v>
      </c>
      <c r="C9" s="34" t="s">
        <v>86</v>
      </c>
    </row>
    <row r="10" spans="2:3">
      <c r="B10" s="35"/>
      <c r="C10" s="36"/>
    </row>
    <row r="11" spans="2:3">
      <c r="B11" s="84" t="s">
        <v>87</v>
      </c>
      <c r="C11" s="85"/>
    </row>
    <row r="12" spans="2:3">
      <c r="B12" s="37" t="s">
        <v>8</v>
      </c>
      <c r="C12" s="34" t="s">
        <v>88</v>
      </c>
    </row>
    <row r="13" spans="2:3">
      <c r="B13" s="37" t="s">
        <v>9</v>
      </c>
      <c r="C13" s="34" t="s">
        <v>89</v>
      </c>
    </row>
    <row r="14" spans="2:3">
      <c r="B14" s="37" t="s">
        <v>10</v>
      </c>
      <c r="C14" s="34" t="s">
        <v>90</v>
      </c>
    </row>
    <row r="15" spans="2:3">
      <c r="B15" s="37" t="s">
        <v>91</v>
      </c>
      <c r="C15" s="34" t="s">
        <v>92</v>
      </c>
    </row>
    <row r="16" spans="2:3">
      <c r="B16" s="37" t="s">
        <v>12</v>
      </c>
      <c r="C16" s="34" t="s">
        <v>93</v>
      </c>
    </row>
    <row r="17" spans="2:3">
      <c r="B17" s="37" t="s">
        <v>28</v>
      </c>
      <c r="C17" s="34" t="s">
        <v>94</v>
      </c>
    </row>
    <row r="18" spans="2:3">
      <c r="B18" s="37" t="s">
        <v>14</v>
      </c>
      <c r="C18" s="34" t="s">
        <v>95</v>
      </c>
    </row>
    <row r="19" spans="2:3" ht="33.75">
      <c r="B19" s="37" t="s">
        <v>15</v>
      </c>
      <c r="C19" s="34" t="s">
        <v>96</v>
      </c>
    </row>
    <row r="20" spans="2:3">
      <c r="B20" s="37" t="s">
        <v>16</v>
      </c>
      <c r="C20" s="34" t="s">
        <v>97</v>
      </c>
    </row>
    <row r="21" spans="2:3" ht="33.75">
      <c r="B21" s="37" t="s">
        <v>17</v>
      </c>
      <c r="C21" s="34" t="s">
        <v>98</v>
      </c>
    </row>
    <row r="22" spans="2:3">
      <c r="B22" s="37" t="s">
        <v>18</v>
      </c>
      <c r="C22" s="34" t="s">
        <v>99</v>
      </c>
    </row>
    <row r="23" spans="2:3" ht="56.25">
      <c r="B23" s="37" t="s">
        <v>19</v>
      </c>
      <c r="C23" s="34" t="s">
        <v>100</v>
      </c>
    </row>
    <row r="24" spans="2:3">
      <c r="B24" s="38"/>
      <c r="C24" s="39"/>
    </row>
    <row r="25" spans="2:3">
      <c r="B25" s="84" t="s">
        <v>101</v>
      </c>
      <c r="C25" s="85"/>
    </row>
    <row r="26" spans="2:3">
      <c r="B26" s="33" t="s">
        <v>102</v>
      </c>
      <c r="C26" s="34" t="s">
        <v>103</v>
      </c>
    </row>
    <row r="27" spans="2:3">
      <c r="B27" s="33" t="s">
        <v>104</v>
      </c>
      <c r="C27" s="34" t="s">
        <v>105</v>
      </c>
    </row>
    <row r="28" spans="2:3">
      <c r="B28" s="33" t="s">
        <v>106</v>
      </c>
      <c r="C28" s="34" t="s">
        <v>107</v>
      </c>
    </row>
    <row r="29" spans="2:3">
      <c r="B29" s="33" t="s">
        <v>108</v>
      </c>
      <c r="C29" s="34" t="s">
        <v>109</v>
      </c>
    </row>
    <row r="30" spans="2:3">
      <c r="B30" s="40" t="s">
        <v>110</v>
      </c>
      <c r="C30" s="41" t="s">
        <v>111</v>
      </c>
    </row>
    <row r="31" spans="2:3" ht="28.5" customHeight="1">
      <c r="B31" s="86" t="s">
        <v>112</v>
      </c>
      <c r="C31" s="86"/>
    </row>
    <row r="32" spans="2:3">
      <c r="B32" s="29" t="s">
        <v>72</v>
      </c>
      <c r="C32" s="42"/>
    </row>
    <row r="33" spans="3:3">
      <c r="C33" s="42"/>
    </row>
    <row r="34" spans="3:3">
      <c r="C34" s="42"/>
    </row>
    <row r="35" spans="3:3">
      <c r="C35" s="42"/>
    </row>
    <row r="36" spans="3:3">
      <c r="C36" s="42"/>
    </row>
    <row r="37" spans="3:3">
      <c r="C37" s="42"/>
    </row>
    <row r="38" spans="3:3">
      <c r="C38" s="42"/>
    </row>
    <row r="39" spans="3:3">
      <c r="C39" s="42"/>
    </row>
    <row r="40" spans="3:3">
      <c r="C40" s="42"/>
    </row>
    <row r="41" spans="3:3">
      <c r="C41" s="42"/>
    </row>
    <row r="42" spans="3:3">
      <c r="C42" s="42"/>
    </row>
    <row r="43" spans="3:3">
      <c r="C43" s="42"/>
    </row>
    <row r="44" spans="3:3">
      <c r="C44" s="42"/>
    </row>
    <row r="45" spans="3:3">
      <c r="C45" s="42"/>
    </row>
    <row r="46" spans="3:3">
      <c r="C46" s="42"/>
    </row>
    <row r="47" spans="3:3">
      <c r="C47" s="42" t="s">
        <v>113</v>
      </c>
    </row>
  </sheetData>
  <mergeCells count="4">
    <mergeCell ref="B6:C6"/>
    <mergeCell ref="B11:C11"/>
    <mergeCell ref="B25:C25"/>
    <mergeCell ref="B31:C31"/>
  </mergeCells>
  <pageMargins left="0.70866141732283472" right="0.70866141732283472" top="0.74803149606299213" bottom="0.74803149606299213" header="0.31496062992125984" footer="0.31496062992125984"/>
  <pageSetup paperSize="9" scale="98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7">
    <tabColor rgb="FF92D050"/>
  </sheetPr>
  <dimension ref="B1:X47"/>
  <sheetViews>
    <sheetView showGridLines="0" topLeftCell="A19" zoomScaleNormal="100" workbookViewId="0">
      <selection activeCell="C36" sqref="C36"/>
    </sheetView>
  </sheetViews>
  <sheetFormatPr defaultRowHeight="15"/>
  <cols>
    <col min="1" max="1" width="5.42578125" customWidth="1"/>
    <col min="2" max="2" width="47.5703125" customWidth="1"/>
    <col min="3" max="3" width="13.5703125" style="44" customWidth="1"/>
    <col min="4" max="8" width="11.7109375" customWidth="1"/>
    <col min="10" max="10" width="12.140625" bestFit="1" customWidth="1"/>
    <col min="11" max="11" width="11.140625" bestFit="1" customWidth="1"/>
    <col min="15" max="15" width="11.7109375" bestFit="1" customWidth="1"/>
    <col min="17" max="17" width="11.7109375" customWidth="1"/>
    <col min="19" max="24" width="11.7109375" customWidth="1"/>
  </cols>
  <sheetData>
    <row r="1" spans="2:24" ht="18">
      <c r="B1" s="1" t="s">
        <v>71</v>
      </c>
      <c r="C1" s="45"/>
      <c r="D1" s="2"/>
    </row>
    <row r="2" spans="2:24" ht="18">
      <c r="B2" s="1" t="s">
        <v>70</v>
      </c>
      <c r="C2" s="45"/>
      <c r="D2" s="2"/>
    </row>
    <row r="3" spans="2:24" ht="2.25" hidden="1" customHeight="1">
      <c r="B3" s="3"/>
      <c r="C3" s="3"/>
      <c r="D3" s="2"/>
    </row>
    <row r="4" spans="2:24" ht="42.75" customHeight="1">
      <c r="B4" s="70" t="s">
        <v>115</v>
      </c>
      <c r="C4" s="70"/>
      <c r="D4" s="70"/>
      <c r="E4" s="70"/>
      <c r="F4" s="70"/>
      <c r="G4" s="70"/>
      <c r="H4" s="4"/>
      <c r="Q4" s="4"/>
      <c r="S4" s="4"/>
      <c r="T4" s="4"/>
      <c r="U4" s="4"/>
      <c r="V4" s="4"/>
      <c r="W4" s="4"/>
      <c r="X4" s="4"/>
    </row>
    <row r="5" spans="2:24">
      <c r="B5" s="4" t="s">
        <v>65</v>
      </c>
      <c r="C5" s="46"/>
      <c r="D5" s="4"/>
      <c r="E5" s="4"/>
      <c r="F5" s="4"/>
      <c r="G5" s="4"/>
      <c r="H5" s="4"/>
      <c r="Q5" s="4"/>
      <c r="S5" s="4"/>
      <c r="T5" s="4"/>
      <c r="U5" s="4"/>
      <c r="V5" s="4"/>
      <c r="W5" s="4"/>
      <c r="X5" s="4"/>
    </row>
    <row r="6" spans="2:24" ht="27" customHeight="1">
      <c r="B6" s="69" t="s">
        <v>130</v>
      </c>
      <c r="C6" s="69"/>
      <c r="D6" s="69"/>
      <c r="E6" s="69"/>
      <c r="F6" s="69"/>
      <c r="G6" s="69"/>
      <c r="H6" s="69"/>
      <c r="S6" s="14"/>
      <c r="T6" s="14"/>
      <c r="U6" s="14"/>
    </row>
    <row r="7" spans="2:24">
      <c r="B7" s="5" t="s">
        <v>129</v>
      </c>
      <c r="C7" s="47"/>
      <c r="J7" s="4"/>
      <c r="K7" s="4"/>
      <c r="L7" s="4"/>
      <c r="M7" s="4"/>
      <c r="N7" s="4"/>
      <c r="O7" s="4"/>
    </row>
    <row r="8" spans="2:24" ht="55.5" customHeight="1" thickBot="1">
      <c r="B8" s="6" t="s">
        <v>1</v>
      </c>
      <c r="C8" s="48" t="s">
        <v>128</v>
      </c>
      <c r="D8" s="6" t="s">
        <v>44</v>
      </c>
      <c r="E8" s="6" t="s">
        <v>27</v>
      </c>
      <c r="F8" s="6" t="s">
        <v>45</v>
      </c>
      <c r="G8" s="6" t="s">
        <v>26</v>
      </c>
    </row>
    <row r="9" spans="2:24" ht="15.75" thickTop="1">
      <c r="B9" s="7" t="s">
        <v>2</v>
      </c>
      <c r="C9" s="49"/>
    </row>
    <row r="10" spans="2:24">
      <c r="B10" s="27" t="s">
        <v>2</v>
      </c>
      <c r="C10" s="50">
        <v>2776457.1587597611</v>
      </c>
      <c r="D10" s="28">
        <v>62.400894224526773</v>
      </c>
      <c r="E10" s="28">
        <v>22.521604794974653</v>
      </c>
      <c r="F10" s="28">
        <v>15.076447479640237</v>
      </c>
      <c r="G10" s="28">
        <v>1.053500858376865E-3</v>
      </c>
    </row>
    <row r="11" spans="2:24">
      <c r="B11" s="9" t="s">
        <v>3</v>
      </c>
      <c r="C11" s="51"/>
      <c r="D11" s="9"/>
      <c r="E11" s="9"/>
      <c r="F11" s="9"/>
      <c r="G11" s="9"/>
    </row>
    <row r="12" spans="2:24">
      <c r="B12" s="27" t="s">
        <v>4</v>
      </c>
      <c r="C12" s="50">
        <v>2716428.4123577322</v>
      </c>
      <c r="D12" s="28">
        <v>62.748782868090636</v>
      </c>
      <c r="E12" s="28">
        <v>22.387120759923711</v>
      </c>
      <c r="F12" s="28">
        <v>14.864096371985704</v>
      </c>
      <c r="G12" s="28">
        <v>0</v>
      </c>
    </row>
    <row r="13" spans="2:24">
      <c r="B13" s="27" t="s">
        <v>5</v>
      </c>
      <c r="C13" s="50">
        <v>54892.986154505234</v>
      </c>
      <c r="D13" s="28">
        <v>46.301162117052279</v>
      </c>
      <c r="E13" s="28">
        <v>28.743511785230254</v>
      </c>
      <c r="F13" s="28">
        <v>24.955326097717496</v>
      </c>
      <c r="G13" s="28">
        <v>0</v>
      </c>
    </row>
    <row r="14" spans="2:24">
      <c r="B14" s="27" t="s">
        <v>6</v>
      </c>
      <c r="C14" s="50">
        <v>5135.7602475234371</v>
      </c>
      <c r="D14" s="28">
        <v>50.474281397117103</v>
      </c>
      <c r="E14" s="28">
        <v>27.151337960898697</v>
      </c>
      <c r="F14" s="28">
        <v>21.804844709809291</v>
      </c>
      <c r="G14" s="28">
        <v>0.56953593217488907</v>
      </c>
    </row>
    <row r="15" spans="2:24">
      <c r="B15" s="9" t="s">
        <v>7</v>
      </c>
      <c r="C15" s="51"/>
      <c r="D15" s="9"/>
      <c r="E15" s="9"/>
      <c r="F15" s="9"/>
      <c r="G15" s="9"/>
    </row>
    <row r="16" spans="2:24">
      <c r="B16" s="27" t="s">
        <v>8</v>
      </c>
      <c r="C16" s="50">
        <v>306363.3355903484</v>
      </c>
      <c r="D16" s="32">
        <v>48.699977941589815</v>
      </c>
      <c r="E16" s="28">
        <v>24.313866888833875</v>
      </c>
      <c r="F16" s="28">
        <v>26.986155169576314</v>
      </c>
      <c r="G16" s="28">
        <v>0</v>
      </c>
      <c r="I16" s="62"/>
      <c r="J16" s="63"/>
    </row>
    <row r="17" spans="2:11">
      <c r="B17" s="27" t="s">
        <v>9</v>
      </c>
      <c r="C17" s="50">
        <v>153412.115018315</v>
      </c>
      <c r="D17" s="32">
        <v>53.616045228591759</v>
      </c>
      <c r="E17" s="28">
        <v>37.37303984908624</v>
      </c>
      <c r="F17" s="28">
        <v>9.0109149223220211</v>
      </c>
      <c r="G17" s="28">
        <v>0</v>
      </c>
      <c r="I17" s="62"/>
      <c r="J17" s="63"/>
    </row>
    <row r="18" spans="2:11">
      <c r="B18" s="27" t="s">
        <v>10</v>
      </c>
      <c r="C18" s="50">
        <v>1096700.6652953259</v>
      </c>
      <c r="D18" s="32">
        <v>64.060152412790586</v>
      </c>
      <c r="E18" s="28">
        <v>22.815441607612506</v>
      </c>
      <c r="F18" s="28">
        <v>13.121738889029244</v>
      </c>
      <c r="G18" s="28">
        <v>2.6670905677004752E-3</v>
      </c>
      <c r="I18" s="62"/>
      <c r="J18" s="63"/>
    </row>
    <row r="19" spans="2:11">
      <c r="B19" s="27" t="s">
        <v>11</v>
      </c>
      <c r="C19" s="50">
        <v>753910.40099345136</v>
      </c>
      <c r="D19" s="32">
        <v>63.730136644785773</v>
      </c>
      <c r="E19" s="28">
        <v>26.086773832167836</v>
      </c>
      <c r="F19" s="28">
        <v>10.179209751662214</v>
      </c>
      <c r="G19" s="28">
        <v>3.879771384166654E-3</v>
      </c>
      <c r="I19" s="62"/>
      <c r="J19" s="63"/>
    </row>
    <row r="20" spans="2:11">
      <c r="B20" s="27" t="s">
        <v>12</v>
      </c>
      <c r="C20" s="50">
        <v>218048.64964986008</v>
      </c>
      <c r="D20" s="32">
        <v>58.981278943680792</v>
      </c>
      <c r="E20" s="28">
        <v>16.803034829636708</v>
      </c>
      <c r="F20" s="28">
        <v>24.215686226682486</v>
      </c>
      <c r="G20" s="28">
        <v>0</v>
      </c>
      <c r="I20" s="62"/>
      <c r="J20" s="63"/>
    </row>
    <row r="21" spans="2:11">
      <c r="B21" s="27" t="s">
        <v>28</v>
      </c>
      <c r="C21" s="50">
        <v>124741.61465201472</v>
      </c>
      <c r="D21" s="32">
        <v>74.93257718824313</v>
      </c>
      <c r="E21" s="28">
        <v>13.553943643706139</v>
      </c>
      <c r="F21" s="28">
        <v>11.513479168050724</v>
      </c>
      <c r="G21" s="28">
        <v>0</v>
      </c>
      <c r="I21" s="62"/>
      <c r="J21" s="63"/>
    </row>
    <row r="22" spans="2:11">
      <c r="B22" s="27" t="s">
        <v>14</v>
      </c>
      <c r="C22" s="50">
        <v>1219981.0428557715</v>
      </c>
      <c r="D22" s="32">
        <v>65.454590132769155</v>
      </c>
      <c r="E22" s="28">
        <v>19.939823297312657</v>
      </c>
      <c r="F22" s="28">
        <v>14.605586569918255</v>
      </c>
      <c r="G22" s="28">
        <v>0</v>
      </c>
      <c r="I22" s="62"/>
      <c r="J22" s="63"/>
    </row>
    <row r="23" spans="2:11">
      <c r="B23" s="27" t="s">
        <v>15</v>
      </c>
      <c r="C23" s="50">
        <v>333996.51567688468</v>
      </c>
      <c r="D23" s="28">
        <v>86.734077641471103</v>
      </c>
      <c r="E23" s="28">
        <v>8.7839161507225469</v>
      </c>
      <c r="F23" s="28">
        <v>4.4820062078063572</v>
      </c>
      <c r="G23" s="28">
        <v>0</v>
      </c>
      <c r="I23" s="62"/>
      <c r="J23" s="63"/>
      <c r="K23" s="61"/>
    </row>
    <row r="24" spans="2:11">
      <c r="B24" s="27" t="s">
        <v>16</v>
      </c>
      <c r="C24" s="50">
        <v>109823.2722925352</v>
      </c>
      <c r="D24" s="28">
        <v>68.380622095488874</v>
      </c>
      <c r="E24" s="28">
        <v>22.768897244186771</v>
      </c>
      <c r="F24" s="28">
        <v>8.8504806603243633</v>
      </c>
      <c r="G24" s="28">
        <v>0</v>
      </c>
      <c r="I24" s="62"/>
      <c r="J24" s="63"/>
    </row>
    <row r="25" spans="2:11" ht="22.5">
      <c r="B25" s="27" t="s">
        <v>17</v>
      </c>
      <c r="C25" s="50">
        <v>428133.43831444625</v>
      </c>
      <c r="D25" s="28">
        <v>52.554688313156547</v>
      </c>
      <c r="E25" s="28">
        <v>21.728544361536244</v>
      </c>
      <c r="F25" s="28">
        <v>25.71676732530721</v>
      </c>
      <c r="G25" s="28">
        <v>0</v>
      </c>
      <c r="I25" s="62"/>
      <c r="J25" s="63"/>
    </row>
    <row r="26" spans="2:11" ht="22.5">
      <c r="B26" s="27" t="s">
        <v>18</v>
      </c>
      <c r="C26" s="50">
        <v>149146.58219593327</v>
      </c>
      <c r="D26" s="28">
        <v>44.339016342714075</v>
      </c>
      <c r="E26" s="28">
        <v>36.938032610473634</v>
      </c>
      <c r="F26" s="28">
        <v>18.722951046812323</v>
      </c>
      <c r="G26" s="28">
        <v>0</v>
      </c>
      <c r="I26" s="62"/>
      <c r="J26" s="63"/>
    </row>
    <row r="27" spans="2:11">
      <c r="B27" s="27" t="s">
        <v>19</v>
      </c>
      <c r="C27" s="50">
        <v>198881.23437597352</v>
      </c>
      <c r="D27" s="28">
        <v>71.707436950969594</v>
      </c>
      <c r="E27" s="28">
        <v>20.51453732807941</v>
      </c>
      <c r="F27" s="28">
        <v>7.7780257209510122</v>
      </c>
      <c r="G27" s="28">
        <v>0</v>
      </c>
      <c r="I27" s="62"/>
      <c r="J27" s="63"/>
    </row>
    <row r="28" spans="2:11">
      <c r="B28" s="9" t="s">
        <v>20</v>
      </c>
      <c r="C28" s="51"/>
      <c r="D28" s="9"/>
      <c r="E28" s="9"/>
      <c r="F28" s="9"/>
      <c r="G28" s="9"/>
      <c r="I28" s="64"/>
      <c r="J28" s="65"/>
    </row>
    <row r="29" spans="2:11">
      <c r="B29" s="27" t="s">
        <v>21</v>
      </c>
      <c r="C29" s="50">
        <v>57691.554790165785</v>
      </c>
      <c r="D29" s="28">
        <v>48.13660597129995</v>
      </c>
      <c r="E29" s="28">
        <v>27.383923958434369</v>
      </c>
      <c r="F29" s="28">
        <v>24.479470070265684</v>
      </c>
      <c r="G29" s="28">
        <v>0</v>
      </c>
    </row>
    <row r="30" spans="2:11">
      <c r="B30" s="27" t="s">
        <v>22</v>
      </c>
      <c r="C30" s="50">
        <v>302852.10286640842</v>
      </c>
      <c r="D30" s="28">
        <v>72.09703713683065</v>
      </c>
      <c r="E30" s="28">
        <v>15.921444080870609</v>
      </c>
      <c r="F30" s="28">
        <v>11.981518782298766</v>
      </c>
      <c r="G30" s="28">
        <v>0</v>
      </c>
    </row>
    <row r="31" spans="2:11">
      <c r="B31" s="27" t="s">
        <v>23</v>
      </c>
      <c r="C31" s="50">
        <v>1458990.3312170743</v>
      </c>
      <c r="D31" s="28">
        <v>64.957651946239963</v>
      </c>
      <c r="E31" s="28">
        <v>19.007361955446576</v>
      </c>
      <c r="F31" s="28">
        <v>16.034986098313475</v>
      </c>
      <c r="G31" s="28">
        <v>0</v>
      </c>
    </row>
    <row r="32" spans="2:11">
      <c r="B32" s="27" t="s">
        <v>24</v>
      </c>
      <c r="C32" s="50">
        <v>704785.05941732519</v>
      </c>
      <c r="D32" s="28">
        <v>53.928677495897951</v>
      </c>
      <c r="E32" s="28">
        <v>30.893957567932389</v>
      </c>
      <c r="F32" s="28">
        <v>15.173214734684995</v>
      </c>
      <c r="G32" s="28">
        <v>4.1502014847167989E-3</v>
      </c>
    </row>
    <row r="33" spans="2:19">
      <c r="B33" s="30" t="s">
        <v>25</v>
      </c>
      <c r="C33" s="52">
        <v>252138.11046878749</v>
      </c>
      <c r="D33" s="31">
        <v>62.905533018010559</v>
      </c>
      <c r="E33" s="31">
        <v>26.269134175631692</v>
      </c>
      <c r="F33" s="31">
        <v>10.825332806357775</v>
      </c>
      <c r="G33" s="31">
        <v>0</v>
      </c>
    </row>
    <row r="34" spans="2:19">
      <c r="B34" s="29" t="s">
        <v>72</v>
      </c>
      <c r="C34" s="29"/>
    </row>
    <row r="47" spans="2:19">
      <c r="S47" s="17"/>
    </row>
  </sheetData>
  <mergeCells count="2">
    <mergeCell ref="B6:H6"/>
    <mergeCell ref="B4:G4"/>
  </mergeCells>
  <hyperlinks>
    <hyperlink ref="G8" location="'Q32'!A1" display="Encerrou definitivamente" xr:uid="{00000000-0004-0000-0000-000000000000}"/>
  </hyperlinks>
  <pageMargins left="0.511811024" right="0.511811024" top="0.78740157499999996" bottom="0.78740157499999996" header="0.31496062000000002" footer="0.31496062000000002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9">
    <tabColor rgb="FF92D050"/>
  </sheetPr>
  <dimension ref="B1:I34"/>
  <sheetViews>
    <sheetView showGridLines="0" topLeftCell="A4" zoomScaleNormal="100" workbookViewId="0">
      <selection activeCell="H5" sqref="H1:H1048576"/>
    </sheetView>
  </sheetViews>
  <sheetFormatPr defaultRowHeight="15"/>
  <cols>
    <col min="1" max="1" width="5.7109375" customWidth="1"/>
    <col min="2" max="2" width="47.5703125" customWidth="1"/>
    <col min="3" max="3" width="10.42578125" customWidth="1"/>
    <col min="4" max="4" width="10.5703125" customWidth="1"/>
    <col min="5" max="5" width="10" customWidth="1"/>
    <col min="6" max="9" width="10.28515625" customWidth="1"/>
  </cols>
  <sheetData>
    <row r="1" spans="2:9" ht="18">
      <c r="B1" s="1" t="s">
        <v>71</v>
      </c>
      <c r="C1" s="1"/>
    </row>
    <row r="2" spans="2:9" ht="18">
      <c r="B2" s="1" t="s">
        <v>70</v>
      </c>
      <c r="C2" s="1"/>
    </row>
    <row r="3" spans="2:9" ht="2.25" customHeight="1">
      <c r="B3" s="3"/>
      <c r="C3" s="3"/>
    </row>
    <row r="4" spans="2:9" ht="51.75" customHeight="1">
      <c r="B4" s="70" t="s">
        <v>116</v>
      </c>
      <c r="C4" s="70"/>
      <c r="D4" s="70"/>
      <c r="E4" s="70"/>
      <c r="F4" s="70"/>
      <c r="G4" s="70"/>
      <c r="H4" s="4"/>
      <c r="I4" s="4"/>
    </row>
    <row r="5" spans="2:9">
      <c r="B5" s="4" t="s">
        <v>65</v>
      </c>
      <c r="C5" s="4"/>
      <c r="D5" s="4"/>
      <c r="E5" s="4"/>
      <c r="F5" s="4"/>
      <c r="G5" s="4"/>
      <c r="H5" s="4"/>
      <c r="I5" s="4"/>
    </row>
    <row r="6" spans="2:9" ht="29.25" customHeight="1">
      <c r="B6" s="71" t="s">
        <v>66</v>
      </c>
      <c r="C6" s="71"/>
      <c r="D6" s="71"/>
      <c r="E6" s="71"/>
      <c r="F6" s="71"/>
      <c r="G6" s="71"/>
      <c r="H6" s="14"/>
    </row>
    <row r="7" spans="2:9" ht="20.25" customHeight="1">
      <c r="B7" s="5" t="s">
        <v>0</v>
      </c>
      <c r="C7" s="5"/>
    </row>
    <row r="8" spans="2:9" ht="38.25" customHeight="1" thickBot="1">
      <c r="B8" s="6" t="s">
        <v>1</v>
      </c>
      <c r="C8" s="6" t="s">
        <v>2</v>
      </c>
      <c r="D8" s="6" t="s">
        <v>46</v>
      </c>
      <c r="E8" s="6" t="s">
        <v>29</v>
      </c>
      <c r="F8" s="6" t="s">
        <v>47</v>
      </c>
      <c r="G8" s="6" t="s">
        <v>26</v>
      </c>
    </row>
    <row r="9" spans="2:9" ht="15.75" thickTop="1">
      <c r="B9" s="7" t="s">
        <v>2</v>
      </c>
    </row>
    <row r="10" spans="2:9">
      <c r="B10" s="27" t="s">
        <v>2</v>
      </c>
      <c r="C10" s="28">
        <v>100</v>
      </c>
      <c r="D10" s="28">
        <v>50.745892900291246</v>
      </c>
      <c r="E10" s="28">
        <v>27.640158152794243</v>
      </c>
      <c r="F10" s="28">
        <v>21.448292036814774</v>
      </c>
      <c r="G10" s="28">
        <v>0.16565691009979652</v>
      </c>
    </row>
    <row r="11" spans="2:9">
      <c r="B11" s="9" t="s">
        <v>3</v>
      </c>
      <c r="C11" s="9"/>
      <c r="D11" s="9"/>
      <c r="E11" s="9"/>
      <c r="F11" s="9"/>
      <c r="G11" s="9"/>
    </row>
    <row r="12" spans="2:9">
      <c r="B12" s="27" t="s">
        <v>4</v>
      </c>
      <c r="C12" s="28">
        <v>100</v>
      </c>
      <c r="D12" s="28">
        <v>51.015662808022434</v>
      </c>
      <c r="E12" s="28">
        <v>27.488838684284239</v>
      </c>
      <c r="F12" s="28">
        <v>21.412279085722226</v>
      </c>
      <c r="G12" s="28">
        <v>8.3219421971164803E-2</v>
      </c>
    </row>
    <row r="13" spans="2:9">
      <c r="B13" s="27" t="s">
        <v>5</v>
      </c>
      <c r="C13" s="28">
        <v>100</v>
      </c>
      <c r="D13" s="28">
        <v>39.07054310364073</v>
      </c>
      <c r="E13" s="28">
        <v>33.857234036891043</v>
      </c>
      <c r="F13" s="28">
        <v>23.242341804094394</v>
      </c>
      <c r="G13" s="28">
        <v>3.8298810553738565</v>
      </c>
    </row>
    <row r="14" spans="2:9">
      <c r="B14" s="27" t="s">
        <v>6</v>
      </c>
      <c r="C14" s="28">
        <v>100</v>
      </c>
      <c r="D14" s="28">
        <v>32.848673600014429</v>
      </c>
      <c r="E14" s="28">
        <v>41.226197962550842</v>
      </c>
      <c r="F14" s="28">
        <v>21.320921317854598</v>
      </c>
      <c r="G14" s="28">
        <v>4.6042071195801055</v>
      </c>
    </row>
    <row r="15" spans="2:9">
      <c r="B15" s="9" t="s">
        <v>7</v>
      </c>
      <c r="C15" s="9"/>
      <c r="D15" s="9"/>
      <c r="E15" s="9"/>
      <c r="F15" s="9"/>
      <c r="G15" s="9"/>
    </row>
    <row r="16" spans="2:9">
      <c r="B16" s="27" t="s">
        <v>8</v>
      </c>
      <c r="C16" s="28">
        <v>100</v>
      </c>
      <c r="D16" s="28">
        <v>44.662115471470777</v>
      </c>
      <c r="E16" s="28">
        <v>27.344851671143878</v>
      </c>
      <c r="F16" s="28">
        <v>27.179373932528776</v>
      </c>
      <c r="G16" s="28">
        <v>0.81365892485657942</v>
      </c>
    </row>
    <row r="17" spans="2:7">
      <c r="B17" s="27" t="s">
        <v>9</v>
      </c>
      <c r="C17" s="28">
        <v>100</v>
      </c>
      <c r="D17" s="28">
        <v>51.290317991276503</v>
      </c>
      <c r="E17" s="28">
        <v>37.478910560893532</v>
      </c>
      <c r="F17" s="28">
        <v>11.21242683590706</v>
      </c>
      <c r="G17" s="28">
        <v>1.8344611922922336E-2</v>
      </c>
    </row>
    <row r="18" spans="2:7">
      <c r="B18" s="27" t="s">
        <v>10</v>
      </c>
      <c r="C18" s="28">
        <v>100</v>
      </c>
      <c r="D18" s="28">
        <v>47.954389137833942</v>
      </c>
      <c r="E18" s="28">
        <v>26.73107542378526</v>
      </c>
      <c r="F18" s="28">
        <v>25.18324011667341</v>
      </c>
      <c r="G18" s="28">
        <v>0.13129532170739747</v>
      </c>
    </row>
    <row r="19" spans="2:7">
      <c r="B19" s="27" t="s">
        <v>11</v>
      </c>
      <c r="C19" s="28">
        <v>100</v>
      </c>
      <c r="D19" s="28">
        <v>45.257630853410937</v>
      </c>
      <c r="E19" s="28">
        <v>26.571828371614153</v>
      </c>
      <c r="F19" s="28">
        <v>28.015847326195953</v>
      </c>
      <c r="G19" s="28">
        <v>0.1546934487789525</v>
      </c>
    </row>
    <row r="20" spans="2:7">
      <c r="B20" s="27" t="s">
        <v>12</v>
      </c>
      <c r="C20" s="28">
        <v>100</v>
      </c>
      <c r="D20" s="28">
        <v>46.844489000184787</v>
      </c>
      <c r="E20" s="28">
        <v>34.441927089834351</v>
      </c>
      <c r="F20" s="28">
        <v>18.713583909980855</v>
      </c>
      <c r="G20" s="28">
        <v>0</v>
      </c>
    </row>
    <row r="21" spans="2:7">
      <c r="B21" s="27" t="s">
        <v>28</v>
      </c>
      <c r="C21" s="28">
        <v>100</v>
      </c>
      <c r="D21" s="28">
        <v>66.193100831595004</v>
      </c>
      <c r="E21" s="28">
        <v>14.214941262555536</v>
      </c>
      <c r="F21" s="28">
        <v>19.372571081789079</v>
      </c>
      <c r="G21" s="28">
        <v>0.21938682406035909</v>
      </c>
    </row>
    <row r="22" spans="2:7">
      <c r="B22" s="27" t="s">
        <v>14</v>
      </c>
      <c r="C22" s="28">
        <v>100</v>
      </c>
      <c r="D22" s="28">
        <v>54.71461766304099</v>
      </c>
      <c r="E22" s="28">
        <v>27.294315808696911</v>
      </c>
      <c r="F22" s="28">
        <v>17.938723010561112</v>
      </c>
      <c r="G22" s="28">
        <v>5.2343517701103313E-2</v>
      </c>
    </row>
    <row r="23" spans="2:7">
      <c r="B23" s="27" t="s">
        <v>15</v>
      </c>
      <c r="C23" s="28">
        <v>100</v>
      </c>
      <c r="D23" s="28">
        <v>66.159089804666806</v>
      </c>
      <c r="E23" s="28">
        <v>18.711818915299443</v>
      </c>
      <c r="F23" s="28">
        <v>15.058964134621</v>
      </c>
      <c r="G23" s="28">
        <v>7.0127145412742425E-2</v>
      </c>
    </row>
    <row r="24" spans="2:7">
      <c r="B24" s="27" t="s">
        <v>16</v>
      </c>
      <c r="C24" s="28">
        <v>100</v>
      </c>
      <c r="D24" s="28">
        <v>44.806024330893017</v>
      </c>
      <c r="E24" s="28">
        <v>40.667726392843207</v>
      </c>
      <c r="F24" s="28">
        <v>14.515777907345399</v>
      </c>
      <c r="G24" s="28">
        <v>1.0471368918390591E-2</v>
      </c>
    </row>
    <row r="25" spans="2:7" ht="22.5">
      <c r="B25" s="27" t="s">
        <v>17</v>
      </c>
      <c r="C25" s="28">
        <v>100</v>
      </c>
      <c r="D25" s="28">
        <v>46.375426062185454</v>
      </c>
      <c r="E25" s="28">
        <v>29.939218825747062</v>
      </c>
      <c r="F25" s="28">
        <v>23.614041880689022</v>
      </c>
      <c r="G25" s="28">
        <v>7.1313231378447514E-2</v>
      </c>
    </row>
    <row r="26" spans="2:7" ht="22.5">
      <c r="B26" s="27" t="s">
        <v>18</v>
      </c>
      <c r="C26" s="28">
        <v>100</v>
      </c>
      <c r="D26" s="28">
        <v>40.149238482463502</v>
      </c>
      <c r="E26" s="28">
        <v>34.225312736093457</v>
      </c>
      <c r="F26" s="28">
        <v>25.56675284612059</v>
      </c>
      <c r="G26" s="28">
        <v>5.8695935322476751E-2</v>
      </c>
    </row>
    <row r="27" spans="2:7">
      <c r="B27" s="27" t="s">
        <v>19</v>
      </c>
      <c r="C27" s="28">
        <v>100</v>
      </c>
      <c r="D27" s="28">
        <v>69.841452680612832</v>
      </c>
      <c r="E27" s="28">
        <v>23.431238520885024</v>
      </c>
      <c r="F27" s="28">
        <v>6.7273087985021576</v>
      </c>
      <c r="G27" s="28">
        <v>0</v>
      </c>
    </row>
    <row r="28" spans="2:7">
      <c r="B28" s="9" t="s">
        <v>20</v>
      </c>
      <c r="C28" s="9"/>
      <c r="D28" s="9"/>
      <c r="E28" s="9"/>
      <c r="F28" s="9"/>
      <c r="G28" s="9"/>
    </row>
    <row r="29" spans="2:7">
      <c r="B29" s="27" t="s">
        <v>21</v>
      </c>
      <c r="C29" s="28">
        <v>100</v>
      </c>
      <c r="D29" s="28">
        <v>38.282540178550519</v>
      </c>
      <c r="E29" s="28">
        <v>30.108512886524036</v>
      </c>
      <c r="F29" s="28">
        <v>30.97043135572634</v>
      </c>
      <c r="G29" s="28">
        <v>0.63851557919909674</v>
      </c>
    </row>
    <row r="30" spans="2:7">
      <c r="B30" s="27" t="s">
        <v>22</v>
      </c>
      <c r="C30" s="28">
        <v>100</v>
      </c>
      <c r="D30" s="28">
        <v>32.602793726451921</v>
      </c>
      <c r="E30" s="28">
        <v>38.745170428356914</v>
      </c>
      <c r="F30" s="28">
        <v>28.170624793247757</v>
      </c>
      <c r="G30" s="28">
        <v>0.48141105194341233</v>
      </c>
    </row>
    <row r="31" spans="2:7">
      <c r="B31" s="27" t="s">
        <v>23</v>
      </c>
      <c r="C31" s="28">
        <v>100</v>
      </c>
      <c r="D31" s="28">
        <v>53.381467475019853</v>
      </c>
      <c r="E31" s="28">
        <v>24.779261850469275</v>
      </c>
      <c r="F31" s="28">
        <v>21.69007266248801</v>
      </c>
      <c r="G31" s="28">
        <v>0.1491980120229294</v>
      </c>
    </row>
    <row r="32" spans="2:7">
      <c r="B32" s="27" t="s">
        <v>24</v>
      </c>
      <c r="C32" s="28">
        <v>100</v>
      </c>
      <c r="D32" s="28">
        <v>47.812729394880499</v>
      </c>
      <c r="E32" s="28">
        <v>30.710893745234237</v>
      </c>
      <c r="F32" s="28">
        <v>21.474745156737459</v>
      </c>
      <c r="G32" s="28">
        <v>1.6317031478373734E-3</v>
      </c>
    </row>
    <row r="33" spans="2:7">
      <c r="B33" s="30" t="s">
        <v>25</v>
      </c>
      <c r="C33" s="31">
        <v>100</v>
      </c>
      <c r="D33" s="31">
        <v>68.338147871943562</v>
      </c>
      <c r="E33" s="31">
        <v>21.707821851634211</v>
      </c>
      <c r="F33" s="31">
        <v>9.7221036116603141</v>
      </c>
      <c r="G33" s="31">
        <v>0.2319266647619585</v>
      </c>
    </row>
    <row r="34" spans="2:7">
      <c r="B34" s="29" t="s">
        <v>72</v>
      </c>
    </row>
  </sheetData>
  <mergeCells count="2">
    <mergeCell ref="B6:G6"/>
    <mergeCell ref="B4:G4"/>
  </mergeCells>
  <hyperlinks>
    <hyperlink ref="G8" location="'Q32'!A1" display="Encerrou definitivamente" xr:uid="{00000000-0004-0000-0100-000000000000}"/>
  </hyperlinks>
  <pageMargins left="0.511811024" right="0.511811024" top="0.78740157499999996" bottom="0.78740157499999996" header="0.31496062000000002" footer="0.31496062000000002"/>
  <pageSetup paperSize="9"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11">
    <tabColor rgb="FF92D050"/>
  </sheetPr>
  <dimension ref="B1:I34"/>
  <sheetViews>
    <sheetView showGridLines="0" topLeftCell="A10" zoomScale="90" zoomScaleNormal="90" workbookViewId="0">
      <selection activeCell="D8" sqref="D8:G8"/>
    </sheetView>
  </sheetViews>
  <sheetFormatPr defaultRowHeight="15"/>
  <cols>
    <col min="1" max="1" width="4.7109375" customWidth="1"/>
    <col min="2" max="2" width="47.5703125" customWidth="1"/>
    <col min="3" max="3" width="12.42578125" customWidth="1"/>
    <col min="4" max="9" width="10.28515625" customWidth="1"/>
  </cols>
  <sheetData>
    <row r="1" spans="2:9" ht="18">
      <c r="B1" s="1" t="s">
        <v>71</v>
      </c>
      <c r="C1" s="1"/>
    </row>
    <row r="2" spans="2:9" ht="18">
      <c r="B2" s="1" t="s">
        <v>70</v>
      </c>
      <c r="C2" s="1"/>
    </row>
    <row r="3" spans="2:9" ht="1.5" customHeight="1">
      <c r="B3" s="3"/>
      <c r="C3" s="3"/>
    </row>
    <row r="4" spans="2:9" ht="55.5" customHeight="1">
      <c r="B4" s="70" t="s">
        <v>117</v>
      </c>
      <c r="C4" s="70"/>
      <c r="D4" s="70"/>
      <c r="E4" s="70"/>
      <c r="F4" s="70"/>
      <c r="G4" s="70"/>
      <c r="H4" s="4"/>
      <c r="I4" s="4"/>
    </row>
    <row r="5" spans="2:9">
      <c r="B5" s="26" t="s">
        <v>65</v>
      </c>
      <c r="C5" s="26"/>
      <c r="D5" s="26"/>
      <c r="E5" s="26"/>
      <c r="F5" s="26"/>
      <c r="G5" s="26"/>
      <c r="H5" s="4"/>
      <c r="I5" s="4"/>
    </row>
    <row r="6" spans="2:9" ht="27" customHeight="1">
      <c r="B6" s="69" t="s">
        <v>69</v>
      </c>
      <c r="C6" s="69"/>
      <c r="D6" s="69"/>
      <c r="E6" s="69"/>
      <c r="F6" s="69"/>
      <c r="G6" s="69"/>
      <c r="H6" s="14"/>
    </row>
    <row r="7" spans="2:9">
      <c r="B7" s="5" t="s">
        <v>0</v>
      </c>
      <c r="C7" s="5"/>
      <c r="G7" s="4"/>
    </row>
    <row r="8" spans="2:9" ht="38.25" customHeight="1" thickBot="1">
      <c r="B8" s="6" t="s">
        <v>1</v>
      </c>
      <c r="C8" s="6" t="s">
        <v>2</v>
      </c>
      <c r="D8" s="6" t="s">
        <v>48</v>
      </c>
      <c r="E8" s="6" t="s">
        <v>30</v>
      </c>
      <c r="F8" s="6" t="s">
        <v>49</v>
      </c>
      <c r="G8" s="6" t="s">
        <v>26</v>
      </c>
    </row>
    <row r="9" spans="2:9" ht="15.75" thickTop="1">
      <c r="B9" s="7" t="s">
        <v>2</v>
      </c>
      <c r="C9" s="7"/>
      <c r="G9" s="8"/>
    </row>
    <row r="10" spans="2:9">
      <c r="B10" s="27" t="s">
        <v>2</v>
      </c>
      <c r="C10" s="28">
        <v>100</v>
      </c>
      <c r="D10" s="28">
        <v>43.128019541539587</v>
      </c>
      <c r="E10" s="28">
        <v>46.332071162800638</v>
      </c>
      <c r="F10" s="28">
        <v>10.013891753644019</v>
      </c>
      <c r="G10" s="28">
        <v>0.52601754201581941</v>
      </c>
    </row>
    <row r="11" spans="2:9">
      <c r="B11" s="9" t="s">
        <v>3</v>
      </c>
      <c r="C11" s="9"/>
      <c r="D11" s="9"/>
      <c r="E11" s="9"/>
      <c r="F11" s="9"/>
      <c r="G11" s="9"/>
    </row>
    <row r="12" spans="2:9">
      <c r="B12" s="27" t="s">
        <v>4</v>
      </c>
      <c r="C12" s="28">
        <v>100</v>
      </c>
      <c r="D12" s="28">
        <v>43.20005938953458</v>
      </c>
      <c r="E12" s="28">
        <v>46.22155851629595</v>
      </c>
      <c r="F12" s="28">
        <v>10.043756927030572</v>
      </c>
      <c r="G12" s="28">
        <v>0.53462516713896091</v>
      </c>
    </row>
    <row r="13" spans="2:9">
      <c r="B13" s="27" t="s">
        <v>5</v>
      </c>
      <c r="C13" s="28">
        <v>100</v>
      </c>
      <c r="D13" s="28">
        <v>40.767960640886002</v>
      </c>
      <c r="E13" s="28">
        <v>50.970450383255518</v>
      </c>
      <c r="F13" s="28">
        <v>8.2154992988844775</v>
      </c>
      <c r="G13" s="28">
        <v>4.6089676974010972E-2</v>
      </c>
    </row>
    <row r="14" spans="2:9">
      <c r="B14" s="27" t="s">
        <v>6</v>
      </c>
      <c r="C14" s="28">
        <v>100</v>
      </c>
      <c r="D14" s="28">
        <v>30.249612807098693</v>
      </c>
      <c r="E14" s="28">
        <v>55.208109833885054</v>
      </c>
      <c r="F14" s="28">
        <v>13.439387832973443</v>
      </c>
      <c r="G14" s="28">
        <v>1.1028895260427889</v>
      </c>
    </row>
    <row r="15" spans="2:9">
      <c r="B15" s="9" t="s">
        <v>7</v>
      </c>
      <c r="C15" s="9"/>
      <c r="D15" s="9"/>
      <c r="E15" s="9"/>
      <c r="F15" s="9"/>
      <c r="G15" s="9"/>
    </row>
    <row r="16" spans="2:9">
      <c r="B16" s="27" t="s">
        <v>8</v>
      </c>
      <c r="C16" s="28">
        <v>100</v>
      </c>
      <c r="D16" s="28">
        <v>32.71791286276359</v>
      </c>
      <c r="E16" s="28">
        <v>44.241543705591347</v>
      </c>
      <c r="F16" s="28">
        <v>21.943823694363036</v>
      </c>
      <c r="G16" s="28">
        <v>1.0967197372820403</v>
      </c>
    </row>
    <row r="17" spans="2:7">
      <c r="B17" s="27" t="s">
        <v>9</v>
      </c>
      <c r="C17" s="28">
        <v>100</v>
      </c>
      <c r="D17" s="28">
        <v>37.027059405698473</v>
      </c>
      <c r="E17" s="28">
        <v>60.087365133853808</v>
      </c>
      <c r="F17" s="28">
        <v>1.6476400751516413</v>
      </c>
      <c r="G17" s="28">
        <v>1.2379353852960895</v>
      </c>
    </row>
    <row r="18" spans="2:7">
      <c r="B18" s="27" t="s">
        <v>10</v>
      </c>
      <c r="C18" s="28">
        <v>100</v>
      </c>
      <c r="D18" s="28">
        <v>44.347020974005865</v>
      </c>
      <c r="E18" s="28">
        <v>46.618492698285294</v>
      </c>
      <c r="F18" s="28">
        <v>8.4794318897098986</v>
      </c>
      <c r="G18" s="28">
        <v>0.55505443799894993</v>
      </c>
    </row>
    <row r="19" spans="2:7">
      <c r="B19" s="27" t="s">
        <v>11</v>
      </c>
      <c r="C19" s="28">
        <v>100</v>
      </c>
      <c r="D19" s="28">
        <v>39.468936315636647</v>
      </c>
      <c r="E19" s="28">
        <v>54.8964651236859</v>
      </c>
      <c r="F19" s="28">
        <v>5.6345985606774551</v>
      </c>
      <c r="G19" s="28">
        <v>0</v>
      </c>
    </row>
    <row r="20" spans="2:7">
      <c r="B20" s="27" t="s">
        <v>12</v>
      </c>
      <c r="C20" s="28">
        <v>100</v>
      </c>
      <c r="D20" s="28">
        <v>56.978268100801721</v>
      </c>
      <c r="E20" s="28">
        <v>26.25664760508883</v>
      </c>
      <c r="F20" s="28">
        <v>16.765084294109439</v>
      </c>
      <c r="G20" s="28">
        <v>0</v>
      </c>
    </row>
    <row r="21" spans="2:7">
      <c r="B21" s="27" t="s">
        <v>28</v>
      </c>
      <c r="C21" s="28">
        <v>100</v>
      </c>
      <c r="D21" s="28">
        <v>51.749621814596445</v>
      </c>
      <c r="E21" s="28">
        <v>32.18083539587272</v>
      </c>
      <c r="F21" s="28">
        <v>11.189627028245297</v>
      </c>
      <c r="G21" s="28">
        <v>4.8799157612855222</v>
      </c>
    </row>
    <row r="22" spans="2:7">
      <c r="B22" s="28" t="s">
        <v>14</v>
      </c>
      <c r="C22" s="28">
        <v>100</v>
      </c>
      <c r="D22" s="28">
        <v>45.413593189089205</v>
      </c>
      <c r="E22" s="28">
        <v>44.86984642182496</v>
      </c>
      <c r="F22" s="28">
        <v>9.4494844390072856</v>
      </c>
      <c r="G22" s="28">
        <v>0.26707595007867768</v>
      </c>
    </row>
    <row r="23" spans="2:7">
      <c r="B23" s="27" t="s">
        <v>15</v>
      </c>
      <c r="C23" s="28">
        <v>100</v>
      </c>
      <c r="D23" s="28">
        <v>53.279008450962763</v>
      </c>
      <c r="E23" s="28">
        <v>42.941686344686843</v>
      </c>
      <c r="F23" s="28">
        <v>3.7793052043503965</v>
      </c>
      <c r="G23" s="28">
        <v>0</v>
      </c>
    </row>
    <row r="24" spans="2:7">
      <c r="B24" s="27" t="s">
        <v>16</v>
      </c>
      <c r="C24" s="28">
        <v>100</v>
      </c>
      <c r="D24" s="28">
        <v>30.325968927792136</v>
      </c>
      <c r="E24" s="28">
        <v>69.176539571200877</v>
      </c>
      <c r="F24" s="28">
        <v>0.49095306635496672</v>
      </c>
      <c r="G24" s="28">
        <v>6.5384346520280714E-3</v>
      </c>
    </row>
    <row r="25" spans="2:7" ht="22.5">
      <c r="B25" s="27" t="s">
        <v>17</v>
      </c>
      <c r="C25" s="28">
        <v>100</v>
      </c>
      <c r="D25" s="28">
        <v>46.048609420330664</v>
      </c>
      <c r="E25" s="28">
        <v>39.099495872029514</v>
      </c>
      <c r="F25" s="28">
        <v>14.85189470763981</v>
      </c>
      <c r="G25" s="28">
        <v>0</v>
      </c>
    </row>
    <row r="26" spans="2:7" ht="22.5">
      <c r="B26" s="27" t="s">
        <v>18</v>
      </c>
      <c r="C26" s="28">
        <v>100</v>
      </c>
      <c r="D26" s="28">
        <v>32.538932864809908</v>
      </c>
      <c r="E26" s="28">
        <v>60.443459008129786</v>
      </c>
      <c r="F26" s="28">
        <v>7.0176081270603259</v>
      </c>
      <c r="G26" s="28">
        <v>0</v>
      </c>
    </row>
    <row r="27" spans="2:7">
      <c r="B27" s="27" t="s">
        <v>19</v>
      </c>
      <c r="C27" s="28">
        <v>100</v>
      </c>
      <c r="D27" s="28">
        <v>48.824125508236754</v>
      </c>
      <c r="E27" s="28">
        <v>35.428468469487214</v>
      </c>
      <c r="F27" s="28">
        <v>14.112714218247316</v>
      </c>
      <c r="G27" s="28">
        <v>1.6346918040287488</v>
      </c>
    </row>
    <row r="28" spans="2:7">
      <c r="B28" s="9" t="s">
        <v>20</v>
      </c>
      <c r="C28" s="9"/>
      <c r="D28" s="9"/>
      <c r="E28" s="9"/>
      <c r="F28" s="9"/>
      <c r="G28" s="9"/>
    </row>
    <row r="29" spans="2:7">
      <c r="B29" s="27" t="s">
        <v>21</v>
      </c>
      <c r="C29" s="28">
        <v>100</v>
      </c>
      <c r="D29" s="28">
        <v>47.458312783370523</v>
      </c>
      <c r="E29" s="28">
        <v>35.737178759800912</v>
      </c>
      <c r="F29" s="28">
        <v>16.804508456828575</v>
      </c>
      <c r="G29" s="28">
        <v>0</v>
      </c>
    </row>
    <row r="30" spans="2:7">
      <c r="B30" s="27" t="s">
        <v>22</v>
      </c>
      <c r="C30" s="28">
        <v>100</v>
      </c>
      <c r="D30" s="28">
        <v>32.31131141249972</v>
      </c>
      <c r="E30" s="28">
        <v>42.451784564609788</v>
      </c>
      <c r="F30" s="28">
        <v>24.174959766145758</v>
      </c>
      <c r="G30" s="28">
        <v>1.0619442567447455</v>
      </c>
    </row>
    <row r="31" spans="2:7">
      <c r="B31" s="27" t="s">
        <v>23</v>
      </c>
      <c r="C31" s="28">
        <v>100</v>
      </c>
      <c r="D31" s="28">
        <v>43.348253727228524</v>
      </c>
      <c r="E31" s="28">
        <v>46.788082121700228</v>
      </c>
      <c r="F31" s="28">
        <v>9.5171404870639318</v>
      </c>
      <c r="G31" s="28">
        <v>0.34652366400737594</v>
      </c>
    </row>
    <row r="32" spans="2:7">
      <c r="B32" s="27" t="s">
        <v>24</v>
      </c>
      <c r="C32" s="28">
        <v>100</v>
      </c>
      <c r="D32" s="28">
        <v>43.043911543141085</v>
      </c>
      <c r="E32" s="28">
        <v>50.226835490209197</v>
      </c>
      <c r="F32" s="28">
        <v>5.9851106721170799</v>
      </c>
      <c r="G32" s="28">
        <v>0.74414229453266867</v>
      </c>
    </row>
    <row r="33" spans="2:7">
      <c r="B33" s="30" t="s">
        <v>25</v>
      </c>
      <c r="C33" s="31">
        <v>100</v>
      </c>
      <c r="D33" s="31">
        <v>54.090265435821294</v>
      </c>
      <c r="E33" s="31">
        <v>39.891559201703522</v>
      </c>
      <c r="F33" s="31">
        <v>5.5865941465818949</v>
      </c>
      <c r="G33" s="31">
        <v>0.43158121589329274</v>
      </c>
    </row>
    <row r="34" spans="2:7">
      <c r="B34" s="29" t="s">
        <v>72</v>
      </c>
    </row>
  </sheetData>
  <mergeCells count="2">
    <mergeCell ref="B6:G6"/>
    <mergeCell ref="B4:G4"/>
  </mergeCells>
  <hyperlinks>
    <hyperlink ref="G8" location="'Q32'!A1" display="Encerrou definitivamente" xr:uid="{00000000-0004-0000-0200-000000000000}"/>
  </hyperlinks>
  <pageMargins left="0.511811024" right="0.511811024" top="0.78740157499999996" bottom="0.78740157499999996" header="0.31496062000000002" footer="0.31496062000000002"/>
  <pageSetup paperSize="9"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13">
    <tabColor rgb="FFFF0000"/>
  </sheetPr>
  <dimension ref="B1:U58"/>
  <sheetViews>
    <sheetView showGridLines="0" topLeftCell="A10" zoomScale="90" zoomScaleNormal="90" workbookViewId="0"/>
  </sheetViews>
  <sheetFormatPr defaultRowHeight="15"/>
  <cols>
    <col min="1" max="1" width="4.7109375" customWidth="1"/>
    <col min="2" max="2" width="47.5703125" customWidth="1"/>
    <col min="3" max="3" width="12" customWidth="1"/>
    <col min="5" max="5" width="6.140625" customWidth="1"/>
    <col min="6" max="6" width="9.7109375" bestFit="1" customWidth="1"/>
    <col min="7" max="7" width="6.140625" customWidth="1"/>
    <col min="9" max="9" width="6.140625" customWidth="1"/>
    <col min="11" max="11" width="6.140625" customWidth="1"/>
    <col min="14" max="21" width="10.28515625" customWidth="1"/>
  </cols>
  <sheetData>
    <row r="1" spans="2:21" ht="18">
      <c r="B1" s="1" t="s">
        <v>71</v>
      </c>
      <c r="C1" s="1"/>
      <c r="E1" s="1"/>
      <c r="G1" s="1"/>
      <c r="I1" s="1"/>
      <c r="K1" s="1"/>
      <c r="P1" s="2"/>
    </row>
    <row r="2" spans="2:21" ht="18">
      <c r="B2" s="1" t="s">
        <v>70</v>
      </c>
      <c r="C2" s="1"/>
      <c r="E2" s="1"/>
      <c r="G2" s="1"/>
      <c r="I2" s="1"/>
      <c r="K2" s="1"/>
      <c r="P2" s="2"/>
    </row>
    <row r="3" spans="2:21" ht="3.75" customHeight="1">
      <c r="B3" s="3"/>
      <c r="C3" s="3"/>
      <c r="E3" s="3"/>
      <c r="G3" s="3"/>
      <c r="I3" s="3"/>
      <c r="K3" s="3"/>
      <c r="P3" s="2"/>
    </row>
    <row r="4" spans="2:21" ht="50.25" customHeight="1">
      <c r="B4" s="70" t="s">
        <v>118</v>
      </c>
      <c r="C4" s="70"/>
      <c r="D4" s="70"/>
      <c r="E4" s="70"/>
      <c r="F4" s="70"/>
      <c r="G4" s="70"/>
      <c r="H4" s="70"/>
      <c r="I4" s="70"/>
      <c r="J4" s="70"/>
      <c r="K4" s="70"/>
      <c r="N4" s="4"/>
      <c r="O4" s="4"/>
      <c r="P4" s="4"/>
      <c r="Q4" s="4"/>
      <c r="R4" s="4"/>
      <c r="S4" s="4"/>
      <c r="T4" s="4"/>
      <c r="U4" s="4"/>
    </row>
    <row r="5" spans="2:21">
      <c r="B5" s="4" t="s">
        <v>65</v>
      </c>
      <c r="C5" s="4"/>
      <c r="E5" s="4"/>
      <c r="G5" s="4"/>
      <c r="I5" s="4"/>
      <c r="K5" s="4"/>
      <c r="N5" s="4"/>
      <c r="O5" s="4"/>
      <c r="P5" s="4"/>
      <c r="Q5" s="4"/>
      <c r="R5" s="4"/>
      <c r="S5" s="4"/>
      <c r="T5" s="4"/>
      <c r="U5" s="4"/>
    </row>
    <row r="6" spans="2:21" ht="36.75" customHeight="1">
      <c r="B6" s="69" t="s">
        <v>68</v>
      </c>
      <c r="C6" s="69"/>
      <c r="D6" s="69"/>
      <c r="E6" s="69"/>
      <c r="F6" s="69"/>
      <c r="G6" s="69"/>
      <c r="H6" s="69"/>
      <c r="I6" s="69"/>
      <c r="J6" s="69"/>
      <c r="K6" s="16"/>
      <c r="P6" s="14"/>
      <c r="Q6" s="14"/>
      <c r="R6" s="14"/>
      <c r="S6" s="14"/>
      <c r="T6" s="14"/>
      <c r="U6" s="14"/>
    </row>
    <row r="7" spans="2:21">
      <c r="B7" s="5" t="s">
        <v>0</v>
      </c>
      <c r="C7" s="5"/>
      <c r="E7" s="5"/>
      <c r="G7" s="5"/>
      <c r="I7" s="5"/>
      <c r="K7" s="5"/>
      <c r="P7" s="4"/>
      <c r="Q7" s="4"/>
      <c r="R7" s="4"/>
      <c r="S7" s="4"/>
      <c r="T7" s="4"/>
      <c r="U7" s="4"/>
    </row>
    <row r="8" spans="2:21" ht="38.25" customHeight="1" thickBot="1">
      <c r="B8" s="6" t="s">
        <v>1</v>
      </c>
      <c r="C8" s="6" t="s">
        <v>2</v>
      </c>
      <c r="D8" s="6" t="s">
        <v>48</v>
      </c>
      <c r="E8" s="6" t="s">
        <v>53</v>
      </c>
      <c r="F8" s="6" t="s">
        <v>30</v>
      </c>
      <c r="G8" s="6" t="s">
        <v>53</v>
      </c>
      <c r="H8" s="6" t="s">
        <v>49</v>
      </c>
      <c r="I8" s="6" t="s">
        <v>53</v>
      </c>
      <c r="J8" s="6" t="s">
        <v>26</v>
      </c>
      <c r="K8" s="6" t="s">
        <v>53</v>
      </c>
    </row>
    <row r="9" spans="2:21" ht="15.75" thickTop="1">
      <c r="B9" s="7" t="s">
        <v>2</v>
      </c>
      <c r="C9" s="7"/>
      <c r="E9" s="7"/>
      <c r="G9" s="7"/>
      <c r="I9" s="7"/>
      <c r="J9" s="8"/>
      <c r="K9" s="7"/>
    </row>
    <row r="10" spans="2:21">
      <c r="B10" s="27" t="s">
        <v>2</v>
      </c>
      <c r="C10" s="28">
        <v>100</v>
      </c>
      <c r="D10" s="28">
        <v>40.924976191812185</v>
      </c>
      <c r="E10" s="28" t="s">
        <v>73</v>
      </c>
      <c r="F10" s="28">
        <v>50.864499157419495</v>
      </c>
      <c r="G10" s="28" t="s">
        <v>73</v>
      </c>
      <c r="H10" s="28">
        <v>6.4852401532453712</v>
      </c>
      <c r="I10" s="28" t="s">
        <v>76</v>
      </c>
      <c r="J10" s="28">
        <v>1.725284497522962</v>
      </c>
      <c r="K10" s="28" t="s">
        <v>76</v>
      </c>
    </row>
    <row r="11" spans="2:21">
      <c r="B11" s="9" t="s">
        <v>3</v>
      </c>
      <c r="C11" s="9"/>
      <c r="D11" s="9"/>
      <c r="E11" s="9"/>
      <c r="F11" s="9"/>
      <c r="G11" s="9"/>
      <c r="H11" s="9"/>
      <c r="I11" s="9"/>
      <c r="J11" s="9"/>
      <c r="K11" s="9"/>
    </row>
    <row r="12" spans="2:21">
      <c r="B12" s="27" t="s">
        <v>4</v>
      </c>
      <c r="C12" s="28">
        <v>100</v>
      </c>
      <c r="D12" s="28">
        <v>40.839368398653036</v>
      </c>
      <c r="E12" s="28" t="s">
        <v>73</v>
      </c>
      <c r="F12" s="28">
        <v>50.973179185651531</v>
      </c>
      <c r="G12" s="28" t="s">
        <v>73</v>
      </c>
      <c r="H12" s="28">
        <v>6.4761462457467305</v>
      </c>
      <c r="I12" s="28" t="s">
        <v>76</v>
      </c>
      <c r="J12" s="28">
        <v>1.7113061699487495</v>
      </c>
      <c r="K12" s="28" t="s">
        <v>76</v>
      </c>
    </row>
    <row r="13" spans="2:21">
      <c r="B13" s="27" t="s">
        <v>5</v>
      </c>
      <c r="C13" s="28">
        <v>100</v>
      </c>
      <c r="D13" s="28">
        <v>45.957315287485656</v>
      </c>
      <c r="E13" s="28" t="s">
        <v>73</v>
      </c>
      <c r="F13" s="28">
        <v>45.219507146820639</v>
      </c>
      <c r="G13" s="28" t="s">
        <v>73</v>
      </c>
      <c r="H13" s="28">
        <v>6.9679696946651575</v>
      </c>
      <c r="I13" s="28" t="s">
        <v>76</v>
      </c>
      <c r="J13" s="28">
        <v>1.8552078710285722</v>
      </c>
      <c r="K13" s="28" t="s">
        <v>76</v>
      </c>
    </row>
    <row r="14" spans="2:21">
      <c r="B14" s="27" t="s">
        <v>6</v>
      </c>
      <c r="C14" s="28">
        <v>100</v>
      </c>
      <c r="D14" s="28">
        <v>32.417437572207234</v>
      </c>
      <c r="E14" s="28" t="s">
        <v>73</v>
      </c>
      <c r="F14" s="28">
        <v>53.716842535776955</v>
      </c>
      <c r="G14" s="28" t="s">
        <v>73</v>
      </c>
      <c r="H14" s="28">
        <v>6.1356293384242617</v>
      </c>
      <c r="I14" s="28" t="s">
        <v>74</v>
      </c>
      <c r="J14" s="28">
        <v>7.7300905535915208</v>
      </c>
      <c r="K14" s="28" t="s">
        <v>76</v>
      </c>
    </row>
    <row r="15" spans="2:21">
      <c r="B15" s="9" t="s">
        <v>7</v>
      </c>
      <c r="C15" s="9"/>
      <c r="D15" s="9"/>
      <c r="E15" s="9"/>
      <c r="F15" s="9"/>
      <c r="G15" s="9"/>
      <c r="H15" s="9"/>
      <c r="I15" s="9"/>
      <c r="J15" s="9"/>
      <c r="K15" s="9"/>
    </row>
    <row r="16" spans="2:21">
      <c r="B16" s="27" t="s">
        <v>8</v>
      </c>
      <c r="C16" s="28">
        <v>100</v>
      </c>
      <c r="D16" s="28">
        <v>47.004104012535798</v>
      </c>
      <c r="E16" s="28" t="s">
        <v>73</v>
      </c>
      <c r="F16" s="28">
        <v>41.158449272348129</v>
      </c>
      <c r="G16" s="28" t="s">
        <v>73</v>
      </c>
      <c r="H16" s="28">
        <v>10.36049895054091</v>
      </c>
      <c r="I16" s="28" t="s">
        <v>74</v>
      </c>
      <c r="J16" s="28">
        <v>1.4769477645751887</v>
      </c>
      <c r="K16" s="28" t="s">
        <v>75</v>
      </c>
    </row>
    <row r="17" spans="2:11">
      <c r="B17" s="27" t="s">
        <v>9</v>
      </c>
      <c r="C17" s="28">
        <v>100</v>
      </c>
      <c r="D17" s="28">
        <v>35.32164800973711</v>
      </c>
      <c r="E17" s="28" t="s">
        <v>74</v>
      </c>
      <c r="F17" s="28">
        <v>49.890530623546766</v>
      </c>
      <c r="G17" s="28" t="s">
        <v>74</v>
      </c>
      <c r="H17" s="28">
        <v>14.769476754793216</v>
      </c>
      <c r="I17" s="28" t="s">
        <v>75</v>
      </c>
      <c r="J17" s="28">
        <v>1.8344611922922336E-2</v>
      </c>
      <c r="K17" s="28" t="s">
        <v>75</v>
      </c>
    </row>
    <row r="18" spans="2:11">
      <c r="B18" s="27" t="s">
        <v>10</v>
      </c>
      <c r="C18" s="28">
        <v>100</v>
      </c>
      <c r="D18" s="28">
        <v>51.444306090051143</v>
      </c>
      <c r="E18" s="28" t="s">
        <v>74</v>
      </c>
      <c r="F18" s="28">
        <v>41.219892883390798</v>
      </c>
      <c r="G18" s="28" t="s">
        <v>74</v>
      </c>
      <c r="H18" s="28">
        <v>5.8539312385243871</v>
      </c>
      <c r="I18" s="28" t="s">
        <v>75</v>
      </c>
      <c r="J18" s="28">
        <v>1.4818697880336824</v>
      </c>
      <c r="K18" s="28" t="s">
        <v>75</v>
      </c>
    </row>
    <row r="19" spans="2:11">
      <c r="B19" s="27" t="s">
        <v>11</v>
      </c>
      <c r="C19" s="28">
        <v>100</v>
      </c>
      <c r="D19" s="28">
        <v>50.120567506363919</v>
      </c>
      <c r="E19" s="28" t="s">
        <v>74</v>
      </c>
      <c r="F19" s="28">
        <v>43.458984783518403</v>
      </c>
      <c r="G19" s="28" t="s">
        <v>74</v>
      </c>
      <c r="H19" s="28">
        <v>6.3971690818126845</v>
      </c>
      <c r="I19" s="28" t="s">
        <v>75</v>
      </c>
      <c r="J19" s="28">
        <v>2.3278628304999924E-2</v>
      </c>
      <c r="K19" s="28" t="s">
        <v>75</v>
      </c>
    </row>
    <row r="20" spans="2:11">
      <c r="B20" s="27" t="s">
        <v>12</v>
      </c>
      <c r="C20" s="28">
        <v>100</v>
      </c>
      <c r="D20" s="28">
        <v>48.510654448280029</v>
      </c>
      <c r="E20" s="28" t="s">
        <v>74</v>
      </c>
      <c r="F20" s="28">
        <v>40.483123276940354</v>
      </c>
      <c r="G20" s="28" t="s">
        <v>74</v>
      </c>
      <c r="H20" s="28">
        <v>6.901153230132417</v>
      </c>
      <c r="I20" s="28" t="s">
        <v>75</v>
      </c>
      <c r="J20" s="28">
        <v>4.1050690446471965</v>
      </c>
      <c r="K20" s="28" t="s">
        <v>75</v>
      </c>
    </row>
    <row r="21" spans="2:11">
      <c r="B21" s="27" t="s">
        <v>28</v>
      </c>
      <c r="C21" s="28">
        <v>100</v>
      </c>
      <c r="D21" s="28">
        <v>64.572716124167783</v>
      </c>
      <c r="E21" s="28" t="s">
        <v>73</v>
      </c>
      <c r="F21" s="28">
        <v>28.97519764870275</v>
      </c>
      <c r="G21" s="28" t="s">
        <v>74</v>
      </c>
      <c r="H21" s="28">
        <v>0.74017667312471402</v>
      </c>
      <c r="I21" s="28" t="s">
        <v>75</v>
      </c>
      <c r="J21" s="28">
        <v>5.711909554004742</v>
      </c>
      <c r="K21" s="28" t="s">
        <v>75</v>
      </c>
    </row>
    <row r="22" spans="2:11">
      <c r="B22" s="27" t="s">
        <v>14</v>
      </c>
      <c r="C22" s="28">
        <v>100</v>
      </c>
      <c r="D22" s="28">
        <v>30.646652917550298</v>
      </c>
      <c r="E22" s="28" t="s">
        <v>73</v>
      </c>
      <c r="F22" s="28">
        <v>62.094380628453116</v>
      </c>
      <c r="G22" s="28" t="s">
        <v>73</v>
      </c>
      <c r="H22" s="28">
        <v>5.0378549062942222</v>
      </c>
      <c r="I22" s="28" t="s">
        <v>74</v>
      </c>
      <c r="J22" s="28">
        <v>2.2211115477024506</v>
      </c>
      <c r="K22" s="28" t="s">
        <v>75</v>
      </c>
    </row>
    <row r="23" spans="2:11">
      <c r="B23" s="27" t="s">
        <v>15</v>
      </c>
      <c r="C23" s="28">
        <v>100</v>
      </c>
      <c r="D23" s="28">
        <v>22.901284246740108</v>
      </c>
      <c r="E23" s="28" t="s">
        <v>76</v>
      </c>
      <c r="F23" s="28">
        <v>75.349798364948938</v>
      </c>
      <c r="G23" s="28" t="s">
        <v>73</v>
      </c>
      <c r="H23" s="28">
        <v>1.7489173883109481</v>
      </c>
      <c r="I23" s="28" t="s">
        <v>75</v>
      </c>
      <c r="J23" s="28">
        <v>0</v>
      </c>
      <c r="K23" s="28"/>
    </row>
    <row r="24" spans="2:11">
      <c r="B24" s="27" t="s">
        <v>16</v>
      </c>
      <c r="C24" s="28">
        <v>100</v>
      </c>
      <c r="D24" s="28">
        <v>24.210111295127739</v>
      </c>
      <c r="E24" s="28" t="s">
        <v>76</v>
      </c>
      <c r="F24" s="28">
        <v>67.270897495164789</v>
      </c>
      <c r="G24" s="28" t="s">
        <v>73</v>
      </c>
      <c r="H24" s="28">
        <v>1.0005772398946788</v>
      </c>
      <c r="I24" s="28" t="s">
        <v>75</v>
      </c>
      <c r="J24" s="28">
        <v>7.5184139698127872</v>
      </c>
      <c r="K24" s="28" t="s">
        <v>75</v>
      </c>
    </row>
    <row r="25" spans="2:11" ht="22.5">
      <c r="B25" s="27" t="s">
        <v>17</v>
      </c>
      <c r="C25" s="28">
        <v>100</v>
      </c>
      <c r="D25" s="28">
        <v>32.434368390452775</v>
      </c>
      <c r="E25" s="28" t="s">
        <v>74</v>
      </c>
      <c r="F25" s="28">
        <v>59.921960101485162</v>
      </c>
      <c r="G25" s="28" t="s">
        <v>73</v>
      </c>
      <c r="H25" s="28">
        <v>4.3822922328890996</v>
      </c>
      <c r="I25" s="28" t="s">
        <v>76</v>
      </c>
      <c r="J25" s="28">
        <v>3.2613792751729571</v>
      </c>
      <c r="K25" s="28" t="s">
        <v>75</v>
      </c>
    </row>
    <row r="26" spans="2:11" ht="22.5">
      <c r="B26" s="27" t="s">
        <v>18</v>
      </c>
      <c r="C26" s="28">
        <v>100</v>
      </c>
      <c r="D26" s="28">
        <v>29.687694902616375</v>
      </c>
      <c r="E26" s="28" t="s">
        <v>74</v>
      </c>
      <c r="F26" s="28">
        <v>54.020296160375239</v>
      </c>
      <c r="G26" s="28" t="s">
        <v>74</v>
      </c>
      <c r="H26" s="28">
        <v>15.98415359110699</v>
      </c>
      <c r="I26" s="28" t="s">
        <v>76</v>
      </c>
      <c r="J26" s="28">
        <v>0.30785534590142843</v>
      </c>
      <c r="K26" s="28" t="s">
        <v>75</v>
      </c>
    </row>
    <row r="27" spans="2:11">
      <c r="B27" s="27" t="s">
        <v>19</v>
      </c>
      <c r="C27" s="28">
        <v>100</v>
      </c>
      <c r="D27" s="28">
        <v>44.079055218060468</v>
      </c>
      <c r="E27" s="28" t="s">
        <v>74</v>
      </c>
      <c r="F27" s="28">
        <v>47.706610984230039</v>
      </c>
      <c r="G27" s="28" t="s">
        <v>73</v>
      </c>
      <c r="H27" s="28">
        <v>5.9929273203348359</v>
      </c>
      <c r="I27" s="28" t="s">
        <v>75</v>
      </c>
      <c r="J27" s="28">
        <v>2.2214064773746975</v>
      </c>
      <c r="K27" s="28" t="s">
        <v>75</v>
      </c>
    </row>
    <row r="28" spans="2:11">
      <c r="B28" s="9" t="s">
        <v>20</v>
      </c>
      <c r="C28" s="9"/>
      <c r="D28" s="9"/>
      <c r="E28" s="9"/>
      <c r="F28" s="9"/>
      <c r="G28" s="9"/>
      <c r="H28" s="9"/>
      <c r="I28" s="9"/>
      <c r="J28" s="9"/>
      <c r="K28" s="9"/>
    </row>
    <row r="29" spans="2:11">
      <c r="B29" s="27" t="s">
        <v>21</v>
      </c>
      <c r="C29" s="28">
        <v>100</v>
      </c>
      <c r="D29" s="28">
        <v>55.323866288349485</v>
      </c>
      <c r="E29" s="28" t="s">
        <v>73</v>
      </c>
      <c r="F29" s="28">
        <v>35.796192282032472</v>
      </c>
      <c r="G29" s="28" t="s">
        <v>74</v>
      </c>
      <c r="H29" s="28">
        <v>7.9753281386971393</v>
      </c>
      <c r="I29" s="28" t="s">
        <v>74</v>
      </c>
      <c r="J29" s="28">
        <v>0.90461329092092357</v>
      </c>
      <c r="K29" s="28" t="s">
        <v>75</v>
      </c>
    </row>
    <row r="30" spans="2:11">
      <c r="B30" s="27" t="s">
        <v>22</v>
      </c>
      <c r="C30" s="28">
        <v>100</v>
      </c>
      <c r="D30" s="28">
        <v>61.620901247799189</v>
      </c>
      <c r="E30" s="28" t="s">
        <v>73</v>
      </c>
      <c r="F30" s="28">
        <v>27.322273459745539</v>
      </c>
      <c r="G30" s="28" t="s">
        <v>74</v>
      </c>
      <c r="H30" s="28">
        <v>9.531137065388414</v>
      </c>
      <c r="I30" s="28" t="s">
        <v>76</v>
      </c>
      <c r="J30" s="28">
        <v>1.5256882270668914</v>
      </c>
      <c r="K30" s="28" t="s">
        <v>75</v>
      </c>
    </row>
    <row r="31" spans="2:11">
      <c r="B31" s="27" t="s">
        <v>23</v>
      </c>
      <c r="C31" s="28">
        <v>100</v>
      </c>
      <c r="D31" s="28">
        <v>33.424103146389911</v>
      </c>
      <c r="E31" s="28" t="s">
        <v>74</v>
      </c>
      <c r="F31" s="28">
        <v>56.77138566770271</v>
      </c>
      <c r="G31" s="28" t="s">
        <v>73</v>
      </c>
      <c r="H31" s="28">
        <v>7.8446321254709339</v>
      </c>
      <c r="I31" s="28" t="s">
        <v>76</v>
      </c>
      <c r="J31" s="28">
        <v>1.9598790604364738</v>
      </c>
      <c r="K31" s="28" t="s">
        <v>75</v>
      </c>
    </row>
    <row r="32" spans="2:11">
      <c r="B32" s="27" t="s">
        <v>24</v>
      </c>
      <c r="C32" s="28">
        <v>100</v>
      </c>
      <c r="D32" s="28">
        <v>41.754216732916241</v>
      </c>
      <c r="E32" s="28" t="s">
        <v>73</v>
      </c>
      <c r="F32" s="28">
        <v>53.031283939174003</v>
      </c>
      <c r="G32" s="28" t="s">
        <v>73</v>
      </c>
      <c r="H32" s="28">
        <v>3.4444362526332406</v>
      </c>
      <c r="I32" s="28" t="s">
        <v>76</v>
      </c>
      <c r="J32" s="28">
        <v>1.7700630752765649</v>
      </c>
      <c r="K32" s="28" t="s">
        <v>76</v>
      </c>
    </row>
    <row r="33" spans="2:11">
      <c r="B33" s="30" t="s">
        <v>25</v>
      </c>
      <c r="C33" s="31">
        <v>100</v>
      </c>
      <c r="D33" s="31">
        <v>53.857436572231478</v>
      </c>
      <c r="E33" s="31" t="s">
        <v>73</v>
      </c>
      <c r="F33" s="31">
        <v>42.352968580504935</v>
      </c>
      <c r="G33" s="31" t="s">
        <v>74</v>
      </c>
      <c r="H33" s="31">
        <v>3.1194325723299672</v>
      </c>
      <c r="I33" s="31" t="s">
        <v>76</v>
      </c>
      <c r="J33" s="31">
        <v>0.67016227493363789</v>
      </c>
      <c r="K33" s="31" t="s">
        <v>75</v>
      </c>
    </row>
    <row r="34" spans="2:11">
      <c r="B34" s="29" t="s">
        <v>72</v>
      </c>
    </row>
    <row r="35" spans="2:11">
      <c r="E35" s="18"/>
      <c r="G35" s="18"/>
      <c r="I35" s="18"/>
      <c r="K35" s="18"/>
    </row>
    <row r="37" spans="2:11">
      <c r="E37" s="18"/>
      <c r="G37" s="18"/>
      <c r="I37" s="18"/>
      <c r="K37" s="18"/>
    </row>
    <row r="38" spans="2:11">
      <c r="E38" s="18"/>
      <c r="G38" s="18"/>
      <c r="I38" s="18"/>
      <c r="K38" s="18"/>
    </row>
    <row r="39" spans="2:11">
      <c r="E39" s="18"/>
      <c r="G39" s="18"/>
      <c r="I39" s="18"/>
      <c r="K39" s="18"/>
    </row>
    <row r="41" spans="2:11">
      <c r="E41" s="18"/>
      <c r="G41" s="18"/>
      <c r="I41" s="18"/>
      <c r="K41" s="18"/>
    </row>
    <row r="42" spans="2:11">
      <c r="E42" s="18"/>
      <c r="G42" s="18"/>
      <c r="I42" s="18"/>
      <c r="K42" s="18"/>
    </row>
    <row r="43" spans="2:11">
      <c r="E43" s="18"/>
      <c r="G43" s="18"/>
      <c r="I43" s="18"/>
      <c r="K43" s="18"/>
    </row>
    <row r="44" spans="2:11">
      <c r="E44" s="18"/>
      <c r="G44" s="18"/>
      <c r="I44" s="18"/>
      <c r="K44" s="18"/>
    </row>
    <row r="45" spans="2:11">
      <c r="E45" s="18"/>
      <c r="G45" s="18"/>
      <c r="I45" s="18"/>
      <c r="K45" s="18"/>
    </row>
    <row r="46" spans="2:11">
      <c r="E46" s="18"/>
      <c r="G46" s="18"/>
      <c r="I46" s="18"/>
      <c r="K46" s="18"/>
    </row>
    <row r="47" spans="2:11">
      <c r="E47" s="18"/>
      <c r="G47" s="18"/>
      <c r="I47" s="18"/>
      <c r="K47" s="18"/>
    </row>
    <row r="48" spans="2:11">
      <c r="E48" s="18"/>
      <c r="G48" s="18"/>
      <c r="I48" s="18"/>
      <c r="K48" s="18"/>
    </row>
    <row r="49" spans="5:11">
      <c r="E49" s="18"/>
      <c r="G49" s="18"/>
      <c r="I49" s="18"/>
      <c r="K49" s="18"/>
    </row>
    <row r="50" spans="5:11">
      <c r="E50" s="18"/>
      <c r="G50" s="18"/>
      <c r="I50" s="18"/>
      <c r="K50" s="18"/>
    </row>
    <row r="51" spans="5:11">
      <c r="E51" s="18"/>
      <c r="G51" s="18"/>
      <c r="I51" s="18"/>
      <c r="K51" s="18"/>
    </row>
    <row r="52" spans="5:11">
      <c r="E52" s="18"/>
      <c r="G52" s="18"/>
      <c r="I52" s="18"/>
      <c r="K52" s="18"/>
    </row>
    <row r="54" spans="5:11">
      <c r="E54" s="18"/>
      <c r="G54" s="18"/>
      <c r="I54" s="18"/>
      <c r="K54" s="18"/>
    </row>
    <row r="55" spans="5:11">
      <c r="E55" s="18"/>
      <c r="G55" s="18"/>
      <c r="I55" s="18"/>
      <c r="K55" s="18"/>
    </row>
    <row r="56" spans="5:11">
      <c r="E56" s="18"/>
      <c r="G56" s="18"/>
      <c r="I56" s="18"/>
      <c r="K56" s="18"/>
    </row>
    <row r="57" spans="5:11">
      <c r="E57" s="18"/>
      <c r="G57" s="18"/>
      <c r="I57" s="18"/>
      <c r="K57" s="18"/>
    </row>
    <row r="58" spans="5:11">
      <c r="E58" s="18"/>
      <c r="G58" s="18"/>
      <c r="I58" s="18"/>
      <c r="K58" s="18"/>
    </row>
  </sheetData>
  <mergeCells count="2">
    <mergeCell ref="B6:J6"/>
    <mergeCell ref="B4:K4"/>
  </mergeCells>
  <hyperlinks>
    <hyperlink ref="J8" location="'Q32'!A1" display="Encerrou definitivamente" xr:uid="{00000000-0004-0000-0300-000000000000}"/>
  </hyperlinks>
  <pageMargins left="0.511811024" right="0.511811024" top="0.78740157499999996" bottom="0.78740157499999996" header="0.31496062000000002" footer="0.31496062000000002"/>
  <pageSetup paperSize="9"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15">
    <tabColor rgb="FF92D050"/>
  </sheetPr>
  <dimension ref="B1:I34"/>
  <sheetViews>
    <sheetView showGridLines="0" topLeftCell="A7" zoomScale="90" zoomScaleNormal="90" workbookViewId="0">
      <selection activeCell="H7" sqref="H1:H1048576"/>
    </sheetView>
  </sheetViews>
  <sheetFormatPr defaultRowHeight="15"/>
  <cols>
    <col min="1" max="1" width="4" customWidth="1"/>
    <col min="2" max="2" width="47.5703125" customWidth="1"/>
    <col min="3" max="3" width="11.7109375" customWidth="1"/>
    <col min="4" max="9" width="10.28515625" customWidth="1"/>
  </cols>
  <sheetData>
    <row r="1" spans="2:9" ht="18">
      <c r="B1" s="1" t="s">
        <v>71</v>
      </c>
      <c r="C1" s="1"/>
    </row>
    <row r="2" spans="2:9" ht="18">
      <c r="B2" s="1" t="s">
        <v>70</v>
      </c>
      <c r="C2" s="1"/>
    </row>
    <row r="3" spans="2:9" ht="8.25" customHeight="1">
      <c r="B3" s="3"/>
      <c r="C3" s="3"/>
    </row>
    <row r="4" spans="2:9" ht="48.75" customHeight="1">
      <c r="B4" s="70" t="s">
        <v>119</v>
      </c>
      <c r="C4" s="70"/>
      <c r="D4" s="70"/>
      <c r="E4" s="70"/>
      <c r="F4" s="70"/>
      <c r="G4" s="70"/>
      <c r="H4" s="4"/>
      <c r="I4" s="4"/>
    </row>
    <row r="5" spans="2:9" ht="21" customHeight="1">
      <c r="B5" s="4" t="s">
        <v>65</v>
      </c>
      <c r="C5" s="4"/>
      <c r="D5" s="4"/>
      <c r="E5" s="4"/>
      <c r="F5" s="4"/>
      <c r="G5" s="4"/>
      <c r="H5" s="4"/>
      <c r="I5" s="4"/>
    </row>
    <row r="6" spans="2:9" ht="28.5" customHeight="1">
      <c r="B6" s="69" t="s">
        <v>67</v>
      </c>
      <c r="C6" s="69"/>
      <c r="D6" s="69"/>
      <c r="E6" s="69"/>
      <c r="F6" s="69"/>
      <c r="G6" s="69"/>
    </row>
    <row r="7" spans="2:9">
      <c r="B7" s="5" t="s">
        <v>0</v>
      </c>
      <c r="C7" s="5"/>
      <c r="D7" s="4"/>
      <c r="E7" s="4"/>
      <c r="F7" s="4"/>
      <c r="G7" s="4"/>
    </row>
    <row r="8" spans="2:9" ht="38.25" customHeight="1" thickBot="1">
      <c r="B8" s="6" t="s">
        <v>1</v>
      </c>
      <c r="C8" s="6" t="s">
        <v>2</v>
      </c>
      <c r="D8" s="6" t="s">
        <v>50</v>
      </c>
      <c r="E8" s="6" t="s">
        <v>30</v>
      </c>
      <c r="F8" s="6" t="s">
        <v>49</v>
      </c>
      <c r="G8" s="6" t="s">
        <v>26</v>
      </c>
    </row>
    <row r="9" spans="2:9" ht="15.75" thickTop="1">
      <c r="B9" s="7" t="s">
        <v>2</v>
      </c>
      <c r="C9" s="28"/>
      <c r="D9" s="28"/>
      <c r="E9" s="28"/>
      <c r="F9" s="28"/>
      <c r="G9" s="28"/>
    </row>
    <row r="10" spans="2:9">
      <c r="B10" s="27" t="s">
        <v>2</v>
      </c>
      <c r="C10" s="28">
        <v>100</v>
      </c>
      <c r="D10" s="28">
        <v>52.884963539036931</v>
      </c>
      <c r="E10" s="28">
        <v>40.609049107175196</v>
      </c>
      <c r="F10" s="28">
        <v>5.3626542797012862</v>
      </c>
      <c r="G10" s="28">
        <v>1.1433330740866354</v>
      </c>
    </row>
    <row r="11" spans="2:9">
      <c r="B11" s="9" t="s">
        <v>3</v>
      </c>
      <c r="C11" s="9"/>
      <c r="D11" s="9"/>
      <c r="E11" s="9"/>
      <c r="F11" s="9"/>
      <c r="G11" s="9"/>
    </row>
    <row r="12" spans="2:9">
      <c r="B12" s="27" t="s">
        <v>4</v>
      </c>
      <c r="C12" s="28">
        <v>100</v>
      </c>
      <c r="D12" s="28">
        <v>53.14809816254499</v>
      </c>
      <c r="E12" s="28">
        <v>40.370161738210946</v>
      </c>
      <c r="F12" s="28">
        <v>5.3415359176078221</v>
      </c>
      <c r="G12" s="28">
        <v>1.1402041816362896</v>
      </c>
    </row>
    <row r="13" spans="2:9">
      <c r="B13" s="27" t="s">
        <v>5</v>
      </c>
      <c r="C13" s="28">
        <v>100</v>
      </c>
      <c r="D13" s="28">
        <v>42.147547893203061</v>
      </c>
      <c r="E13" s="28">
        <v>50.213860095119436</v>
      </c>
      <c r="F13" s="28">
        <v>6.4850590489656605</v>
      </c>
      <c r="G13" s="28">
        <v>1.1535329627118471</v>
      </c>
    </row>
    <row r="14" spans="2:9">
      <c r="B14" s="27" t="s">
        <v>6</v>
      </c>
      <c r="C14" s="28">
        <v>100</v>
      </c>
      <c r="D14" s="28">
        <v>28.472305403205972</v>
      </c>
      <c r="E14" s="28">
        <v>64.302460396895</v>
      </c>
      <c r="F14" s="28">
        <v>4.5359742087451655</v>
      </c>
      <c r="G14" s="28">
        <v>2.6892599911538411</v>
      </c>
    </row>
    <row r="15" spans="2:9">
      <c r="B15" s="9" t="s">
        <v>7</v>
      </c>
      <c r="C15" s="9"/>
      <c r="D15" s="9"/>
      <c r="E15" s="9"/>
      <c r="F15" s="9"/>
      <c r="G15" s="9"/>
    </row>
    <row r="16" spans="2:9">
      <c r="B16" s="27" t="s">
        <v>8</v>
      </c>
      <c r="C16" s="28">
        <v>100</v>
      </c>
      <c r="D16" s="28">
        <v>41.790363414662998</v>
      </c>
      <c r="E16" s="28">
        <v>50.480594019441646</v>
      </c>
      <c r="F16" s="28">
        <v>5.8460567012915829</v>
      </c>
      <c r="G16" s="28">
        <v>1.882985864603762</v>
      </c>
    </row>
    <row r="17" spans="2:7">
      <c r="B17" s="27" t="s">
        <v>9</v>
      </c>
      <c r="C17" s="28">
        <v>100</v>
      </c>
      <c r="D17" s="28">
        <v>37.382944697926519</v>
      </c>
      <c r="E17" s="28">
        <v>58.229425500573072</v>
      </c>
      <c r="F17" s="28">
        <v>4.3692851895774893</v>
      </c>
      <c r="G17" s="28">
        <v>1.8344611922922336E-2</v>
      </c>
    </row>
    <row r="18" spans="2:7">
      <c r="B18" s="27" t="s">
        <v>10</v>
      </c>
      <c r="C18" s="28">
        <v>100</v>
      </c>
      <c r="D18" s="28">
        <v>49.966832422461977</v>
      </c>
      <c r="E18" s="28">
        <v>40.980892557149794</v>
      </c>
      <c r="F18" s="28">
        <v>7.8764396005818389</v>
      </c>
      <c r="G18" s="28">
        <v>1.1758354198064001</v>
      </c>
    </row>
    <row r="19" spans="2:7">
      <c r="B19" s="27" t="s">
        <v>11</v>
      </c>
      <c r="C19" s="28">
        <v>100</v>
      </c>
      <c r="D19" s="28">
        <v>48.764138601353032</v>
      </c>
      <c r="E19" s="28">
        <v>41.758895425809463</v>
      </c>
      <c r="F19" s="28">
        <v>9.47696597283751</v>
      </c>
      <c r="G19" s="28">
        <v>0</v>
      </c>
    </row>
    <row r="20" spans="2:7">
      <c r="B20" s="27" t="s">
        <v>12</v>
      </c>
      <c r="C20" s="28">
        <v>100</v>
      </c>
      <c r="D20" s="28">
        <v>47.65578024031776</v>
      </c>
      <c r="E20" s="28">
        <v>44.813172149244465</v>
      </c>
      <c r="F20" s="28">
        <v>4.2634587742883809</v>
      </c>
      <c r="G20" s="28">
        <v>3.2675888361493959</v>
      </c>
    </row>
    <row r="21" spans="2:7">
      <c r="B21" s="27" t="s">
        <v>28</v>
      </c>
      <c r="C21" s="28">
        <v>100</v>
      </c>
      <c r="D21" s="28">
        <v>61.275369613251954</v>
      </c>
      <c r="E21" s="28">
        <v>29.579983175067621</v>
      </c>
      <c r="F21" s="28">
        <v>4.5187157977259762</v>
      </c>
      <c r="G21" s="28">
        <v>4.6259314139544383</v>
      </c>
    </row>
    <row r="22" spans="2:7">
      <c r="B22" s="27" t="s">
        <v>14</v>
      </c>
      <c r="C22" s="28">
        <v>100</v>
      </c>
      <c r="D22" s="28">
        <v>60.243678322477145</v>
      </c>
      <c r="E22" s="28">
        <v>35.580069655746087</v>
      </c>
      <c r="F22" s="28">
        <v>3.1064126969819665</v>
      </c>
      <c r="G22" s="28">
        <v>1.0698393247948912</v>
      </c>
    </row>
    <row r="23" spans="2:7">
      <c r="B23" s="27" t="s">
        <v>15</v>
      </c>
      <c r="C23" s="28">
        <v>100</v>
      </c>
      <c r="D23" s="28">
        <v>79.927313998953977</v>
      </c>
      <c r="E23" s="28">
        <v>20.054015200693716</v>
      </c>
      <c r="F23" s="28">
        <v>1.8670800352314772E-2</v>
      </c>
      <c r="G23" s="28">
        <v>0</v>
      </c>
    </row>
    <row r="24" spans="2:7">
      <c r="B24" s="27" t="s">
        <v>16</v>
      </c>
      <c r="C24" s="28">
        <v>100</v>
      </c>
      <c r="D24" s="28">
        <v>57.447341917588254</v>
      </c>
      <c r="E24" s="28">
        <v>39.501510765745898</v>
      </c>
      <c r="F24" s="28">
        <v>1.548686549438304</v>
      </c>
      <c r="G24" s="28">
        <v>1.5024607672275501</v>
      </c>
    </row>
    <row r="25" spans="2:7" ht="22.5">
      <c r="B25" s="27" t="s">
        <v>17</v>
      </c>
      <c r="C25" s="28">
        <v>100</v>
      </c>
      <c r="D25" s="28">
        <v>50.509907361291539</v>
      </c>
      <c r="E25" s="28">
        <v>41.496966781318612</v>
      </c>
      <c r="F25" s="28">
        <v>6.4475917660409348</v>
      </c>
      <c r="G25" s="28">
        <v>1.545534091348912</v>
      </c>
    </row>
    <row r="26" spans="2:7" ht="22.5">
      <c r="B26" s="27" t="s">
        <v>18</v>
      </c>
      <c r="C26" s="28">
        <v>100</v>
      </c>
      <c r="D26" s="28">
        <v>38.957344822976921</v>
      </c>
      <c r="E26" s="28">
        <v>57.632778001169008</v>
      </c>
      <c r="F26" s="28">
        <v>3.2456756396022524</v>
      </c>
      <c r="G26" s="28">
        <v>0.16420153625184558</v>
      </c>
    </row>
    <row r="27" spans="2:7">
      <c r="B27" s="27" t="s">
        <v>19</v>
      </c>
      <c r="C27" s="28">
        <v>100</v>
      </c>
      <c r="D27" s="28">
        <v>65.648782551154198</v>
      </c>
      <c r="E27" s="28">
        <v>30.21342460065901</v>
      </c>
      <c r="F27" s="28">
        <v>1.8550555344171005</v>
      </c>
      <c r="G27" s="28">
        <v>2.2827373137697173</v>
      </c>
    </row>
    <row r="28" spans="2:7">
      <c r="B28" s="9" t="s">
        <v>20</v>
      </c>
      <c r="C28" s="9"/>
      <c r="D28" s="9"/>
      <c r="E28" s="9"/>
      <c r="F28" s="9"/>
      <c r="G28" s="9"/>
    </row>
    <row r="29" spans="2:7">
      <c r="B29" s="27" t="s">
        <v>21</v>
      </c>
      <c r="C29" s="28">
        <v>100</v>
      </c>
      <c r="D29" s="28">
        <v>46.23213513144492</v>
      </c>
      <c r="E29" s="28">
        <v>47.408625210980517</v>
      </c>
      <c r="F29" s="28">
        <v>5.4968440893249015</v>
      </c>
      <c r="G29" s="28">
        <v>0.86239556824964581</v>
      </c>
    </row>
    <row r="30" spans="2:7">
      <c r="B30" s="27" t="s">
        <v>22</v>
      </c>
      <c r="C30" s="28">
        <v>100</v>
      </c>
      <c r="D30" s="28">
        <v>55.019574970553222</v>
      </c>
      <c r="E30" s="28">
        <v>38.012026314080863</v>
      </c>
      <c r="F30" s="28">
        <v>4.8094451402017642</v>
      </c>
      <c r="G30" s="28">
        <v>2.1589535751641695</v>
      </c>
    </row>
    <row r="31" spans="2:7">
      <c r="B31" s="27" t="s">
        <v>23</v>
      </c>
      <c r="C31" s="28">
        <v>100</v>
      </c>
      <c r="D31" s="28">
        <v>53.635788782660718</v>
      </c>
      <c r="E31" s="28">
        <v>40.62252021887722</v>
      </c>
      <c r="F31" s="28">
        <v>5.706966620757643</v>
      </c>
      <c r="G31" s="28">
        <v>3.4724377704448944E-2</v>
      </c>
    </row>
    <row r="32" spans="2:7">
      <c r="B32" s="27" t="s">
        <v>24</v>
      </c>
      <c r="C32" s="28">
        <v>100</v>
      </c>
      <c r="D32" s="28">
        <v>44.926198921243348</v>
      </c>
      <c r="E32" s="28">
        <v>45.970129940239012</v>
      </c>
      <c r="F32" s="28">
        <v>6.2269680138441554</v>
      </c>
      <c r="G32" s="28">
        <v>2.8767031246735288</v>
      </c>
    </row>
    <row r="33" spans="2:7">
      <c r="B33" s="30" t="s">
        <v>25</v>
      </c>
      <c r="C33" s="31">
        <v>100</v>
      </c>
      <c r="D33" s="31">
        <v>69.745215521588335</v>
      </c>
      <c r="E33" s="31">
        <v>27.109193047615488</v>
      </c>
      <c r="F33" s="31">
        <v>1.5881163934792684</v>
      </c>
      <c r="G33" s="31">
        <v>1.5574750373169282</v>
      </c>
    </row>
    <row r="34" spans="2:7">
      <c r="B34" s="29" t="s">
        <v>72</v>
      </c>
    </row>
  </sheetData>
  <mergeCells count="2">
    <mergeCell ref="B6:G6"/>
    <mergeCell ref="B4:G4"/>
  </mergeCells>
  <hyperlinks>
    <hyperlink ref="G8" location="'Q32'!A1" display="Encerrou definitivamente" xr:uid="{00000000-0004-0000-0400-000000000000}"/>
  </hyperlinks>
  <pageMargins left="0.511811024" right="0.511811024" top="0.78740157499999996" bottom="0.78740157499999996" header="0.31496062000000002" footer="0.31496062000000002"/>
  <pageSetup paperSize="9"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17"/>
  <dimension ref="B1:L58"/>
  <sheetViews>
    <sheetView showGridLines="0" topLeftCell="A10" zoomScale="90" zoomScaleNormal="90" workbookViewId="0"/>
  </sheetViews>
  <sheetFormatPr defaultRowHeight="15"/>
  <cols>
    <col min="1" max="1" width="4.42578125" customWidth="1"/>
    <col min="2" max="2" width="47.5703125" customWidth="1"/>
    <col min="3" max="3" width="9.5703125" customWidth="1"/>
    <col min="4" max="4" width="10.28515625" customWidth="1"/>
    <col min="5" max="5" width="6.140625" customWidth="1"/>
    <col min="6" max="6" width="10.28515625" customWidth="1"/>
    <col min="7" max="7" width="6.140625" customWidth="1"/>
    <col min="8" max="8" width="10.28515625" customWidth="1"/>
    <col min="9" max="9" width="6.140625" customWidth="1"/>
    <col min="10" max="12" width="10.28515625" customWidth="1"/>
  </cols>
  <sheetData>
    <row r="1" spans="2:12" ht="18">
      <c r="B1" s="1" t="s">
        <v>71</v>
      </c>
      <c r="C1" s="1"/>
      <c r="D1" s="2"/>
      <c r="E1" s="1"/>
      <c r="G1" s="1"/>
      <c r="I1" s="1"/>
    </row>
    <row r="2" spans="2:12" ht="18">
      <c r="B2" s="1" t="s">
        <v>70</v>
      </c>
      <c r="C2" s="1"/>
      <c r="D2" s="2"/>
      <c r="E2" s="1"/>
      <c r="G2" s="1"/>
      <c r="I2" s="1"/>
    </row>
    <row r="3" spans="2:12" ht="4.5" customHeight="1">
      <c r="B3" s="3"/>
      <c r="C3" s="3"/>
      <c r="D3" s="2"/>
      <c r="E3" s="3"/>
      <c r="G3" s="3"/>
      <c r="I3" s="3"/>
    </row>
    <row r="4" spans="2:12" ht="45" customHeight="1">
      <c r="B4" s="70" t="s">
        <v>120</v>
      </c>
      <c r="C4" s="70"/>
      <c r="D4" s="70"/>
      <c r="E4" s="70"/>
      <c r="F4" s="70"/>
      <c r="G4" s="70"/>
      <c r="H4" s="70"/>
      <c r="I4" s="70"/>
      <c r="J4" s="70"/>
      <c r="K4" s="70"/>
      <c r="L4" s="4"/>
    </row>
    <row r="5" spans="2:12">
      <c r="B5" s="4" t="s">
        <v>65</v>
      </c>
      <c r="C5" s="4"/>
      <c r="D5" s="4"/>
      <c r="E5" s="4"/>
      <c r="F5" s="4"/>
      <c r="G5" s="4"/>
      <c r="H5" s="4"/>
      <c r="I5" s="4"/>
      <c r="J5" s="4"/>
      <c r="K5" s="4"/>
      <c r="L5" s="4"/>
    </row>
    <row r="6" spans="2:12" ht="33.75" customHeight="1">
      <c r="B6" s="72" t="s">
        <v>114</v>
      </c>
      <c r="C6" s="72"/>
      <c r="D6" s="72"/>
      <c r="E6" s="72"/>
      <c r="F6" s="72"/>
      <c r="G6" s="72"/>
      <c r="H6" s="72"/>
      <c r="I6" s="72"/>
      <c r="J6" s="72"/>
      <c r="K6" s="15"/>
    </row>
    <row r="7" spans="2:12">
      <c r="B7" s="5" t="s">
        <v>0</v>
      </c>
      <c r="C7" s="5"/>
      <c r="D7" s="4"/>
      <c r="E7" s="5"/>
      <c r="F7" s="4"/>
      <c r="G7" s="5"/>
      <c r="H7" s="4"/>
      <c r="I7" s="5"/>
      <c r="J7" s="4"/>
    </row>
    <row r="8" spans="2:12" ht="38.25" customHeight="1" thickBot="1">
      <c r="B8" s="6" t="s">
        <v>1</v>
      </c>
      <c r="C8" s="6" t="s">
        <v>2</v>
      </c>
      <c r="D8" s="6" t="s">
        <v>31</v>
      </c>
      <c r="E8" s="6" t="s">
        <v>53</v>
      </c>
      <c r="F8" s="6" t="s">
        <v>32</v>
      </c>
      <c r="G8" s="6" t="s">
        <v>53</v>
      </c>
      <c r="H8" s="6" t="s">
        <v>33</v>
      </c>
      <c r="I8" s="6" t="s">
        <v>53</v>
      </c>
      <c r="J8" s="6" t="s">
        <v>26</v>
      </c>
      <c r="K8" s="6" t="s">
        <v>53</v>
      </c>
    </row>
    <row r="9" spans="2:12" ht="15.75" thickTop="1">
      <c r="B9" s="7" t="s">
        <v>2</v>
      </c>
      <c r="C9" s="7"/>
      <c r="D9" s="8"/>
      <c r="E9" s="7"/>
      <c r="F9" s="8"/>
      <c r="G9" s="7"/>
      <c r="H9" s="8"/>
      <c r="I9" s="7"/>
      <c r="J9" s="8"/>
    </row>
    <row r="10" spans="2:12">
      <c r="B10" s="27" t="s">
        <v>2</v>
      </c>
      <c r="C10" s="28">
        <v>100</v>
      </c>
      <c r="D10" s="28">
        <v>14.79608409408695</v>
      </c>
      <c r="E10" s="28" t="s">
        <v>74</v>
      </c>
      <c r="F10" s="28">
        <v>78.590957616805596</v>
      </c>
      <c r="G10" s="28" t="s">
        <v>77</v>
      </c>
      <c r="H10" s="28">
        <v>6.3013260021035897</v>
      </c>
      <c r="I10" s="28" t="s">
        <v>76</v>
      </c>
      <c r="J10" s="28">
        <v>0.31163228700388662</v>
      </c>
      <c r="K10" s="28" t="s">
        <v>76</v>
      </c>
    </row>
    <row r="11" spans="2:12">
      <c r="B11" s="9" t="s">
        <v>3</v>
      </c>
      <c r="C11" s="9"/>
      <c r="D11" s="9"/>
      <c r="E11" s="9"/>
      <c r="F11" s="9"/>
      <c r="G11" s="9"/>
      <c r="H11" s="9"/>
      <c r="I11" s="9"/>
      <c r="J11" s="9"/>
      <c r="K11" s="9"/>
    </row>
    <row r="12" spans="2:12">
      <c r="B12" s="27" t="s">
        <v>4</v>
      </c>
      <c r="C12" s="28">
        <v>100</v>
      </c>
      <c r="D12" s="28">
        <v>14.460765479629895</v>
      </c>
      <c r="E12" s="28" t="s">
        <v>74</v>
      </c>
      <c r="F12" s="28">
        <v>78.962970845313478</v>
      </c>
      <c r="G12" s="28" t="s">
        <v>77</v>
      </c>
      <c r="H12" s="28">
        <v>6.2631370884708701</v>
      </c>
      <c r="I12" s="28" t="s">
        <v>76</v>
      </c>
      <c r="J12" s="28">
        <v>0.31312658658580172</v>
      </c>
      <c r="K12" s="28" t="s">
        <v>76</v>
      </c>
    </row>
    <row r="13" spans="2:12">
      <c r="B13" s="27" t="s">
        <v>5</v>
      </c>
      <c r="C13" s="28">
        <v>100</v>
      </c>
      <c r="D13" s="28">
        <v>30.608165721833469</v>
      </c>
      <c r="E13" s="28" t="s">
        <v>73</v>
      </c>
      <c r="F13" s="28">
        <v>61.229529106041149</v>
      </c>
      <c r="G13" s="28" t="s">
        <v>73</v>
      </c>
      <c r="H13" s="28">
        <v>8.0244518203420174</v>
      </c>
      <c r="I13" s="28" t="s">
        <v>74</v>
      </c>
      <c r="J13" s="28">
        <v>0.13785335178336691</v>
      </c>
      <c r="K13" s="28" t="s">
        <v>75</v>
      </c>
    </row>
    <row r="14" spans="2:12">
      <c r="B14" s="27" t="s">
        <v>6</v>
      </c>
      <c r="C14" s="28">
        <v>100</v>
      </c>
      <c r="D14" s="28">
        <v>23.148622291028197</v>
      </c>
      <c r="E14" s="28" t="s">
        <v>73</v>
      </c>
      <c r="F14" s="28">
        <v>67.389763235585988</v>
      </c>
      <c r="G14" s="28" t="s">
        <v>73</v>
      </c>
      <c r="H14" s="28">
        <v>8.0829372738475289</v>
      </c>
      <c r="I14" s="28" t="s">
        <v>74</v>
      </c>
      <c r="J14" s="28">
        <v>1.3786771995382641</v>
      </c>
      <c r="K14" s="28" t="s">
        <v>75</v>
      </c>
    </row>
    <row r="15" spans="2:12">
      <c r="B15" s="9" t="s">
        <v>7</v>
      </c>
      <c r="C15" s="9"/>
      <c r="D15" s="9"/>
      <c r="E15" s="9"/>
      <c r="F15" s="9"/>
      <c r="G15" s="9"/>
      <c r="H15" s="9"/>
      <c r="I15" s="9"/>
      <c r="J15" s="9"/>
      <c r="K15" s="9"/>
    </row>
    <row r="16" spans="2:12">
      <c r="B16" s="27" t="s">
        <v>8</v>
      </c>
      <c r="C16" s="28">
        <v>100</v>
      </c>
      <c r="D16" s="28">
        <v>9.9540946120536322</v>
      </c>
      <c r="E16" s="28" t="s">
        <v>74</v>
      </c>
      <c r="F16" s="28">
        <v>85.777423376718957</v>
      </c>
      <c r="G16" s="28" t="s">
        <v>77</v>
      </c>
      <c r="H16" s="28">
        <v>3.3853774878473826</v>
      </c>
      <c r="I16" s="28" t="s">
        <v>76</v>
      </c>
      <c r="J16" s="28">
        <v>0.88310452338001777</v>
      </c>
      <c r="K16" s="28" t="s">
        <v>75</v>
      </c>
    </row>
    <row r="17" spans="2:11">
      <c r="B17" s="27" t="s">
        <v>9</v>
      </c>
      <c r="C17" s="28">
        <v>100</v>
      </c>
      <c r="D17" s="28">
        <v>6.6849372164670475</v>
      </c>
      <c r="E17" s="28" t="s">
        <v>76</v>
      </c>
      <c r="F17" s="28">
        <v>84.512809882769417</v>
      </c>
      <c r="G17" s="28" t="s">
        <v>73</v>
      </c>
      <c r="H17" s="28">
        <v>8.7712905481525247</v>
      </c>
      <c r="I17" s="28" t="s">
        <v>75</v>
      </c>
      <c r="J17" s="28">
        <v>3.0962352611023744E-2</v>
      </c>
      <c r="K17" s="28" t="s">
        <v>75</v>
      </c>
    </row>
    <row r="18" spans="2:11">
      <c r="B18" s="27" t="s">
        <v>10</v>
      </c>
      <c r="C18" s="28">
        <v>100</v>
      </c>
      <c r="D18" s="28">
        <v>15.597942354203017</v>
      </c>
      <c r="E18" s="28" t="s">
        <v>76</v>
      </c>
      <c r="F18" s="28">
        <v>75.290768840854952</v>
      </c>
      <c r="G18" s="28" t="s">
        <v>73</v>
      </c>
      <c r="H18" s="28">
        <v>8.8482060093778099</v>
      </c>
      <c r="I18" s="28" t="s">
        <v>75</v>
      </c>
      <c r="J18" s="28">
        <v>0.26308279556425901</v>
      </c>
      <c r="K18" s="28" t="s">
        <v>75</v>
      </c>
    </row>
    <row r="19" spans="2:11">
      <c r="B19" s="27" t="s">
        <v>11</v>
      </c>
      <c r="C19" s="28">
        <v>100</v>
      </c>
      <c r="D19" s="28">
        <v>15.074029192576576</v>
      </c>
      <c r="E19" s="28" t="s">
        <v>75</v>
      </c>
      <c r="F19" s="28">
        <v>73.026215522607814</v>
      </c>
      <c r="G19" s="28" t="s">
        <v>73</v>
      </c>
      <c r="H19" s="28">
        <v>11.899755284815619</v>
      </c>
      <c r="I19" s="28" t="s">
        <v>75</v>
      </c>
      <c r="J19" s="28">
        <v>0</v>
      </c>
      <c r="K19" s="28"/>
    </row>
    <row r="20" spans="2:11">
      <c r="B20" s="27" t="s">
        <v>12</v>
      </c>
      <c r="C20" s="28">
        <v>100</v>
      </c>
      <c r="D20" s="28">
        <v>15.750147092572622</v>
      </c>
      <c r="E20" s="28" t="s">
        <v>76</v>
      </c>
      <c r="F20" s="28">
        <v>83.210265789640147</v>
      </c>
      <c r="G20" s="28" t="s">
        <v>73</v>
      </c>
      <c r="H20" s="28">
        <v>1.0395871177872082</v>
      </c>
      <c r="I20" s="28" t="s">
        <v>75</v>
      </c>
      <c r="J20" s="28">
        <v>0</v>
      </c>
      <c r="K20" s="28"/>
    </row>
    <row r="21" spans="2:11">
      <c r="B21" s="27" t="s">
        <v>28</v>
      </c>
      <c r="C21" s="28">
        <v>100</v>
      </c>
      <c r="D21" s="28">
        <v>18.49830199043997</v>
      </c>
      <c r="E21" s="28" t="s">
        <v>76</v>
      </c>
      <c r="F21" s="28">
        <v>75.133922102798351</v>
      </c>
      <c r="G21" s="28" t="s">
        <v>73</v>
      </c>
      <c r="H21" s="28">
        <v>4.0548101997844581</v>
      </c>
      <c r="I21" s="28" t="s">
        <v>75</v>
      </c>
      <c r="J21" s="28">
        <v>2.3129657069772191</v>
      </c>
      <c r="K21" s="28" t="s">
        <v>75</v>
      </c>
    </row>
    <row r="22" spans="2:11">
      <c r="B22" s="27" t="s">
        <v>14</v>
      </c>
      <c r="C22" s="28">
        <v>100</v>
      </c>
      <c r="D22" s="28">
        <v>16.311154979664352</v>
      </c>
      <c r="E22" s="28" t="s">
        <v>74</v>
      </c>
      <c r="F22" s="28">
        <v>79.008313055979485</v>
      </c>
      <c r="G22" s="28" t="s">
        <v>77</v>
      </c>
      <c r="H22" s="28">
        <v>4.4334709370255316</v>
      </c>
      <c r="I22" s="28" t="s">
        <v>76</v>
      </c>
      <c r="J22" s="28">
        <v>0.24706102733068999</v>
      </c>
      <c r="K22" s="28" t="s">
        <v>75</v>
      </c>
    </row>
    <row r="23" spans="2:11">
      <c r="B23" s="27" t="s">
        <v>15</v>
      </c>
      <c r="C23" s="28">
        <v>100</v>
      </c>
      <c r="D23" s="28">
        <v>26.984175796266776</v>
      </c>
      <c r="E23" s="28" t="s">
        <v>76</v>
      </c>
      <c r="F23" s="28">
        <v>66.906408514244063</v>
      </c>
      <c r="G23" s="28" t="s">
        <v>73</v>
      </c>
      <c r="H23" s="28">
        <v>6.1094156894891594</v>
      </c>
      <c r="I23" s="28" t="s">
        <v>75</v>
      </c>
      <c r="J23" s="28">
        <v>0</v>
      </c>
      <c r="K23" s="28"/>
    </row>
    <row r="24" spans="2:11">
      <c r="B24" s="27" t="s">
        <v>16</v>
      </c>
      <c r="C24" s="28">
        <v>100</v>
      </c>
      <c r="D24" s="28">
        <v>11.634533395784217</v>
      </c>
      <c r="E24" s="28" t="s">
        <v>76</v>
      </c>
      <c r="F24" s="28">
        <v>86.068034148986428</v>
      </c>
      <c r="G24" s="28" t="s">
        <v>73</v>
      </c>
      <c r="H24" s="28">
        <v>0.82775162548547088</v>
      </c>
      <c r="I24" s="28" t="s">
        <v>75</v>
      </c>
      <c r="J24" s="28">
        <v>1.4696808297438926</v>
      </c>
      <c r="K24" s="28" t="s">
        <v>75</v>
      </c>
    </row>
    <row r="25" spans="2:11" ht="22.5">
      <c r="B25" s="27" t="s">
        <v>17</v>
      </c>
      <c r="C25" s="28">
        <v>100</v>
      </c>
      <c r="D25" s="28">
        <v>10.811181787989428</v>
      </c>
      <c r="E25" s="28" t="s">
        <v>76</v>
      </c>
      <c r="F25" s="28">
        <v>86.806424635101962</v>
      </c>
      <c r="G25" s="28" t="s">
        <v>77</v>
      </c>
      <c r="H25" s="28">
        <v>2.3616229971256071</v>
      </c>
      <c r="I25" s="28" t="s">
        <v>75</v>
      </c>
      <c r="J25" s="28">
        <v>2.0770579782974488E-2</v>
      </c>
      <c r="K25" s="28" t="s">
        <v>75</v>
      </c>
    </row>
    <row r="26" spans="2:11" ht="22.5">
      <c r="B26" s="27" t="s">
        <v>18</v>
      </c>
      <c r="C26" s="28">
        <v>100</v>
      </c>
      <c r="D26" s="28">
        <v>12.475596218086141</v>
      </c>
      <c r="E26" s="28" t="s">
        <v>76</v>
      </c>
      <c r="F26" s="28">
        <v>78.404189829878746</v>
      </c>
      <c r="G26" s="28" t="s">
        <v>73</v>
      </c>
      <c r="H26" s="28">
        <v>9.025321122658216</v>
      </c>
      <c r="I26" s="28" t="s">
        <v>75</v>
      </c>
      <c r="J26" s="28">
        <v>9.4892829376927515E-2</v>
      </c>
      <c r="K26" s="28" t="s">
        <v>75</v>
      </c>
    </row>
    <row r="27" spans="2:11">
      <c r="B27" s="27" t="s">
        <v>19</v>
      </c>
      <c r="C27" s="28">
        <v>100</v>
      </c>
      <c r="D27" s="28">
        <v>15.685822147350734</v>
      </c>
      <c r="E27" s="28" t="s">
        <v>76</v>
      </c>
      <c r="F27" s="28">
        <v>79.099537699736516</v>
      </c>
      <c r="G27" s="28" t="s">
        <v>73</v>
      </c>
      <c r="H27" s="28">
        <v>4.6265550513894045</v>
      </c>
      <c r="I27" s="28" t="s">
        <v>75</v>
      </c>
      <c r="J27" s="28">
        <v>0.58808510152338678</v>
      </c>
      <c r="K27" s="28" t="s">
        <v>75</v>
      </c>
    </row>
    <row r="28" spans="2:11">
      <c r="B28" s="9" t="s">
        <v>20</v>
      </c>
      <c r="C28" s="9"/>
      <c r="D28" s="9"/>
      <c r="E28" s="9"/>
      <c r="F28" s="9"/>
      <c r="G28" s="9"/>
      <c r="H28" s="9"/>
      <c r="I28" s="9"/>
      <c r="J28" s="9"/>
      <c r="K28" s="9"/>
    </row>
    <row r="29" spans="2:11">
      <c r="B29" s="27" t="s">
        <v>21</v>
      </c>
      <c r="C29" s="28">
        <v>100</v>
      </c>
      <c r="D29" s="28">
        <v>19.554190765280651</v>
      </c>
      <c r="E29" s="28" t="s">
        <v>76</v>
      </c>
      <c r="F29" s="28">
        <v>69.843778704849313</v>
      </c>
      <c r="G29" s="28" t="s">
        <v>73</v>
      </c>
      <c r="H29" s="28">
        <v>9.0088170050570149</v>
      </c>
      <c r="I29" s="28" t="s">
        <v>75</v>
      </c>
      <c r="J29" s="28">
        <v>1.5932135248130359</v>
      </c>
      <c r="K29" s="28" t="s">
        <v>75</v>
      </c>
    </row>
    <row r="30" spans="2:11">
      <c r="B30" s="27" t="s">
        <v>22</v>
      </c>
      <c r="C30" s="28">
        <v>100</v>
      </c>
      <c r="D30" s="28">
        <v>11.214002684042633</v>
      </c>
      <c r="E30" s="28" t="s">
        <v>76</v>
      </c>
      <c r="F30" s="28">
        <v>71.247289484385391</v>
      </c>
      <c r="G30" s="28" t="s">
        <v>74</v>
      </c>
      <c r="H30" s="28">
        <v>17.009076376211883</v>
      </c>
      <c r="I30" s="28" t="s">
        <v>75</v>
      </c>
      <c r="J30" s="28">
        <v>0.52963145536009115</v>
      </c>
      <c r="K30" s="28" t="s">
        <v>75</v>
      </c>
    </row>
    <row r="31" spans="2:11">
      <c r="B31" s="27" t="s">
        <v>23</v>
      </c>
      <c r="C31" s="28">
        <v>100</v>
      </c>
      <c r="D31" s="28">
        <v>15.098672582305865</v>
      </c>
      <c r="E31" s="28" t="s">
        <v>76</v>
      </c>
      <c r="F31" s="28">
        <v>81.511357041680753</v>
      </c>
      <c r="G31" s="28" t="s">
        <v>73</v>
      </c>
      <c r="H31" s="28">
        <v>3.3862748980165245</v>
      </c>
      <c r="I31" s="28" t="s">
        <v>75</v>
      </c>
      <c r="J31" s="28">
        <v>3.6954779968754107E-3</v>
      </c>
      <c r="K31" s="28" t="s">
        <v>75</v>
      </c>
    </row>
    <row r="32" spans="2:11">
      <c r="B32" s="27" t="s">
        <v>24</v>
      </c>
      <c r="C32" s="28">
        <v>100</v>
      </c>
      <c r="D32" s="28">
        <v>14.755703391889311</v>
      </c>
      <c r="E32" s="28" t="s">
        <v>74</v>
      </c>
      <c r="F32" s="28">
        <v>75.520447532676442</v>
      </c>
      <c r="G32" s="28" t="s">
        <v>73</v>
      </c>
      <c r="H32" s="28">
        <v>9.0292219593681367</v>
      </c>
      <c r="I32" s="28" t="s">
        <v>75</v>
      </c>
      <c r="J32" s="28">
        <v>0.69462711606618721</v>
      </c>
      <c r="K32" s="28" t="s">
        <v>75</v>
      </c>
    </row>
    <row r="33" spans="2:11">
      <c r="B33" s="30" t="s">
        <v>25</v>
      </c>
      <c r="C33" s="31">
        <v>100</v>
      </c>
      <c r="D33" s="31">
        <v>16.371904394167402</v>
      </c>
      <c r="E33" s="31" t="s">
        <v>76</v>
      </c>
      <c r="F33" s="31">
        <v>81.097119001293933</v>
      </c>
      <c r="G33" s="31" t="s">
        <v>73</v>
      </c>
      <c r="H33" s="31">
        <v>2.0631209176778138</v>
      </c>
      <c r="I33" s="31" t="s">
        <v>76</v>
      </c>
      <c r="J33" s="31">
        <v>0.46785568686085821</v>
      </c>
      <c r="K33" s="31" t="s">
        <v>75</v>
      </c>
    </row>
    <row r="34" spans="2:11">
      <c r="B34" s="29" t="s">
        <v>72</v>
      </c>
    </row>
    <row r="35" spans="2:11">
      <c r="E35" s="18"/>
      <c r="G35" s="18"/>
      <c r="I35" s="18"/>
    </row>
    <row r="37" spans="2:11">
      <c r="E37" s="18"/>
      <c r="G37" s="18"/>
      <c r="I37" s="18"/>
    </row>
    <row r="38" spans="2:11">
      <c r="E38" s="18"/>
      <c r="G38" s="18"/>
      <c r="I38" s="18"/>
    </row>
    <row r="39" spans="2:11">
      <c r="E39" s="18"/>
      <c r="G39" s="18"/>
      <c r="I39" s="18"/>
    </row>
    <row r="41" spans="2:11">
      <c r="E41" s="18"/>
      <c r="G41" s="18"/>
      <c r="I41" s="18"/>
    </row>
    <row r="42" spans="2:11">
      <c r="E42" s="18"/>
      <c r="G42" s="18"/>
      <c r="I42" s="18"/>
    </row>
    <row r="43" spans="2:11">
      <c r="E43" s="18"/>
      <c r="G43" s="18"/>
      <c r="I43" s="18"/>
    </row>
    <row r="44" spans="2:11">
      <c r="E44" s="18"/>
      <c r="G44" s="18"/>
      <c r="I44" s="18"/>
    </row>
    <row r="45" spans="2:11">
      <c r="E45" s="18"/>
      <c r="G45" s="18"/>
      <c r="I45" s="18"/>
    </row>
    <row r="46" spans="2:11">
      <c r="E46" s="18"/>
      <c r="G46" s="18"/>
      <c r="I46" s="18"/>
    </row>
    <row r="47" spans="2:11">
      <c r="E47" s="18"/>
      <c r="G47" s="18"/>
      <c r="I47" s="18"/>
    </row>
    <row r="48" spans="2:11">
      <c r="E48" s="18"/>
      <c r="G48" s="18"/>
      <c r="I48" s="18"/>
    </row>
    <row r="49" spans="5:9">
      <c r="E49" s="18"/>
      <c r="G49" s="18"/>
      <c r="I49" s="18"/>
    </row>
    <row r="50" spans="5:9">
      <c r="E50" s="18"/>
      <c r="G50" s="18"/>
      <c r="I50" s="18"/>
    </row>
    <row r="51" spans="5:9">
      <c r="E51" s="18"/>
      <c r="G51" s="18"/>
      <c r="I51" s="18"/>
    </row>
    <row r="52" spans="5:9">
      <c r="E52" s="18"/>
      <c r="G52" s="18"/>
      <c r="I52" s="18"/>
    </row>
    <row r="54" spans="5:9">
      <c r="E54" s="18"/>
      <c r="G54" s="18"/>
      <c r="I54" s="18"/>
    </row>
    <row r="55" spans="5:9">
      <c r="E55" s="18"/>
      <c r="G55" s="18"/>
      <c r="I55" s="18"/>
    </row>
    <row r="56" spans="5:9">
      <c r="E56" s="18"/>
      <c r="G56" s="18"/>
      <c r="I56" s="18"/>
    </row>
    <row r="57" spans="5:9">
      <c r="E57" s="18"/>
      <c r="G57" s="18"/>
      <c r="I57" s="18"/>
    </row>
    <row r="58" spans="5:9">
      <c r="E58" s="18"/>
      <c r="G58" s="18"/>
      <c r="I58" s="18"/>
    </row>
  </sheetData>
  <mergeCells count="2">
    <mergeCell ref="B6:J6"/>
    <mergeCell ref="B4:K4"/>
  </mergeCells>
  <hyperlinks>
    <hyperlink ref="J8" location="'Q32'!A1" display="Encerrou definitivamente" xr:uid="{00000000-0004-0000-0500-000000000000}"/>
  </hyperlinks>
  <pageMargins left="0.511811024" right="0.511811024" top="0.78740157499999996" bottom="0.78740157499999996" header="0.31496062000000002" footer="0.31496062000000002"/>
  <pageSetup paperSize="9"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19"/>
  <dimension ref="B1:O35"/>
  <sheetViews>
    <sheetView showGridLines="0" zoomScale="90" zoomScaleNormal="90" workbookViewId="0"/>
  </sheetViews>
  <sheetFormatPr defaultRowHeight="15"/>
  <cols>
    <col min="1" max="1" width="5" customWidth="1"/>
    <col min="2" max="2" width="47.5703125" customWidth="1"/>
    <col min="3" max="4" width="10.28515625" customWidth="1"/>
    <col min="5" max="5" width="5.7109375" customWidth="1"/>
    <col min="6" max="6" width="10.28515625" customWidth="1"/>
    <col min="7" max="7" width="5.7109375" customWidth="1"/>
    <col min="8" max="8" width="10.28515625" customWidth="1"/>
    <col min="9" max="9" width="5.7109375" customWidth="1"/>
    <col min="10" max="10" width="10.28515625" customWidth="1"/>
    <col min="11" max="11" width="5.7109375" customWidth="1"/>
    <col min="12" max="15" width="8" customWidth="1"/>
  </cols>
  <sheetData>
    <row r="1" spans="2:15" ht="18">
      <c r="B1" s="1" t="s">
        <v>71</v>
      </c>
      <c r="C1" s="2"/>
      <c r="E1" s="2"/>
      <c r="G1" s="2"/>
      <c r="I1" s="2"/>
      <c r="K1" s="2"/>
    </row>
    <row r="2" spans="2:15" ht="18">
      <c r="B2" s="1" t="s">
        <v>70</v>
      </c>
      <c r="C2" s="2"/>
      <c r="E2" s="2"/>
      <c r="G2" s="2"/>
      <c r="I2" s="2"/>
      <c r="K2" s="2"/>
    </row>
    <row r="3" spans="2:15" ht="6.75" customHeight="1">
      <c r="B3" s="3"/>
      <c r="C3" s="2"/>
      <c r="E3" s="2"/>
      <c r="G3" s="2"/>
      <c r="I3" s="2"/>
      <c r="K3" s="2"/>
    </row>
    <row r="4" spans="2:15" ht="35.25" customHeight="1">
      <c r="B4" s="76" t="s">
        <v>62</v>
      </c>
      <c r="C4" s="76"/>
      <c r="D4" s="76"/>
      <c r="E4" s="76"/>
      <c r="F4" s="76"/>
      <c r="G4" s="76"/>
      <c r="H4" s="76"/>
      <c r="I4" s="76"/>
      <c r="J4" s="76"/>
      <c r="K4" s="76"/>
      <c r="L4" s="4"/>
      <c r="M4" s="4"/>
      <c r="N4" s="4"/>
      <c r="O4" s="4"/>
    </row>
    <row r="5" spans="2:15">
      <c r="B5" s="4" t="s">
        <v>65</v>
      </c>
      <c r="C5" s="12"/>
      <c r="D5" s="13"/>
      <c r="E5" s="12"/>
      <c r="F5" s="13"/>
      <c r="G5" s="12"/>
      <c r="H5" s="13"/>
      <c r="I5" s="12"/>
      <c r="J5" s="13"/>
      <c r="K5" s="12"/>
      <c r="L5" s="4"/>
      <c r="M5" s="4"/>
      <c r="N5" s="4"/>
      <c r="O5" s="4"/>
    </row>
    <row r="6" spans="2:15" ht="24" customHeight="1">
      <c r="B6" s="69" t="s">
        <v>52</v>
      </c>
      <c r="C6" s="69"/>
      <c r="D6" s="69"/>
      <c r="E6" s="69"/>
      <c r="F6" s="69"/>
      <c r="G6" s="69"/>
      <c r="H6" s="69"/>
      <c r="I6" s="69"/>
      <c r="J6" s="69"/>
      <c r="K6" s="16"/>
      <c r="L6" s="14"/>
      <c r="M6" s="14"/>
      <c r="N6" s="10"/>
      <c r="O6" s="10"/>
    </row>
    <row r="7" spans="2:15">
      <c r="B7" s="5" t="s">
        <v>0</v>
      </c>
      <c r="C7" s="5"/>
      <c r="D7" s="11"/>
      <c r="E7" s="5"/>
      <c r="F7" s="11"/>
      <c r="G7" s="5"/>
      <c r="H7" s="11"/>
      <c r="I7" s="5"/>
      <c r="J7" s="11"/>
      <c r="K7" s="11"/>
    </row>
    <row r="8" spans="2:15">
      <c r="B8" s="73" t="s">
        <v>1</v>
      </c>
      <c r="C8" s="75" t="s">
        <v>63</v>
      </c>
      <c r="D8" s="75"/>
      <c r="E8" s="75"/>
      <c r="F8" s="75"/>
      <c r="G8" s="75"/>
      <c r="H8" s="75"/>
      <c r="I8" s="75"/>
      <c r="J8" s="75"/>
      <c r="K8" s="22"/>
    </row>
    <row r="9" spans="2:15" ht="38.25" customHeight="1" thickBot="1">
      <c r="B9" s="74"/>
      <c r="C9" s="21" t="s">
        <v>2</v>
      </c>
      <c r="D9" s="6" t="s">
        <v>51</v>
      </c>
      <c r="E9" s="6" t="s">
        <v>53</v>
      </c>
      <c r="F9" s="6" t="s">
        <v>34</v>
      </c>
      <c r="G9" s="6" t="s">
        <v>53</v>
      </c>
      <c r="H9" s="6" t="s">
        <v>64</v>
      </c>
      <c r="I9" s="6" t="s">
        <v>53</v>
      </c>
      <c r="J9" s="20" t="s">
        <v>26</v>
      </c>
      <c r="K9" s="6" t="s">
        <v>53</v>
      </c>
    </row>
    <row r="10" spans="2:15" ht="15.75" thickTop="1">
      <c r="B10" s="7" t="s">
        <v>2</v>
      </c>
    </row>
    <row r="11" spans="2:15">
      <c r="B11" s="27" t="s">
        <v>2</v>
      </c>
      <c r="C11" s="28">
        <v>100</v>
      </c>
      <c r="D11" s="28">
        <v>13.640798568698253</v>
      </c>
      <c r="E11" s="28" t="s">
        <v>76</v>
      </c>
      <c r="F11" s="28">
        <v>23.675656572811615</v>
      </c>
      <c r="G11" s="28" t="s">
        <v>76</v>
      </c>
      <c r="H11" s="28">
        <v>61.814708396020364</v>
      </c>
      <c r="I11" s="28" t="s">
        <v>73</v>
      </c>
      <c r="J11" s="28">
        <v>0.86883646246972723</v>
      </c>
      <c r="K11" s="28" t="s">
        <v>75</v>
      </c>
    </row>
    <row r="12" spans="2:15">
      <c r="B12" s="9" t="s">
        <v>3</v>
      </c>
      <c r="C12" s="9"/>
      <c r="D12" s="9"/>
      <c r="E12" s="9"/>
      <c r="F12" s="9"/>
      <c r="G12" s="9"/>
      <c r="H12" s="9"/>
      <c r="I12" s="9"/>
      <c r="J12" s="9"/>
      <c r="K12" s="9"/>
    </row>
    <row r="13" spans="2:15">
      <c r="B13" s="27" t="s">
        <v>4</v>
      </c>
      <c r="C13" s="28">
        <v>100</v>
      </c>
      <c r="D13" s="28">
        <v>13.978225585036194</v>
      </c>
      <c r="E13" s="28" t="s">
        <v>76</v>
      </c>
      <c r="F13" s="28">
        <v>24.336851837082705</v>
      </c>
      <c r="G13" s="28" t="s">
        <v>76</v>
      </c>
      <c r="H13" s="28">
        <v>60.85834742795835</v>
      </c>
      <c r="I13" s="28" t="s">
        <v>73</v>
      </c>
      <c r="J13" s="28">
        <v>0.82657514992273673</v>
      </c>
      <c r="K13" s="28" t="s">
        <v>75</v>
      </c>
    </row>
    <row r="14" spans="2:15">
      <c r="B14" s="27" t="s">
        <v>5</v>
      </c>
      <c r="C14" s="28">
        <v>100</v>
      </c>
      <c r="D14" s="28">
        <v>6.3289301076123152</v>
      </c>
      <c r="E14" s="28" t="s">
        <v>76</v>
      </c>
      <c r="F14" s="28">
        <v>9.2751327187930421</v>
      </c>
      <c r="G14" s="28" t="s">
        <v>76</v>
      </c>
      <c r="H14" s="28">
        <v>83.026535041694501</v>
      </c>
      <c r="I14" s="28" t="s">
        <v>73</v>
      </c>
      <c r="J14" s="28">
        <v>1.3694021319001428</v>
      </c>
      <c r="K14" s="28" t="s">
        <v>75</v>
      </c>
    </row>
    <row r="15" spans="2:15">
      <c r="B15" s="27" t="s">
        <v>6</v>
      </c>
      <c r="C15" s="28">
        <v>100</v>
      </c>
      <c r="D15" s="28">
        <v>5.4861126460358713</v>
      </c>
      <c r="E15" s="28" t="s">
        <v>75</v>
      </c>
      <c r="F15" s="28">
        <v>8.7247486590897676</v>
      </c>
      <c r="G15" s="28" t="s">
        <v>76</v>
      </c>
      <c r="H15" s="28">
        <v>78.03086406980033</v>
      </c>
      <c r="I15" s="28" t="s">
        <v>73</v>
      </c>
      <c r="J15" s="28">
        <v>7.7582746250740282</v>
      </c>
      <c r="K15" s="28" t="s">
        <v>75</v>
      </c>
    </row>
    <row r="16" spans="2:15">
      <c r="B16" s="9" t="s">
        <v>7</v>
      </c>
      <c r="C16" s="9"/>
      <c r="D16" s="9"/>
      <c r="E16" s="9"/>
      <c r="F16" s="9"/>
      <c r="G16" s="9"/>
      <c r="H16" s="9"/>
      <c r="I16" s="9"/>
      <c r="J16" s="9"/>
      <c r="K16" s="9"/>
    </row>
    <row r="17" spans="2:11">
      <c r="B17" s="27" t="s">
        <v>8</v>
      </c>
      <c r="C17" s="28">
        <v>100</v>
      </c>
      <c r="D17" s="28">
        <v>16.131896307012632</v>
      </c>
      <c r="E17" s="28" t="s">
        <v>75</v>
      </c>
      <c r="F17" s="28">
        <v>20.184978633066155</v>
      </c>
      <c r="G17" s="28" t="s">
        <v>76</v>
      </c>
      <c r="H17" s="28">
        <v>53.430166707638364</v>
      </c>
      <c r="I17" s="28" t="s">
        <v>74</v>
      </c>
      <c r="J17" s="28">
        <v>10.252958352282834</v>
      </c>
      <c r="K17" s="28" t="s">
        <v>75</v>
      </c>
    </row>
    <row r="18" spans="2:11">
      <c r="B18" s="27" t="s">
        <v>9</v>
      </c>
      <c r="C18" s="28">
        <v>100</v>
      </c>
      <c r="D18" s="28">
        <v>41.543721646321615</v>
      </c>
      <c r="E18" s="28" t="s">
        <v>75</v>
      </c>
      <c r="F18" s="28">
        <v>3.4128016977643713E-2</v>
      </c>
      <c r="G18" s="28" t="s">
        <v>75</v>
      </c>
      <c r="H18" s="28">
        <v>58.256385682809345</v>
      </c>
      <c r="I18" s="28" t="s">
        <v>76</v>
      </c>
      <c r="J18" s="28">
        <v>0.16576465389141232</v>
      </c>
      <c r="K18" s="28" t="s">
        <v>75</v>
      </c>
    </row>
    <row r="19" spans="2:11">
      <c r="B19" s="27" t="s">
        <v>10</v>
      </c>
      <c r="C19" s="28">
        <v>100</v>
      </c>
      <c r="D19" s="28">
        <v>8.2441546910049315</v>
      </c>
      <c r="E19" s="28" t="s">
        <v>75</v>
      </c>
      <c r="F19" s="28">
        <v>8.9619250243542758</v>
      </c>
      <c r="G19" s="28" t="s">
        <v>75</v>
      </c>
      <c r="H19" s="28">
        <v>82.793920284640762</v>
      </c>
      <c r="I19" s="28" t="s">
        <v>73</v>
      </c>
      <c r="J19" s="28">
        <v>0</v>
      </c>
      <c r="K19" s="28"/>
    </row>
    <row r="20" spans="2:11">
      <c r="B20" s="27" t="s">
        <v>11</v>
      </c>
      <c r="C20" s="28">
        <v>100</v>
      </c>
      <c r="D20" s="28">
        <v>2.5026592012575155</v>
      </c>
      <c r="E20" s="28" t="s">
        <v>75</v>
      </c>
      <c r="F20" s="28">
        <v>0.61551498702074203</v>
      </c>
      <c r="G20" s="28" t="s">
        <v>75</v>
      </c>
      <c r="H20" s="28">
        <v>96.88182581172174</v>
      </c>
      <c r="I20" s="28" t="s">
        <v>77</v>
      </c>
      <c r="J20" s="28">
        <v>0</v>
      </c>
      <c r="K20" s="28"/>
    </row>
    <row r="21" spans="2:11">
      <c r="B21" s="27" t="s">
        <v>12</v>
      </c>
      <c r="C21" s="28">
        <v>100</v>
      </c>
      <c r="D21" s="28">
        <v>29.63498482165609</v>
      </c>
      <c r="E21" s="28" t="s">
        <v>75</v>
      </c>
      <c r="F21" s="28">
        <v>41.12498788227095</v>
      </c>
      <c r="G21" s="28" t="s">
        <v>75</v>
      </c>
      <c r="H21" s="28">
        <v>29.240027296072967</v>
      </c>
      <c r="I21" s="28" t="s">
        <v>75</v>
      </c>
      <c r="J21" s="28">
        <v>0</v>
      </c>
      <c r="K21" s="28"/>
    </row>
    <row r="22" spans="2:11">
      <c r="B22" s="27" t="s">
        <v>28</v>
      </c>
      <c r="C22" s="28">
        <v>100</v>
      </c>
      <c r="D22" s="28">
        <v>4.6847073663182943</v>
      </c>
      <c r="E22" s="28" t="s">
        <v>75</v>
      </c>
      <c r="F22" s="28">
        <v>2.1991978089679214</v>
      </c>
      <c r="G22" s="28" t="s">
        <v>75</v>
      </c>
      <c r="H22" s="28">
        <v>93.116094824713784</v>
      </c>
      <c r="I22" s="28" t="s">
        <v>73</v>
      </c>
      <c r="J22" s="28">
        <v>0</v>
      </c>
      <c r="K22" s="28"/>
    </row>
    <row r="23" spans="2:11">
      <c r="B23" s="27" t="s">
        <v>14</v>
      </c>
      <c r="C23" s="28">
        <v>100</v>
      </c>
      <c r="D23" s="28">
        <v>16.460186145075852</v>
      </c>
      <c r="E23" s="28" t="s">
        <v>76</v>
      </c>
      <c r="F23" s="28">
        <v>38.077558414599203</v>
      </c>
      <c r="G23" s="28" t="s">
        <v>74</v>
      </c>
      <c r="H23" s="28">
        <v>45.248414041527049</v>
      </c>
      <c r="I23" s="28" t="s">
        <v>74</v>
      </c>
      <c r="J23" s="28">
        <v>0.21384139879788663</v>
      </c>
      <c r="K23" s="28" t="s">
        <v>75</v>
      </c>
    </row>
    <row r="24" spans="2:11">
      <c r="B24" s="27" t="s">
        <v>15</v>
      </c>
      <c r="C24" s="28">
        <v>100</v>
      </c>
      <c r="D24" s="28">
        <v>6.395969207988732</v>
      </c>
      <c r="E24" s="28" t="s">
        <v>75</v>
      </c>
      <c r="F24" s="28">
        <v>57.499364607004587</v>
      </c>
      <c r="G24" s="28" t="s">
        <v>74</v>
      </c>
      <c r="H24" s="28">
        <v>36.104666185006664</v>
      </c>
      <c r="I24" s="28" t="s">
        <v>76</v>
      </c>
      <c r="J24" s="28">
        <v>0</v>
      </c>
      <c r="K24" s="28"/>
    </row>
    <row r="25" spans="2:11">
      <c r="B25" s="27" t="s">
        <v>16</v>
      </c>
      <c r="C25" s="28">
        <v>100</v>
      </c>
      <c r="D25" s="28">
        <v>48.107453569841837</v>
      </c>
      <c r="E25" s="28" t="s">
        <v>76</v>
      </c>
      <c r="F25" s="28">
        <v>5.2494926380904596</v>
      </c>
      <c r="G25" s="28" t="s">
        <v>75</v>
      </c>
      <c r="H25" s="28">
        <v>46.64305379206769</v>
      </c>
      <c r="I25" s="28" t="s">
        <v>76</v>
      </c>
      <c r="J25" s="28">
        <v>0</v>
      </c>
      <c r="K25" s="28"/>
    </row>
    <row r="26" spans="2:11" ht="22.5">
      <c r="B26" s="27" t="s">
        <v>17</v>
      </c>
      <c r="C26" s="28">
        <v>100</v>
      </c>
      <c r="D26" s="28">
        <v>32.651728627359319</v>
      </c>
      <c r="E26" s="28" t="s">
        <v>75</v>
      </c>
      <c r="F26" s="28">
        <v>14.458563853886574</v>
      </c>
      <c r="G26" s="28" t="s">
        <v>75</v>
      </c>
      <c r="H26" s="28">
        <v>52.773222327797754</v>
      </c>
      <c r="I26" s="28" t="s">
        <v>76</v>
      </c>
      <c r="J26" s="28">
        <v>0.11648519095634591</v>
      </c>
      <c r="K26" s="28" t="s">
        <v>75</v>
      </c>
    </row>
    <row r="27" spans="2:11" ht="22.5">
      <c r="B27" s="27" t="s">
        <v>18</v>
      </c>
      <c r="C27" s="28">
        <v>100</v>
      </c>
      <c r="D27" s="28">
        <v>11.946510482143443</v>
      </c>
      <c r="E27" s="28" t="s">
        <v>75</v>
      </c>
      <c r="F27" s="28">
        <v>47.810127654868204</v>
      </c>
      <c r="G27" s="28" t="s">
        <v>75</v>
      </c>
      <c r="H27" s="28">
        <v>38.246187489728825</v>
      </c>
      <c r="I27" s="28" t="s">
        <v>75</v>
      </c>
      <c r="J27" s="28">
        <v>1.9971743732595315</v>
      </c>
      <c r="K27" s="28" t="s">
        <v>75</v>
      </c>
    </row>
    <row r="28" spans="2:11">
      <c r="B28" s="27" t="s">
        <v>19</v>
      </c>
      <c r="C28" s="28">
        <v>100</v>
      </c>
      <c r="D28" s="28">
        <v>11.242184104218717</v>
      </c>
      <c r="E28" s="28" t="s">
        <v>75</v>
      </c>
      <c r="F28" s="28">
        <v>24.652402802685103</v>
      </c>
      <c r="G28" s="28" t="s">
        <v>75</v>
      </c>
      <c r="H28" s="28">
        <v>64.105413093096203</v>
      </c>
      <c r="I28" s="28" t="s">
        <v>74</v>
      </c>
      <c r="J28" s="28">
        <v>0</v>
      </c>
      <c r="K28" s="28"/>
    </row>
    <row r="29" spans="2:11">
      <c r="B29" s="9" t="s">
        <v>20</v>
      </c>
      <c r="C29" s="9"/>
      <c r="D29" s="9"/>
      <c r="E29" s="9"/>
      <c r="F29" s="9"/>
      <c r="G29" s="9"/>
      <c r="H29" s="9"/>
      <c r="I29" s="9"/>
      <c r="J29" s="9"/>
      <c r="K29" s="9"/>
    </row>
    <row r="30" spans="2:11">
      <c r="B30" s="27" t="s">
        <v>21</v>
      </c>
      <c r="C30" s="28">
        <v>100</v>
      </c>
      <c r="D30" s="28">
        <v>23.788568436508804</v>
      </c>
      <c r="E30" s="28" t="s">
        <v>75</v>
      </c>
      <c r="F30" s="28">
        <v>9.8478695433364791</v>
      </c>
      <c r="G30" s="28" t="s">
        <v>75</v>
      </c>
      <c r="H30" s="28">
        <v>65.108992851247933</v>
      </c>
      <c r="I30" s="28" t="s">
        <v>74</v>
      </c>
      <c r="J30" s="28">
        <v>1.2545691689067617</v>
      </c>
      <c r="K30" s="28" t="s">
        <v>75</v>
      </c>
    </row>
    <row r="31" spans="2:11">
      <c r="B31" s="27" t="s">
        <v>22</v>
      </c>
      <c r="C31" s="28">
        <v>100</v>
      </c>
      <c r="D31" s="28">
        <v>10.07208617619847</v>
      </c>
      <c r="E31" s="28" t="s">
        <v>75</v>
      </c>
      <c r="F31" s="28">
        <v>21.122065920826554</v>
      </c>
      <c r="G31" s="28" t="s">
        <v>75</v>
      </c>
      <c r="H31" s="28">
        <v>68.755791726612657</v>
      </c>
      <c r="I31" s="28" t="s">
        <v>74</v>
      </c>
      <c r="J31" s="28">
        <v>5.0056176362313715E-2</v>
      </c>
      <c r="K31" s="28" t="s">
        <v>75</v>
      </c>
    </row>
    <row r="32" spans="2:11">
      <c r="B32" s="27" t="s">
        <v>23</v>
      </c>
      <c r="C32" s="28">
        <v>100</v>
      </c>
      <c r="D32" s="28">
        <v>14.266161994647398</v>
      </c>
      <c r="E32" s="28" t="s">
        <v>75</v>
      </c>
      <c r="F32" s="28">
        <v>28.961765540692998</v>
      </c>
      <c r="G32" s="28" t="s">
        <v>76</v>
      </c>
      <c r="H32" s="28">
        <v>55.22377734255398</v>
      </c>
      <c r="I32" s="28" t="s">
        <v>74</v>
      </c>
      <c r="J32" s="28">
        <v>1.5482951221056138</v>
      </c>
      <c r="K32" s="28" t="s">
        <v>75</v>
      </c>
    </row>
    <row r="33" spans="2:11">
      <c r="B33" s="27" t="s">
        <v>24</v>
      </c>
      <c r="C33" s="28">
        <v>100</v>
      </c>
      <c r="D33" s="28">
        <v>9.4909393181926589</v>
      </c>
      <c r="E33" s="28" t="s">
        <v>75</v>
      </c>
      <c r="F33" s="28">
        <v>21.044317855637409</v>
      </c>
      <c r="G33" s="28" t="s">
        <v>76</v>
      </c>
      <c r="H33" s="28">
        <v>69.464742826169939</v>
      </c>
      <c r="I33" s="28" t="s">
        <v>73</v>
      </c>
      <c r="J33" s="28">
        <v>0</v>
      </c>
      <c r="K33" s="28"/>
    </row>
    <row r="34" spans="2:11">
      <c r="B34" s="30" t="s">
        <v>25</v>
      </c>
      <c r="C34" s="31">
        <v>100</v>
      </c>
      <c r="D34" s="31">
        <v>20.921123687567214</v>
      </c>
      <c r="E34" s="31" t="s">
        <v>76</v>
      </c>
      <c r="F34" s="31">
        <v>7.9754613635341389</v>
      </c>
      <c r="G34" s="31" t="s">
        <v>75</v>
      </c>
      <c r="H34" s="31">
        <v>71.10341494889866</v>
      </c>
      <c r="I34" s="31" t="s">
        <v>73</v>
      </c>
      <c r="J34" s="31">
        <v>0</v>
      </c>
      <c r="K34" s="31"/>
    </row>
    <row r="35" spans="2:11">
      <c r="B35" s="29" t="s">
        <v>72</v>
      </c>
    </row>
  </sheetData>
  <mergeCells count="4">
    <mergeCell ref="B8:B9"/>
    <mergeCell ref="C8:J8"/>
    <mergeCell ref="B6:J6"/>
    <mergeCell ref="B4:K4"/>
  </mergeCells>
  <hyperlinks>
    <hyperlink ref="J9" location="'Q32'!A1" display="Encerrou definitivamente" xr:uid="{00000000-0004-0000-0600-000000000000}"/>
  </hyperlinks>
  <pageMargins left="0.511811024" right="0.511811024" top="0.78740157499999996" bottom="0.78740157499999996" header="0.31496062000000002" footer="0.31496062000000002"/>
  <pageSetup paperSize="9"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2"/>
  <dimension ref="B1:X34"/>
  <sheetViews>
    <sheetView showGridLines="0" topLeftCell="A4" zoomScale="90" zoomScaleNormal="90" workbookViewId="0">
      <selection activeCell="B12" sqref="B12"/>
    </sheetView>
  </sheetViews>
  <sheetFormatPr defaultRowHeight="15"/>
  <cols>
    <col min="1" max="1" width="3" customWidth="1"/>
    <col min="2" max="2" width="47.5703125" customWidth="1"/>
    <col min="3" max="4" width="16.85546875" customWidth="1"/>
    <col min="5" max="5" width="10.28515625" customWidth="1"/>
    <col min="6" max="7" width="16.85546875" customWidth="1"/>
    <col min="8" max="8" width="10.28515625" customWidth="1"/>
    <col min="9" max="9" width="16.85546875" customWidth="1"/>
    <col min="10" max="12" width="10.28515625" customWidth="1"/>
    <col min="14" max="14" width="47.5703125" customWidth="1"/>
    <col min="15" max="16" width="14.5703125" customWidth="1"/>
    <col min="17" max="17" width="11.28515625" customWidth="1"/>
    <col min="18" max="21" width="14.5703125" customWidth="1"/>
    <col min="22" max="24" width="11.140625" customWidth="1"/>
  </cols>
  <sheetData>
    <row r="1" spans="2:24" ht="18">
      <c r="B1" s="1" t="s">
        <v>71</v>
      </c>
      <c r="C1" s="2"/>
    </row>
    <row r="2" spans="2:24" ht="18">
      <c r="B2" s="1" t="s">
        <v>70</v>
      </c>
      <c r="C2" s="2"/>
    </row>
    <row r="3" spans="2:24" ht="3" customHeight="1">
      <c r="B3" s="3"/>
      <c r="C3" s="2"/>
    </row>
    <row r="4" spans="2:24" ht="47.25" customHeight="1">
      <c r="B4" s="76" t="s">
        <v>133</v>
      </c>
      <c r="C4" s="76"/>
      <c r="D4" s="76"/>
      <c r="E4" s="76"/>
      <c r="F4" s="76"/>
      <c r="G4" s="76"/>
      <c r="H4" s="76"/>
      <c r="I4" s="76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2:24">
      <c r="B5" s="4" t="s">
        <v>65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2:24" ht="27" customHeight="1">
      <c r="B6" s="69" t="s">
        <v>131</v>
      </c>
      <c r="C6" s="69"/>
      <c r="D6" s="69"/>
      <c r="E6" s="69"/>
      <c r="F6" s="69"/>
      <c r="G6" s="69"/>
      <c r="H6" s="69"/>
      <c r="I6" s="69"/>
      <c r="J6" s="69"/>
      <c r="K6" s="69"/>
      <c r="L6" s="69"/>
      <c r="M6" s="4"/>
      <c r="N6" s="69"/>
      <c r="O6" s="69"/>
      <c r="P6" s="69"/>
      <c r="Q6" s="69"/>
    </row>
    <row r="7" spans="2:24">
      <c r="B7" s="5" t="s">
        <v>0</v>
      </c>
      <c r="C7" s="4"/>
      <c r="D7" s="4"/>
      <c r="E7" s="4"/>
      <c r="F7" s="4"/>
      <c r="G7" s="4"/>
      <c r="H7" s="4"/>
      <c r="I7" s="4"/>
      <c r="J7" s="4"/>
      <c r="K7" s="4"/>
      <c r="L7" s="4"/>
    </row>
    <row r="8" spans="2:24" ht="40.5" customHeight="1">
      <c r="B8" s="66" t="s">
        <v>1</v>
      </c>
      <c r="C8" s="66" t="s">
        <v>35</v>
      </c>
      <c r="D8" s="66" t="s">
        <v>36</v>
      </c>
      <c r="E8" s="66" t="s">
        <v>37</v>
      </c>
      <c r="F8" s="66" t="s">
        <v>38</v>
      </c>
      <c r="G8" s="66" t="s">
        <v>39</v>
      </c>
      <c r="H8" s="66" t="s">
        <v>40</v>
      </c>
      <c r="I8" s="66" t="s">
        <v>41</v>
      </c>
      <c r="J8" s="66" t="s">
        <v>42</v>
      </c>
      <c r="K8" s="66" t="s">
        <v>43</v>
      </c>
      <c r="L8" s="66" t="s">
        <v>26</v>
      </c>
    </row>
    <row r="9" spans="2:24">
      <c r="B9" s="7" t="s">
        <v>2</v>
      </c>
      <c r="C9" s="8"/>
      <c r="D9" s="8"/>
      <c r="E9" s="8"/>
      <c r="F9" s="8"/>
      <c r="G9" s="8"/>
      <c r="H9" s="8"/>
      <c r="I9" s="8"/>
      <c r="J9" s="8"/>
      <c r="K9" s="8"/>
      <c r="L9" s="8"/>
    </row>
    <row r="10" spans="2:24">
      <c r="B10" s="27" t="s">
        <v>2</v>
      </c>
      <c r="C10" s="28">
        <v>13.468761513223265</v>
      </c>
      <c r="D10" s="28">
        <v>33.526251782938594</v>
      </c>
      <c r="E10" s="28">
        <v>43.881532990274742</v>
      </c>
      <c r="F10" s="28">
        <v>12.422419680738559</v>
      </c>
      <c r="G10" s="28">
        <v>42.51836219281514</v>
      </c>
      <c r="H10" s="28">
        <v>27.956462262558272</v>
      </c>
      <c r="I10" s="28">
        <v>86.101300028410009</v>
      </c>
      <c r="J10" s="28">
        <v>4.9841232224882503</v>
      </c>
      <c r="K10" s="28">
        <v>1.9837835178233696</v>
      </c>
      <c r="L10" s="28">
        <v>0.65001435366544658</v>
      </c>
    </row>
    <row r="11" spans="2:24">
      <c r="B11" s="9" t="s">
        <v>3</v>
      </c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2:24">
      <c r="B12" s="27" t="s">
        <v>4</v>
      </c>
      <c r="C12" s="28">
        <v>13.422021048578308</v>
      </c>
      <c r="D12" s="28">
        <v>33.548043517282608</v>
      </c>
      <c r="E12" s="28">
        <v>43.631961473966882</v>
      </c>
      <c r="F12" s="28">
        <v>12.427614866517494</v>
      </c>
      <c r="G12" s="28">
        <v>42.119776010884429</v>
      </c>
      <c r="H12" s="28">
        <v>27.409384740945349</v>
      </c>
      <c r="I12" s="28">
        <v>85.891589245720354</v>
      </c>
      <c r="J12" s="28">
        <v>4.8135851583552522</v>
      </c>
      <c r="K12" s="28">
        <v>2.0247931889007473</v>
      </c>
      <c r="L12" s="28">
        <v>0.65957604429821926</v>
      </c>
    </row>
    <row r="13" spans="2:24">
      <c r="B13" s="27" t="s">
        <v>5</v>
      </c>
      <c r="C13" s="28">
        <v>15.374604637716024</v>
      </c>
      <c r="D13" s="28">
        <v>32.746627229183858</v>
      </c>
      <c r="E13" s="28">
        <v>55.605710855293985</v>
      </c>
      <c r="F13" s="28">
        <v>12.838715342109733</v>
      </c>
      <c r="G13" s="28">
        <v>59.315790705893825</v>
      </c>
      <c r="H13" s="28">
        <v>51.593247657079502</v>
      </c>
      <c r="I13" s="28">
        <v>95.297104176684954</v>
      </c>
      <c r="J13" s="28">
        <v>12.936455894704283</v>
      </c>
      <c r="K13" s="28">
        <v>9.1516171795856527E-2</v>
      </c>
      <c r="L13" s="28">
        <v>0.23766057565357437</v>
      </c>
    </row>
    <row r="14" spans="2:24">
      <c r="B14" s="27" t="s">
        <v>6</v>
      </c>
      <c r="C14" s="28">
        <v>17.820542913784053</v>
      </c>
      <c r="D14" s="28">
        <v>30.333001767117061</v>
      </c>
      <c r="E14" s="28">
        <v>50.573438947725222</v>
      </c>
      <c r="F14" s="28">
        <v>5.2250310855395892</v>
      </c>
      <c r="G14" s="28">
        <v>73.802886942100159</v>
      </c>
      <c r="H14" s="28">
        <v>64.679981465796246</v>
      </c>
      <c r="I14" s="28">
        <v>98.734128579240604</v>
      </c>
      <c r="J14" s="28">
        <v>10.188251577248735</v>
      </c>
      <c r="K14" s="28">
        <v>0.51805495824869474</v>
      </c>
      <c r="L14" s="28">
        <v>0</v>
      </c>
    </row>
    <row r="15" spans="2:24">
      <c r="B15" s="9" t="s">
        <v>7</v>
      </c>
      <c r="C15" s="9"/>
      <c r="D15" s="9"/>
      <c r="E15" s="9"/>
      <c r="F15" s="9"/>
      <c r="G15" s="9"/>
      <c r="H15" s="9"/>
      <c r="I15" s="9"/>
      <c r="J15" s="9"/>
      <c r="K15" s="9"/>
      <c r="L15" s="9"/>
    </row>
    <row r="16" spans="2:24">
      <c r="B16" s="27" t="s">
        <v>8</v>
      </c>
      <c r="C16" s="28">
        <v>15.094848398338398</v>
      </c>
      <c r="D16" s="28">
        <v>18.28019513376546</v>
      </c>
      <c r="E16" s="28">
        <v>45.064673678555131</v>
      </c>
      <c r="F16" s="28">
        <v>8.9625471668953995</v>
      </c>
      <c r="G16" s="28">
        <v>29.736400736192998</v>
      </c>
      <c r="H16" s="28">
        <v>25.485827959925167</v>
      </c>
      <c r="I16" s="28">
        <v>90.117368446478878</v>
      </c>
      <c r="J16" s="28">
        <v>9.6744043039853231</v>
      </c>
      <c r="K16" s="28">
        <v>2.4001358919201037</v>
      </c>
      <c r="L16" s="28">
        <v>1.9012747487888486</v>
      </c>
    </row>
    <row r="17" spans="2:12">
      <c r="B17" s="27" t="s">
        <v>9</v>
      </c>
      <c r="C17" s="28">
        <v>14.065040552957747</v>
      </c>
      <c r="D17" s="28">
        <v>8.2148499148815279</v>
      </c>
      <c r="E17" s="28">
        <v>30.666508137670334</v>
      </c>
      <c r="F17" s="28">
        <v>6.8888425443827268</v>
      </c>
      <c r="G17" s="28">
        <v>46.672895183328585</v>
      </c>
      <c r="H17" s="28">
        <v>8.9619255203789567</v>
      </c>
      <c r="I17" s="28">
        <v>90.515094556983414</v>
      </c>
      <c r="J17" s="28">
        <v>0.58251126844589174</v>
      </c>
      <c r="K17" s="28">
        <v>3.0572607207542877</v>
      </c>
      <c r="L17" s="28">
        <v>2.6195081507500859</v>
      </c>
    </row>
    <row r="18" spans="2:12">
      <c r="B18" s="27" t="s">
        <v>10</v>
      </c>
      <c r="C18" s="28">
        <v>16.929276932069495</v>
      </c>
      <c r="D18" s="28">
        <v>44.997304971336071</v>
      </c>
      <c r="E18" s="28">
        <v>41.106023694090055</v>
      </c>
      <c r="F18" s="28">
        <v>15.927859954715634</v>
      </c>
      <c r="G18" s="28">
        <v>39.748559905378947</v>
      </c>
      <c r="H18" s="28">
        <v>31.058169179395168</v>
      </c>
      <c r="I18" s="28">
        <v>82.15091090344005</v>
      </c>
      <c r="J18" s="28">
        <v>2.0796557302540224</v>
      </c>
      <c r="K18" s="28">
        <v>1.6899701871452202</v>
      </c>
      <c r="L18" s="28">
        <v>0.26308279556425901</v>
      </c>
    </row>
    <row r="19" spans="2:12">
      <c r="B19" s="27" t="s">
        <v>11</v>
      </c>
      <c r="C19" s="28">
        <v>20.118530254201875</v>
      </c>
      <c r="D19" s="28">
        <v>52.833938191955696</v>
      </c>
      <c r="E19" s="28">
        <v>36.422658399952937</v>
      </c>
      <c r="F19" s="28">
        <v>17.952136857998148</v>
      </c>
      <c r="G19" s="28">
        <v>35.564482423636328</v>
      </c>
      <c r="H19" s="28">
        <v>31.491813928320251</v>
      </c>
      <c r="I19" s="28">
        <v>82.74912309561239</v>
      </c>
      <c r="J19" s="28">
        <v>0.44798279536114605</v>
      </c>
      <c r="K19" s="28">
        <v>0</v>
      </c>
      <c r="L19" s="28">
        <v>0</v>
      </c>
    </row>
    <row r="20" spans="2:12">
      <c r="B20" s="27" t="s">
        <v>12</v>
      </c>
      <c r="C20" s="28">
        <v>12.372027966825664</v>
      </c>
      <c r="D20" s="28">
        <v>28.081759509764943</v>
      </c>
      <c r="E20" s="28">
        <v>62.447829205997195</v>
      </c>
      <c r="F20" s="28">
        <v>15.450088068629771</v>
      </c>
      <c r="G20" s="28">
        <v>61.509638908650807</v>
      </c>
      <c r="H20" s="28">
        <v>38.151677903522575</v>
      </c>
      <c r="I20" s="28">
        <v>74.704930651290283</v>
      </c>
      <c r="J20" s="28">
        <v>4.7413403330082078</v>
      </c>
      <c r="K20" s="28">
        <v>7.3618040338662523</v>
      </c>
      <c r="L20" s="28">
        <v>0</v>
      </c>
    </row>
    <row r="21" spans="2:12">
      <c r="B21" s="27" t="s">
        <v>28</v>
      </c>
      <c r="C21" s="28">
        <v>5.6202260439254985</v>
      </c>
      <c r="D21" s="28">
        <v>27.202862803806305</v>
      </c>
      <c r="E21" s="28">
        <v>32.105706765440843</v>
      </c>
      <c r="F21" s="28">
        <v>4.5287298308948705</v>
      </c>
      <c r="G21" s="28">
        <v>26.997768086816983</v>
      </c>
      <c r="H21" s="28">
        <v>16.037846648272282</v>
      </c>
      <c r="I21" s="28">
        <v>91.551042117806787</v>
      </c>
      <c r="J21" s="28">
        <v>7.2884905286769346</v>
      </c>
      <c r="K21" s="28">
        <v>1.9893922384464833</v>
      </c>
      <c r="L21" s="28">
        <v>2.3129657069772191</v>
      </c>
    </row>
    <row r="22" spans="2:12">
      <c r="B22" s="27" t="s">
        <v>14</v>
      </c>
      <c r="C22" s="28">
        <v>9.8746078019822559</v>
      </c>
      <c r="D22" s="28">
        <v>30.225870008455285</v>
      </c>
      <c r="E22" s="28">
        <v>47.74124614250546</v>
      </c>
      <c r="F22" s="28">
        <v>10.835900909980241</v>
      </c>
      <c r="G22" s="28">
        <v>47.695666137499884</v>
      </c>
      <c r="H22" s="28">
        <v>28.177170431525411</v>
      </c>
      <c r="I22" s="28">
        <v>88.088944611354009</v>
      </c>
      <c r="J22" s="28">
        <v>6.970762185143216</v>
      </c>
      <c r="K22" s="28">
        <v>2.0083623956413059</v>
      </c>
      <c r="L22" s="28">
        <v>0.43596478166250563</v>
      </c>
    </row>
    <row r="23" spans="2:12">
      <c r="B23" s="27" t="s">
        <v>15</v>
      </c>
      <c r="C23" s="28">
        <v>10.568079274867515</v>
      </c>
      <c r="D23" s="28">
        <v>27.568714520363045</v>
      </c>
      <c r="E23" s="28">
        <v>74.569363504350932</v>
      </c>
      <c r="F23" s="28">
        <v>18.665694620121904</v>
      </c>
      <c r="G23" s="28">
        <v>26.641955220985906</v>
      </c>
      <c r="H23" s="28">
        <v>32.672681585874187</v>
      </c>
      <c r="I23" s="28">
        <v>89.501715617882596</v>
      </c>
      <c r="J23" s="28">
        <v>8.0678898377038273</v>
      </c>
      <c r="K23" s="28">
        <v>0.172905995390289</v>
      </c>
      <c r="L23" s="28">
        <v>0</v>
      </c>
    </row>
    <row r="24" spans="2:12">
      <c r="B24" s="27" t="s">
        <v>16</v>
      </c>
      <c r="C24" s="28">
        <v>18.75198475710334</v>
      </c>
      <c r="D24" s="28">
        <v>37.99143010422609</v>
      </c>
      <c r="E24" s="28">
        <v>41.084598101689913</v>
      </c>
      <c r="F24" s="28">
        <v>16.901417431519185</v>
      </c>
      <c r="G24" s="28">
        <v>69.955085831432683</v>
      </c>
      <c r="H24" s="28">
        <v>24.378301261805042</v>
      </c>
      <c r="I24" s="28">
        <v>86.970987441571424</v>
      </c>
      <c r="J24" s="28">
        <v>0.31986263850258856</v>
      </c>
      <c r="K24" s="28">
        <v>3.1557609243170739</v>
      </c>
      <c r="L24" s="28">
        <v>1.4696808297438926</v>
      </c>
    </row>
    <row r="25" spans="2:12" ht="22.5">
      <c r="B25" s="27" t="s">
        <v>17</v>
      </c>
      <c r="C25" s="28">
        <v>9.6918838787910158</v>
      </c>
      <c r="D25" s="28">
        <v>35.449915412857862</v>
      </c>
      <c r="E25" s="28">
        <v>37.460733692891203</v>
      </c>
      <c r="F25" s="28">
        <v>6.7689373867388767</v>
      </c>
      <c r="G25" s="28">
        <v>67.976991882841858</v>
      </c>
      <c r="H25" s="28">
        <v>24.886873366046281</v>
      </c>
      <c r="I25" s="28">
        <v>86.085412545305601</v>
      </c>
      <c r="J25" s="28">
        <v>5.8726001963403807</v>
      </c>
      <c r="K25" s="28">
        <v>4.4745946181861891</v>
      </c>
      <c r="L25" s="28">
        <v>0.31163181396265638</v>
      </c>
    </row>
    <row r="26" spans="2:12" ht="22.5">
      <c r="B26" s="27" t="s">
        <v>18</v>
      </c>
      <c r="C26" s="28">
        <v>2.1714072456689606</v>
      </c>
      <c r="D26" s="28">
        <v>0.59679847810646114</v>
      </c>
      <c r="E26" s="28">
        <v>42.803874492559288</v>
      </c>
      <c r="F26" s="28">
        <v>6.5996520294636634</v>
      </c>
      <c r="G26" s="28">
        <v>23.345817770774683</v>
      </c>
      <c r="H26" s="28">
        <v>36.731974096437384</v>
      </c>
      <c r="I26" s="28">
        <v>98.698484235381528</v>
      </c>
      <c r="J26" s="28">
        <v>8.641550312038639</v>
      </c>
      <c r="K26" s="28">
        <v>9.4892829376927515E-2</v>
      </c>
      <c r="L26" s="28">
        <v>0.80514429734691739</v>
      </c>
    </row>
    <row r="27" spans="2:12">
      <c r="B27" s="27" t="s">
        <v>19</v>
      </c>
      <c r="C27" s="28">
        <v>9.9780696205692525</v>
      </c>
      <c r="D27" s="28">
        <v>41.373868421588362</v>
      </c>
      <c r="E27" s="28">
        <v>32.196191773363644</v>
      </c>
      <c r="F27" s="28">
        <v>6.2691876427353206</v>
      </c>
      <c r="G27" s="28">
        <v>45.36184471168643</v>
      </c>
      <c r="H27" s="28">
        <v>23.392835932827808</v>
      </c>
      <c r="I27" s="28">
        <v>82.690343864954613</v>
      </c>
      <c r="J27" s="28">
        <v>9.911986227324924</v>
      </c>
      <c r="K27" s="28">
        <v>0.58306928165137895</v>
      </c>
      <c r="L27" s="28">
        <v>0.58808510152338678</v>
      </c>
    </row>
    <row r="28" spans="2:12">
      <c r="B28" s="9" t="s">
        <v>20</v>
      </c>
      <c r="C28" s="9"/>
      <c r="D28" s="9"/>
      <c r="E28" s="9"/>
      <c r="F28" s="9"/>
      <c r="G28" s="9"/>
      <c r="H28" s="9"/>
      <c r="I28" s="9"/>
      <c r="J28" s="9"/>
      <c r="K28" s="9"/>
      <c r="L28" s="9"/>
    </row>
    <row r="29" spans="2:12">
      <c r="B29" s="27" t="s">
        <v>21</v>
      </c>
      <c r="C29" s="28">
        <v>20.486585044747805</v>
      </c>
      <c r="D29" s="28">
        <v>47.316612638554048</v>
      </c>
      <c r="E29" s="28">
        <v>42.225712336862884</v>
      </c>
      <c r="F29" s="28">
        <v>5.4890842491000322</v>
      </c>
      <c r="G29" s="28">
        <v>49.564418260142233</v>
      </c>
      <c r="H29" s="28">
        <v>24.866884037631017</v>
      </c>
      <c r="I29" s="28">
        <v>93.945573029626985</v>
      </c>
      <c r="J29" s="28">
        <v>10.530209741798055</v>
      </c>
      <c r="K29" s="28">
        <v>2.1101857653342662</v>
      </c>
      <c r="L29" s="28">
        <v>1.561804695751235</v>
      </c>
    </row>
    <row r="30" spans="2:12">
      <c r="B30" s="27" t="s">
        <v>22</v>
      </c>
      <c r="C30" s="28">
        <v>4.8745496679140503</v>
      </c>
      <c r="D30" s="28">
        <v>25.075849134311508</v>
      </c>
      <c r="E30" s="28">
        <v>52.350770176850745</v>
      </c>
      <c r="F30" s="28">
        <v>23.197026869203803</v>
      </c>
      <c r="G30" s="28">
        <v>30.568632561454915</v>
      </c>
      <c r="H30" s="28">
        <v>42.497632410289633</v>
      </c>
      <c r="I30" s="28">
        <v>88.227629814498727</v>
      </c>
      <c r="J30" s="28">
        <v>5.7093825506720366</v>
      </c>
      <c r="K30" s="28">
        <v>4.1248404625935233</v>
      </c>
      <c r="L30" s="28">
        <v>0.87941135764492362</v>
      </c>
    </row>
    <row r="31" spans="2:12">
      <c r="B31" s="27" t="s">
        <v>23</v>
      </c>
      <c r="C31" s="28">
        <v>13.417891954602137</v>
      </c>
      <c r="D31" s="28">
        <v>34.876684323505351</v>
      </c>
      <c r="E31" s="28">
        <v>44.64514127029409</v>
      </c>
      <c r="F31" s="28">
        <v>9.1268941685060891</v>
      </c>
      <c r="G31" s="28">
        <v>54.434087166884424</v>
      </c>
      <c r="H31" s="28">
        <v>24.913409843825598</v>
      </c>
      <c r="I31" s="28">
        <v>83.974034801995487</v>
      </c>
      <c r="J31" s="28">
        <v>6.0332367847730284</v>
      </c>
      <c r="K31" s="28">
        <v>1.5548036063262456</v>
      </c>
      <c r="L31" s="28">
        <v>0.21284533493463037</v>
      </c>
    </row>
    <row r="32" spans="2:12">
      <c r="B32" s="27" t="s">
        <v>24</v>
      </c>
      <c r="C32" s="28">
        <v>18.556282271533387</v>
      </c>
      <c r="D32" s="28">
        <v>34.027960211774591</v>
      </c>
      <c r="E32" s="28">
        <v>41.83440710537667</v>
      </c>
      <c r="F32" s="28">
        <v>16.150225569137515</v>
      </c>
      <c r="G32" s="28">
        <v>23.89391292065968</v>
      </c>
      <c r="H32" s="28">
        <v>27.25029717543681</v>
      </c>
      <c r="I32" s="28">
        <v>87.452450131418203</v>
      </c>
      <c r="J32" s="28">
        <v>2.2607173011741075</v>
      </c>
      <c r="K32" s="28">
        <v>2.2435859764301709</v>
      </c>
      <c r="L32" s="28">
        <v>1.2473139127293196</v>
      </c>
    </row>
    <row r="33" spans="2:12">
      <c r="B33" s="30" t="s">
        <v>25</v>
      </c>
      <c r="C33" s="31">
        <v>8.2593766873663164</v>
      </c>
      <c r="D33" s="31">
        <v>31.304335508136365</v>
      </c>
      <c r="E33" s="31">
        <v>35.391294134027824</v>
      </c>
      <c r="F33" s="31">
        <v>9.7164440616230472</v>
      </c>
      <c r="G33" s="31">
        <v>38.369084164622336</v>
      </c>
      <c r="H33" s="31">
        <v>30.779904033985346</v>
      </c>
      <c r="I33" s="31">
        <v>90.285027894611119</v>
      </c>
      <c r="J33" s="31">
        <v>4.3858820191471075</v>
      </c>
      <c r="K33" s="31">
        <v>1.139233330873725</v>
      </c>
      <c r="L33" s="31">
        <v>1.0259257877239305</v>
      </c>
    </row>
    <row r="34" spans="2:12">
      <c r="B34" s="29" t="s">
        <v>72</v>
      </c>
    </row>
  </sheetData>
  <mergeCells count="3">
    <mergeCell ref="B4:I4"/>
    <mergeCell ref="B6:L6"/>
    <mergeCell ref="N6:Q6"/>
  </mergeCells>
  <pageMargins left="0.511811024" right="0.511811024" top="0.78740157499999996" bottom="0.78740157499999996" header="0.31496062000000002" footer="0.31496062000000002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Tabela</vt:lpstr>
      <vt:lpstr>Tab_03</vt:lpstr>
      <vt:lpstr>Tab_04</vt:lpstr>
      <vt:lpstr>Tab_05</vt:lpstr>
      <vt:lpstr>Tab_06</vt:lpstr>
      <vt:lpstr>Tab_07</vt:lpstr>
      <vt:lpstr>Tab_08</vt:lpstr>
      <vt:lpstr>Tab_09</vt:lpstr>
      <vt:lpstr>Tab_10</vt:lpstr>
      <vt:lpstr>Tab_11</vt:lpstr>
      <vt:lpstr>Amostra</vt:lpstr>
      <vt:lpstr>Nota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 Renato Keim Magheli</dc:creator>
  <cp:lastModifiedBy>Gabriel Pereira</cp:lastModifiedBy>
  <dcterms:created xsi:type="dcterms:W3CDTF">2020-06-25T14:51:44Z</dcterms:created>
  <dcterms:modified xsi:type="dcterms:W3CDTF">2020-08-03T02:45:02Z</dcterms:modified>
</cp:coreProperties>
</file>