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ocuments\GitHub\covid-transport\"/>
    </mc:Choice>
  </mc:AlternateContent>
  <xr:revisionPtr revIDLastSave="0" documentId="13_ncr:1_{653A8670-7180-47BA-8C7A-F790B5EC6CB2}" xr6:coauthVersionLast="46" xr6:coauthVersionMax="46" xr10:uidLastSave="{00000000-0000-0000-0000-000000000000}"/>
  <bookViews>
    <workbookView xWindow="1080" yWindow="780" windowWidth="27720" windowHeight="14820" activeTab="2" xr2:uid="{00000000-000D-0000-FFFF-FFFF00000000}"/>
  </bookViews>
  <sheets>
    <sheet name="Bogota_cases" sheetId="1" r:id="rId1"/>
    <sheet name="BA_cases" sheetId="4" r:id="rId2"/>
    <sheet name="Washington_DC_cases" sheetId="2" r:id="rId3"/>
    <sheet name="air_quality" sheetId="5" r:id="rId4"/>
  </sheets>
  <definedNames>
    <definedName name="_xlnm._FilterDatabase" localSheetId="1" hidden="1">BA_cases!$N$2:$V$2</definedName>
    <definedName name="_xlnm._FilterDatabase" localSheetId="0" hidden="1">Bogota_cases!$A$2:$B$343</definedName>
    <definedName name="_xlnm._FilterDatabase" localSheetId="2" hidden="1">Washington_DC_cases!$N$2:$V$16</definedName>
    <definedName name="Hito_DC">Washington_DC_cases!$R$3:$R$20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0" i="2" l="1"/>
  <c r="AD20" i="2"/>
  <c r="AE20" i="2"/>
  <c r="AF20" i="2"/>
  <c r="Z20" i="2"/>
  <c r="X20" i="2"/>
  <c r="AF19" i="2"/>
  <c r="AE19" i="2"/>
  <c r="AD19" i="2"/>
  <c r="AC19" i="2"/>
  <c r="Z19" i="2"/>
  <c r="X19" i="2"/>
  <c r="AF18" i="2"/>
  <c r="AE18" i="2"/>
  <c r="AD18" i="2"/>
  <c r="AC18" i="2"/>
  <c r="Z18" i="2"/>
  <c r="X18" i="2"/>
  <c r="AF17" i="2"/>
  <c r="AE17" i="2"/>
  <c r="AD17" i="2"/>
  <c r="AC17" i="2"/>
  <c r="Z17" i="2"/>
  <c r="X17" i="2"/>
  <c r="AF16" i="2"/>
  <c r="AE16" i="2"/>
  <c r="AD16" i="2"/>
  <c r="AC16" i="2"/>
  <c r="Z16" i="2"/>
  <c r="X16" i="2"/>
  <c r="AF15" i="2"/>
  <c r="AE15" i="2"/>
  <c r="AD15" i="2"/>
  <c r="AC15" i="2"/>
  <c r="Z15" i="2"/>
  <c r="X15" i="2"/>
  <c r="AF14" i="2"/>
  <c r="AE14" i="2"/>
  <c r="AD14" i="2"/>
  <c r="AC14" i="2"/>
  <c r="Z14" i="2"/>
  <c r="X14" i="2"/>
  <c r="AF13" i="2"/>
  <c r="AE13" i="2"/>
  <c r="AD13" i="2"/>
  <c r="AC13" i="2"/>
  <c r="Z13" i="2"/>
  <c r="X13" i="2"/>
  <c r="AF12" i="2"/>
  <c r="AE12" i="2"/>
  <c r="AD12" i="2"/>
  <c r="AC12" i="2"/>
  <c r="Z12" i="2"/>
  <c r="X12" i="2"/>
  <c r="AF11" i="2"/>
  <c r="AE11" i="2"/>
  <c r="AD11" i="2"/>
  <c r="AC11" i="2"/>
  <c r="Z11" i="2"/>
  <c r="X11" i="2"/>
  <c r="AF10" i="2"/>
  <c r="AE10" i="2"/>
  <c r="AD10" i="2"/>
  <c r="AC10" i="2"/>
  <c r="Z10" i="2"/>
  <c r="X10" i="2"/>
  <c r="AF9" i="2"/>
  <c r="AE9" i="2"/>
  <c r="AD9" i="2"/>
  <c r="AC9" i="2"/>
  <c r="Z9" i="2"/>
  <c r="X9" i="2"/>
  <c r="AF8" i="2"/>
  <c r="AE8" i="2"/>
  <c r="AD8" i="2"/>
  <c r="AC8" i="2"/>
  <c r="Z8" i="2"/>
  <c r="X8" i="2"/>
  <c r="AF7" i="2"/>
  <c r="AE7" i="2"/>
  <c r="AD7" i="2"/>
  <c r="AC7" i="2"/>
  <c r="Z7" i="2"/>
  <c r="X7" i="2"/>
  <c r="AF6" i="2"/>
  <c r="AE6" i="2"/>
  <c r="AD6" i="2"/>
  <c r="AC6" i="2"/>
  <c r="Z6" i="2"/>
  <c r="X6" i="2"/>
  <c r="AF5" i="2"/>
  <c r="AE5" i="2"/>
  <c r="AD5" i="2"/>
  <c r="AC5" i="2"/>
  <c r="Z5" i="2"/>
  <c r="X5" i="2"/>
  <c r="AF4" i="2"/>
  <c r="AE4" i="2"/>
  <c r="AD4" i="2"/>
  <c r="AC4" i="2"/>
  <c r="Z4" i="2"/>
  <c r="X4" i="2"/>
  <c r="AF3" i="2"/>
  <c r="AE3" i="2"/>
  <c r="AD3" i="2"/>
  <c r="AC3" i="2"/>
  <c r="Z3" i="2"/>
  <c r="X3" i="2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3" i="4"/>
  <c r="X3" i="4"/>
  <c r="AF19" i="4"/>
  <c r="AE19" i="4"/>
  <c r="AD19" i="4"/>
  <c r="AC19" i="4"/>
  <c r="X19" i="4"/>
  <c r="AF18" i="4"/>
  <c r="AE18" i="4"/>
  <c r="AD18" i="4"/>
  <c r="AC18" i="4"/>
  <c r="X18" i="4"/>
  <c r="AF17" i="4"/>
  <c r="AE17" i="4"/>
  <c r="AD17" i="4"/>
  <c r="AC17" i="4"/>
  <c r="X17" i="4"/>
  <c r="AF16" i="4"/>
  <c r="AE16" i="4"/>
  <c r="AD16" i="4"/>
  <c r="AC16" i="4"/>
  <c r="X16" i="4"/>
  <c r="AF15" i="4"/>
  <c r="AE15" i="4"/>
  <c r="AD15" i="4"/>
  <c r="AC15" i="4"/>
  <c r="X15" i="4"/>
  <c r="AF14" i="4"/>
  <c r="AE14" i="4"/>
  <c r="AD14" i="4"/>
  <c r="AC14" i="4"/>
  <c r="X14" i="4"/>
  <c r="AF13" i="4"/>
  <c r="AE13" i="4"/>
  <c r="AD13" i="4"/>
  <c r="AC13" i="4"/>
  <c r="X13" i="4"/>
  <c r="AF12" i="4"/>
  <c r="AE12" i="4"/>
  <c r="AD12" i="4"/>
  <c r="AC12" i="4"/>
  <c r="X12" i="4"/>
  <c r="AF11" i="4"/>
  <c r="AE11" i="4"/>
  <c r="AD11" i="4"/>
  <c r="AC11" i="4"/>
  <c r="X11" i="4"/>
  <c r="AF10" i="4"/>
  <c r="AE10" i="4"/>
  <c r="AD10" i="4"/>
  <c r="AC10" i="4"/>
  <c r="X10" i="4"/>
  <c r="AF9" i="4"/>
  <c r="AE9" i="4"/>
  <c r="AD9" i="4"/>
  <c r="AC9" i="4"/>
  <c r="X9" i="4"/>
  <c r="AF8" i="4"/>
  <c r="AE8" i="4"/>
  <c r="AD8" i="4"/>
  <c r="AC8" i="4"/>
  <c r="X8" i="4"/>
  <c r="AF7" i="4"/>
  <c r="AE7" i="4"/>
  <c r="AD7" i="4"/>
  <c r="AC7" i="4"/>
  <c r="X7" i="4"/>
  <c r="AF6" i="4"/>
  <c r="AE6" i="4"/>
  <c r="AD6" i="4"/>
  <c r="AC6" i="4"/>
  <c r="X6" i="4"/>
  <c r="AF5" i="4"/>
  <c r="AE5" i="4"/>
  <c r="AD5" i="4"/>
  <c r="AC5" i="4"/>
  <c r="X5" i="4"/>
  <c r="AF4" i="4"/>
  <c r="AE4" i="4"/>
  <c r="AD4" i="4"/>
  <c r="AC4" i="4"/>
  <c r="X4" i="4"/>
  <c r="AF3" i="4"/>
  <c r="AE3" i="4"/>
  <c r="AD3" i="4"/>
  <c r="AC3" i="4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3" i="1"/>
  <c r="AC4" i="1"/>
  <c r="AD4" i="1"/>
  <c r="AE4" i="1"/>
  <c r="AF4" i="1"/>
  <c r="AC5" i="1"/>
  <c r="AD5" i="1"/>
  <c r="AE5" i="1"/>
  <c r="AF5" i="1"/>
  <c r="AC6" i="1"/>
  <c r="AD6" i="1"/>
  <c r="AE6" i="1"/>
  <c r="AF6" i="1"/>
  <c r="AC7" i="1"/>
  <c r="AD7" i="1"/>
  <c r="AE7" i="1"/>
  <c r="AF7" i="1"/>
  <c r="AC8" i="1"/>
  <c r="AD8" i="1"/>
  <c r="AE8" i="1"/>
  <c r="AF8" i="1"/>
  <c r="AC9" i="1"/>
  <c r="AD9" i="1"/>
  <c r="AE9" i="1"/>
  <c r="AF9" i="1"/>
  <c r="AC10" i="1"/>
  <c r="AD10" i="1"/>
  <c r="AE10" i="1"/>
  <c r="AF10" i="1"/>
  <c r="AC11" i="1"/>
  <c r="AD11" i="1"/>
  <c r="AE11" i="1"/>
  <c r="AF11" i="1"/>
  <c r="AC12" i="1"/>
  <c r="AD12" i="1"/>
  <c r="AE12" i="1"/>
  <c r="AF12" i="1"/>
  <c r="AC13" i="1"/>
  <c r="AD13" i="1"/>
  <c r="AE13" i="1"/>
  <c r="AF13" i="1"/>
  <c r="AC14" i="1"/>
  <c r="AD14" i="1"/>
  <c r="AE14" i="1"/>
  <c r="AF14" i="1"/>
  <c r="AC15" i="1"/>
  <c r="AD15" i="1"/>
  <c r="AE15" i="1"/>
  <c r="AF15" i="1"/>
  <c r="AC16" i="1"/>
  <c r="AD16" i="1"/>
  <c r="AE16" i="1"/>
  <c r="AF16" i="1"/>
  <c r="AC17" i="1"/>
  <c r="AD17" i="1"/>
  <c r="AE17" i="1"/>
  <c r="AF17" i="1"/>
  <c r="AC18" i="1"/>
  <c r="AD18" i="1"/>
  <c r="AE18" i="1"/>
  <c r="AF18" i="1"/>
  <c r="AC19" i="1"/>
  <c r="AD19" i="1"/>
  <c r="AE19" i="1"/>
  <c r="AF19" i="1"/>
  <c r="AC20" i="1"/>
  <c r="AD20" i="1"/>
  <c r="AE20" i="1"/>
  <c r="AF20" i="1"/>
  <c r="AC21" i="1"/>
  <c r="AD21" i="1"/>
  <c r="AE21" i="1"/>
  <c r="AF21" i="1"/>
  <c r="AC22" i="1"/>
  <c r="AD22" i="1"/>
  <c r="AE22" i="1"/>
  <c r="AF22" i="1"/>
  <c r="AC23" i="1"/>
  <c r="AD23" i="1"/>
  <c r="AE23" i="1"/>
  <c r="AF23" i="1"/>
  <c r="AC24" i="1"/>
  <c r="AD24" i="1"/>
  <c r="AE24" i="1"/>
  <c r="AF24" i="1"/>
  <c r="AD3" i="1"/>
  <c r="AE3" i="1"/>
  <c r="AF3" i="1"/>
  <c r="AC3" i="1"/>
  <c r="AK455" i="4"/>
  <c r="AK456" i="4"/>
  <c r="AK457" i="4"/>
  <c r="AK458" i="4"/>
  <c r="AK459" i="4"/>
  <c r="AK460" i="4"/>
  <c r="AK461" i="4"/>
  <c r="AK462" i="4"/>
  <c r="AK463" i="4"/>
  <c r="AK464" i="4"/>
  <c r="AK465" i="4"/>
  <c r="AK466" i="4"/>
  <c r="AK467" i="4"/>
  <c r="AK468" i="4"/>
  <c r="AK469" i="4"/>
  <c r="AK470" i="4"/>
  <c r="T3" i="2"/>
  <c r="AK491" i="2"/>
  <c r="AK492" i="2"/>
  <c r="AK493" i="2"/>
  <c r="AK475" i="2"/>
  <c r="AK476" i="2"/>
  <c r="AK477" i="2"/>
  <c r="AK478" i="2"/>
  <c r="AK479" i="2"/>
  <c r="AK480" i="2"/>
  <c r="AK481" i="2"/>
  <c r="AK482" i="2"/>
  <c r="AK483" i="2"/>
  <c r="AK484" i="2"/>
  <c r="AK485" i="2"/>
  <c r="AK486" i="2"/>
  <c r="AK487" i="2"/>
  <c r="AK488" i="2"/>
  <c r="AK489" i="2"/>
  <c r="AK490" i="2"/>
  <c r="E32" i="2"/>
  <c r="J8" i="2" s="1"/>
  <c r="E25" i="2"/>
  <c r="J7" i="2" s="1"/>
  <c r="E18" i="2"/>
  <c r="F18" i="2" s="1"/>
  <c r="E11" i="2"/>
  <c r="F11" i="2" s="1"/>
  <c r="E4" i="2"/>
  <c r="J4" i="2" s="1"/>
  <c r="E424" i="2"/>
  <c r="F424" i="2" s="1"/>
  <c r="F425" i="2" s="1"/>
  <c r="F426" i="2" s="1"/>
  <c r="F427" i="2" s="1"/>
  <c r="F428" i="2" s="1"/>
  <c r="F429" i="2" s="1"/>
  <c r="F430" i="2" s="1"/>
  <c r="E417" i="2"/>
  <c r="J63" i="2" s="1"/>
  <c r="E410" i="2"/>
  <c r="J62" i="2" s="1"/>
  <c r="E403" i="2"/>
  <c r="J61" i="2" s="1"/>
  <c r="E396" i="2"/>
  <c r="J60" i="2" s="1"/>
  <c r="E389" i="2"/>
  <c r="J59" i="2" s="1"/>
  <c r="E382" i="2"/>
  <c r="J58" i="2" s="1"/>
  <c r="E375" i="2"/>
  <c r="J57" i="2" s="1"/>
  <c r="E368" i="2"/>
  <c r="J56" i="2" s="1"/>
  <c r="E361" i="2"/>
  <c r="J55" i="2" s="1"/>
  <c r="E354" i="2"/>
  <c r="J54" i="2" s="1"/>
  <c r="E347" i="2"/>
  <c r="J53" i="2" s="1"/>
  <c r="E340" i="2"/>
  <c r="J52" i="2" s="1"/>
  <c r="E333" i="2"/>
  <c r="J51" i="2" s="1"/>
  <c r="E326" i="2"/>
  <c r="J50" i="2" s="1"/>
  <c r="E319" i="2"/>
  <c r="J49" i="2" s="1"/>
  <c r="E312" i="2"/>
  <c r="J48" i="2" s="1"/>
  <c r="E305" i="2"/>
  <c r="J47" i="2" s="1"/>
  <c r="E298" i="2"/>
  <c r="J46" i="2" s="1"/>
  <c r="E291" i="2"/>
  <c r="J45" i="2" s="1"/>
  <c r="E284" i="2"/>
  <c r="J44" i="2" s="1"/>
  <c r="E277" i="2"/>
  <c r="J43" i="2" s="1"/>
  <c r="E270" i="2"/>
  <c r="J42" i="2" s="1"/>
  <c r="E263" i="2"/>
  <c r="J41" i="2" s="1"/>
  <c r="E256" i="2"/>
  <c r="J40" i="2" s="1"/>
  <c r="E249" i="2"/>
  <c r="J39" i="2" s="1"/>
  <c r="E242" i="2"/>
  <c r="J38" i="2" s="1"/>
  <c r="E235" i="2"/>
  <c r="J37" i="2" s="1"/>
  <c r="E228" i="2"/>
  <c r="J36" i="2" s="1"/>
  <c r="E221" i="2"/>
  <c r="J35" i="2" s="1"/>
  <c r="E214" i="2"/>
  <c r="J34" i="2" s="1"/>
  <c r="E207" i="2"/>
  <c r="J33" i="2" s="1"/>
  <c r="E200" i="2"/>
  <c r="J32" i="2" s="1"/>
  <c r="E193" i="2"/>
  <c r="J31" i="2" s="1"/>
  <c r="E186" i="2"/>
  <c r="J30" i="2" s="1"/>
  <c r="E179" i="2"/>
  <c r="J29" i="2" s="1"/>
  <c r="E172" i="2"/>
  <c r="J28" i="2" s="1"/>
  <c r="E165" i="2"/>
  <c r="J27" i="2" s="1"/>
  <c r="E158" i="2"/>
  <c r="J26" i="2" s="1"/>
  <c r="E151" i="2"/>
  <c r="J25" i="2" s="1"/>
  <c r="E144" i="2"/>
  <c r="J24" i="2" s="1"/>
  <c r="E137" i="2"/>
  <c r="J23" i="2" s="1"/>
  <c r="E130" i="2"/>
  <c r="J22" i="2" s="1"/>
  <c r="E123" i="2"/>
  <c r="J21" i="2" s="1"/>
  <c r="E116" i="2"/>
  <c r="J20" i="2" s="1"/>
  <c r="E109" i="2"/>
  <c r="J19" i="2" s="1"/>
  <c r="E102" i="2"/>
  <c r="J18" i="2" s="1"/>
  <c r="E95" i="2"/>
  <c r="J17" i="2" s="1"/>
  <c r="E88" i="2"/>
  <c r="J16" i="2" s="1"/>
  <c r="E81" i="2"/>
  <c r="J15" i="2" s="1"/>
  <c r="E74" i="2"/>
  <c r="J14" i="2" s="1"/>
  <c r="E67" i="2"/>
  <c r="J13" i="2" s="1"/>
  <c r="E60" i="2"/>
  <c r="J12" i="2" s="1"/>
  <c r="E53" i="2"/>
  <c r="J11" i="2" s="1"/>
  <c r="E46" i="2"/>
  <c r="J10" i="2" s="1"/>
  <c r="E39" i="2"/>
  <c r="J9" i="2" s="1"/>
  <c r="C403" i="2"/>
  <c r="I61" i="2" s="1"/>
  <c r="C410" i="2"/>
  <c r="I62" i="2" s="1"/>
  <c r="C417" i="2"/>
  <c r="AI484" i="2" s="1"/>
  <c r="AI485" i="2" s="1"/>
  <c r="AI486" i="2" s="1"/>
  <c r="AI487" i="2" s="1"/>
  <c r="AI488" i="2" s="1"/>
  <c r="AI489" i="2" s="1"/>
  <c r="AI490" i="2" s="1"/>
  <c r="C424" i="2"/>
  <c r="AI491" i="2" s="1"/>
  <c r="AI492" i="2" s="1"/>
  <c r="AI493" i="2" s="1"/>
  <c r="J63" i="4"/>
  <c r="J62" i="4"/>
  <c r="J61" i="4"/>
  <c r="E427" i="4"/>
  <c r="F427" i="4" s="1"/>
  <c r="F428" i="4" s="1"/>
  <c r="F429" i="4" s="1"/>
  <c r="F430" i="4" s="1"/>
  <c r="F431" i="4" s="1"/>
  <c r="F432" i="4" s="1"/>
  <c r="F433" i="4" s="1"/>
  <c r="E420" i="4"/>
  <c r="E413" i="4"/>
  <c r="E406" i="4"/>
  <c r="E399" i="4"/>
  <c r="J60" i="4" s="1"/>
  <c r="E392" i="4"/>
  <c r="J59" i="4" s="1"/>
  <c r="E385" i="4"/>
  <c r="J58" i="4" s="1"/>
  <c r="E378" i="4"/>
  <c r="J57" i="4" s="1"/>
  <c r="E371" i="4"/>
  <c r="J56" i="4" s="1"/>
  <c r="E364" i="4"/>
  <c r="J55" i="4" s="1"/>
  <c r="E357" i="4"/>
  <c r="J54" i="4" s="1"/>
  <c r="E350" i="4"/>
  <c r="J53" i="4" s="1"/>
  <c r="E343" i="4"/>
  <c r="J52" i="4" s="1"/>
  <c r="E336" i="4"/>
  <c r="J51" i="4" s="1"/>
  <c r="E329" i="4"/>
  <c r="J50" i="4" s="1"/>
  <c r="E322" i="4"/>
  <c r="J49" i="4" s="1"/>
  <c r="E315" i="4"/>
  <c r="J48" i="4" s="1"/>
  <c r="E308" i="4"/>
  <c r="J47" i="4" s="1"/>
  <c r="E301" i="4"/>
  <c r="J46" i="4" s="1"/>
  <c r="E294" i="4"/>
  <c r="J45" i="4" s="1"/>
  <c r="E287" i="4"/>
  <c r="J44" i="4" s="1"/>
  <c r="E280" i="4"/>
  <c r="J43" i="4" s="1"/>
  <c r="E273" i="4"/>
  <c r="J42" i="4" s="1"/>
  <c r="E266" i="4"/>
  <c r="J41" i="4" s="1"/>
  <c r="E259" i="4"/>
  <c r="J40" i="4" s="1"/>
  <c r="E252" i="4"/>
  <c r="J39" i="4" s="1"/>
  <c r="E245" i="4"/>
  <c r="J38" i="4" s="1"/>
  <c r="E238" i="4"/>
  <c r="J37" i="4" s="1"/>
  <c r="E231" i="4"/>
  <c r="J36" i="4" s="1"/>
  <c r="E224" i="4"/>
  <c r="J35" i="4" s="1"/>
  <c r="E217" i="4"/>
  <c r="J34" i="4" s="1"/>
  <c r="E210" i="4"/>
  <c r="J33" i="4" s="1"/>
  <c r="E203" i="4"/>
  <c r="J32" i="4" s="1"/>
  <c r="E196" i="4"/>
  <c r="J31" i="4" s="1"/>
  <c r="E189" i="4"/>
  <c r="J30" i="4" s="1"/>
  <c r="E182" i="4"/>
  <c r="J29" i="4" s="1"/>
  <c r="E175" i="4"/>
  <c r="J28" i="4" s="1"/>
  <c r="E168" i="4"/>
  <c r="J27" i="4" s="1"/>
  <c r="E161" i="4"/>
  <c r="J26" i="4" s="1"/>
  <c r="E154" i="4"/>
  <c r="J25" i="4" s="1"/>
  <c r="E147" i="4"/>
  <c r="J24" i="4" s="1"/>
  <c r="E140" i="4"/>
  <c r="J23" i="4" s="1"/>
  <c r="E133" i="4"/>
  <c r="J22" i="4" s="1"/>
  <c r="E126" i="4"/>
  <c r="J21" i="4" s="1"/>
  <c r="E119" i="4"/>
  <c r="J20" i="4" s="1"/>
  <c r="E112" i="4"/>
  <c r="J19" i="4" s="1"/>
  <c r="E105" i="4"/>
  <c r="J18" i="4" s="1"/>
  <c r="E98" i="4"/>
  <c r="J17" i="4" s="1"/>
  <c r="E91" i="4"/>
  <c r="J16" i="4" s="1"/>
  <c r="E84" i="4"/>
  <c r="J15" i="4" s="1"/>
  <c r="E77" i="4"/>
  <c r="J14" i="4" s="1"/>
  <c r="E70" i="4"/>
  <c r="J13" i="4" s="1"/>
  <c r="E63" i="4"/>
  <c r="J12" i="4" s="1"/>
  <c r="E56" i="4"/>
  <c r="J11" i="4" s="1"/>
  <c r="E49" i="4"/>
  <c r="J10" i="4" s="1"/>
  <c r="E42" i="4"/>
  <c r="J9" i="4" s="1"/>
  <c r="E35" i="4"/>
  <c r="J8" i="4" s="1"/>
  <c r="E28" i="4"/>
  <c r="J7" i="4" s="1"/>
  <c r="E21" i="4"/>
  <c r="J6" i="4" s="1"/>
  <c r="E14" i="4"/>
  <c r="J5" i="4" s="1"/>
  <c r="E7" i="4"/>
  <c r="F7" i="4" s="1"/>
  <c r="E3" i="4"/>
  <c r="J3" i="4" s="1"/>
  <c r="C427" i="4"/>
  <c r="AI471" i="4" s="1"/>
  <c r="AI472" i="4" s="1"/>
  <c r="C406" i="4"/>
  <c r="I61" i="4" s="1"/>
  <c r="C413" i="4"/>
  <c r="I62" i="4" s="1"/>
  <c r="C420" i="4"/>
  <c r="AI464" i="4" s="1"/>
  <c r="AI465" i="4" s="1"/>
  <c r="AI466" i="4" s="1"/>
  <c r="AI467" i="4" s="1"/>
  <c r="AI468" i="4" s="1"/>
  <c r="AI469" i="4" s="1"/>
  <c r="AI470" i="4" s="1"/>
  <c r="T3" i="4"/>
  <c r="F23" i="2"/>
  <c r="F24" i="2" s="1"/>
  <c r="F22" i="2"/>
  <c r="F21" i="2"/>
  <c r="F20" i="2"/>
  <c r="F19" i="2"/>
  <c r="F17" i="2"/>
  <c r="F16" i="2"/>
  <c r="F15" i="2"/>
  <c r="F14" i="2"/>
  <c r="F13" i="2"/>
  <c r="F12" i="2"/>
  <c r="F10" i="2"/>
  <c r="F9" i="2"/>
  <c r="F8" i="2"/>
  <c r="T6" i="2" s="1"/>
  <c r="F7" i="2"/>
  <c r="T5" i="2" s="1"/>
  <c r="F6" i="2"/>
  <c r="T4" i="2" s="1"/>
  <c r="F5" i="2"/>
  <c r="F4" i="2"/>
  <c r="F22" i="4"/>
  <c r="F20" i="4"/>
  <c r="F19" i="4"/>
  <c r="F18" i="4"/>
  <c r="T7" i="4" s="1"/>
  <c r="F17" i="4"/>
  <c r="T6" i="4" s="1"/>
  <c r="F15" i="4"/>
  <c r="T5" i="4" s="1"/>
  <c r="F14" i="4"/>
  <c r="F13" i="4"/>
  <c r="F12" i="4"/>
  <c r="F11" i="4"/>
  <c r="F10" i="4"/>
  <c r="F8" i="4"/>
  <c r="F6" i="4"/>
  <c r="F5" i="4"/>
  <c r="E415" i="1"/>
  <c r="F415" i="1" s="1"/>
  <c r="F416" i="1" s="1"/>
  <c r="F417" i="1" s="1"/>
  <c r="F418" i="1" s="1"/>
  <c r="F419" i="1" s="1"/>
  <c r="F420" i="1" s="1"/>
  <c r="F421" i="1" s="1"/>
  <c r="C415" i="1"/>
  <c r="AI48" i="1"/>
  <c r="F10" i="1"/>
  <c r="T6" i="1" s="1"/>
  <c r="F11" i="1"/>
  <c r="T8" i="1" s="1"/>
  <c r="F12" i="1"/>
  <c r="T9" i="1" s="1"/>
  <c r="F13" i="1"/>
  <c r="F14" i="1"/>
  <c r="F6" i="1"/>
  <c r="F8" i="1"/>
  <c r="F5" i="1"/>
  <c r="T4" i="1" s="1"/>
  <c r="F7" i="1"/>
  <c r="F15" i="1"/>
  <c r="T10" i="1" s="1"/>
  <c r="F17" i="1"/>
  <c r="F18" i="1"/>
  <c r="T11" i="1" s="1"/>
  <c r="F19" i="1"/>
  <c r="F20" i="1"/>
  <c r="F21" i="1"/>
  <c r="F22" i="1"/>
  <c r="E9" i="1"/>
  <c r="F9" i="1" s="1"/>
  <c r="T5" i="1" s="1"/>
  <c r="E4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J3" i="1"/>
  <c r="E16" i="1"/>
  <c r="J6" i="1" s="1"/>
  <c r="E408" i="1"/>
  <c r="J62" i="1" s="1"/>
  <c r="E401" i="1"/>
  <c r="J61" i="1" s="1"/>
  <c r="E394" i="1"/>
  <c r="J60" i="1" s="1"/>
  <c r="E387" i="1"/>
  <c r="J59" i="1" s="1"/>
  <c r="E380" i="1"/>
  <c r="J58" i="1" s="1"/>
  <c r="E373" i="1"/>
  <c r="J57" i="1" s="1"/>
  <c r="E366" i="1"/>
  <c r="J56" i="1" s="1"/>
  <c r="E359" i="1"/>
  <c r="J55" i="1" s="1"/>
  <c r="E352" i="1"/>
  <c r="J54" i="1" s="1"/>
  <c r="E345" i="1"/>
  <c r="J53" i="1" s="1"/>
  <c r="E338" i="1"/>
  <c r="J52" i="1" s="1"/>
  <c r="E331" i="1"/>
  <c r="J51" i="1" s="1"/>
  <c r="E324" i="1"/>
  <c r="J50" i="1" s="1"/>
  <c r="E317" i="1"/>
  <c r="J49" i="1" s="1"/>
  <c r="E310" i="1"/>
  <c r="J48" i="1" s="1"/>
  <c r="E303" i="1"/>
  <c r="J47" i="1" s="1"/>
  <c r="E296" i="1"/>
  <c r="J46" i="1" s="1"/>
  <c r="E289" i="1"/>
  <c r="J45" i="1" s="1"/>
  <c r="E282" i="1"/>
  <c r="J44" i="1" s="1"/>
  <c r="E275" i="1"/>
  <c r="J43" i="1" s="1"/>
  <c r="E268" i="1"/>
  <c r="J42" i="1" s="1"/>
  <c r="E261" i="1"/>
  <c r="J41" i="1" s="1"/>
  <c r="E254" i="1"/>
  <c r="J40" i="1" s="1"/>
  <c r="E247" i="1"/>
  <c r="J39" i="1" s="1"/>
  <c r="E240" i="1"/>
  <c r="J38" i="1" s="1"/>
  <c r="E233" i="1"/>
  <c r="J37" i="1" s="1"/>
  <c r="E226" i="1"/>
  <c r="J36" i="1" s="1"/>
  <c r="E219" i="1"/>
  <c r="J35" i="1" s="1"/>
  <c r="E212" i="1"/>
  <c r="J34" i="1" s="1"/>
  <c r="E205" i="1"/>
  <c r="J33" i="1" s="1"/>
  <c r="E198" i="1"/>
  <c r="J32" i="1" s="1"/>
  <c r="E191" i="1"/>
  <c r="J31" i="1" s="1"/>
  <c r="E184" i="1"/>
  <c r="J30" i="1" s="1"/>
  <c r="E177" i="1"/>
  <c r="J29" i="1" s="1"/>
  <c r="E170" i="1"/>
  <c r="J28" i="1" s="1"/>
  <c r="E163" i="1"/>
  <c r="J27" i="1" s="1"/>
  <c r="E156" i="1"/>
  <c r="J26" i="1" s="1"/>
  <c r="E149" i="1"/>
  <c r="J25" i="1" s="1"/>
  <c r="E142" i="1"/>
  <c r="J24" i="1" s="1"/>
  <c r="E135" i="1"/>
  <c r="J23" i="1" s="1"/>
  <c r="E128" i="1"/>
  <c r="J22" i="1" s="1"/>
  <c r="E121" i="1"/>
  <c r="J21" i="1" s="1"/>
  <c r="E114" i="1"/>
  <c r="J20" i="1" s="1"/>
  <c r="E107" i="1"/>
  <c r="J19" i="1" s="1"/>
  <c r="E100" i="1"/>
  <c r="J18" i="1" s="1"/>
  <c r="E93" i="1"/>
  <c r="J17" i="1" s="1"/>
  <c r="E86" i="1"/>
  <c r="J16" i="1" s="1"/>
  <c r="E79" i="1"/>
  <c r="J15" i="1" s="1"/>
  <c r="E72" i="1"/>
  <c r="J14" i="1" s="1"/>
  <c r="E65" i="1"/>
  <c r="J13" i="1" s="1"/>
  <c r="E58" i="1"/>
  <c r="J12" i="1" s="1"/>
  <c r="E51" i="1"/>
  <c r="J11" i="1" s="1"/>
  <c r="E44" i="1"/>
  <c r="J10" i="1" s="1"/>
  <c r="E37" i="1"/>
  <c r="J9" i="1" s="1"/>
  <c r="E30" i="1"/>
  <c r="J8" i="1" s="1"/>
  <c r="E23" i="1"/>
  <c r="J7" i="1" s="1"/>
  <c r="C401" i="1"/>
  <c r="I61" i="1" s="1"/>
  <c r="C408" i="1"/>
  <c r="I62" i="1" s="1"/>
  <c r="K3" i="2"/>
  <c r="L3" i="2"/>
  <c r="L3" i="4"/>
  <c r="K3" i="4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K339" i="2"/>
  <c r="AK340" i="2"/>
  <c r="AK341" i="2"/>
  <c r="AK342" i="2"/>
  <c r="AK343" i="2"/>
  <c r="AK344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K357" i="2"/>
  <c r="AK358" i="2"/>
  <c r="AK359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75" i="2"/>
  <c r="AK376" i="2"/>
  <c r="AK377" i="2"/>
  <c r="AK378" i="2"/>
  <c r="AK379" i="2"/>
  <c r="AK380" i="2"/>
  <c r="AK381" i="2"/>
  <c r="AK382" i="2"/>
  <c r="AK383" i="2"/>
  <c r="AK384" i="2"/>
  <c r="AK385" i="2"/>
  <c r="AK386" i="2"/>
  <c r="AK387" i="2"/>
  <c r="AK388" i="2"/>
  <c r="AK389" i="2"/>
  <c r="AK390" i="2"/>
  <c r="AK391" i="2"/>
  <c r="AK392" i="2"/>
  <c r="AK393" i="2"/>
  <c r="AK394" i="2"/>
  <c r="AK395" i="2"/>
  <c r="AK396" i="2"/>
  <c r="AK397" i="2"/>
  <c r="AK398" i="2"/>
  <c r="AK399" i="2"/>
  <c r="AK400" i="2"/>
  <c r="AK401" i="2"/>
  <c r="AK402" i="2"/>
  <c r="AK403" i="2"/>
  <c r="AK404" i="2"/>
  <c r="AK405" i="2"/>
  <c r="AK406" i="2"/>
  <c r="AK407" i="2"/>
  <c r="AK408" i="2"/>
  <c r="AK409" i="2"/>
  <c r="AK410" i="2"/>
  <c r="AK411" i="2"/>
  <c r="AK412" i="2"/>
  <c r="AK413" i="2"/>
  <c r="AK414" i="2"/>
  <c r="AK415" i="2"/>
  <c r="AK416" i="2"/>
  <c r="AK417" i="2"/>
  <c r="AK418" i="2"/>
  <c r="AK419" i="2"/>
  <c r="AK420" i="2"/>
  <c r="AK421" i="2"/>
  <c r="AK422" i="2"/>
  <c r="AK423" i="2"/>
  <c r="AK424" i="2"/>
  <c r="AK425" i="2"/>
  <c r="AK426" i="2"/>
  <c r="AK427" i="2"/>
  <c r="AK428" i="2"/>
  <c r="AK429" i="2"/>
  <c r="AK430" i="2"/>
  <c r="AK431" i="2"/>
  <c r="AK432" i="2"/>
  <c r="AK433" i="2"/>
  <c r="AK434" i="2"/>
  <c r="AK435" i="2"/>
  <c r="AK436" i="2"/>
  <c r="AK437" i="2"/>
  <c r="AK438" i="2"/>
  <c r="AK439" i="2"/>
  <c r="AK440" i="2"/>
  <c r="AK441" i="2"/>
  <c r="AK442" i="2"/>
  <c r="AK443" i="2"/>
  <c r="AK444" i="2"/>
  <c r="AK445" i="2"/>
  <c r="AK446" i="2"/>
  <c r="AK447" i="2"/>
  <c r="AK448" i="2"/>
  <c r="AK449" i="2"/>
  <c r="AK450" i="2"/>
  <c r="AK451" i="2"/>
  <c r="AK452" i="2"/>
  <c r="AK453" i="2"/>
  <c r="AK454" i="2"/>
  <c r="AK455" i="2"/>
  <c r="AK456" i="2"/>
  <c r="AK457" i="2"/>
  <c r="AK458" i="2"/>
  <c r="AK459" i="2"/>
  <c r="AK460" i="2"/>
  <c r="AK461" i="2"/>
  <c r="AK462" i="2"/>
  <c r="AK463" i="2"/>
  <c r="AK464" i="2"/>
  <c r="AK465" i="2"/>
  <c r="AK466" i="2"/>
  <c r="AK467" i="2"/>
  <c r="AK468" i="2"/>
  <c r="AK469" i="2"/>
  <c r="AK470" i="2"/>
  <c r="AK471" i="2"/>
  <c r="AK472" i="2"/>
  <c r="AK473" i="2"/>
  <c r="AK474" i="2"/>
  <c r="AK55" i="4"/>
  <c r="AI70" i="2"/>
  <c r="L3" i="1"/>
  <c r="K3" i="1"/>
  <c r="AK45" i="4"/>
  <c r="AK46" i="4"/>
  <c r="AK47" i="4"/>
  <c r="AK48" i="4"/>
  <c r="AK49" i="4"/>
  <c r="AK50" i="4"/>
  <c r="AK51" i="4"/>
  <c r="AK52" i="4"/>
  <c r="AK53" i="4"/>
  <c r="AK54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133" i="4"/>
  <c r="AK134" i="4"/>
  <c r="AK135" i="4"/>
  <c r="AK136" i="4"/>
  <c r="AK137" i="4"/>
  <c r="AK138" i="4"/>
  <c r="AK13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59" i="4"/>
  <c r="AK160" i="4"/>
  <c r="AK161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K177" i="4"/>
  <c r="AK178" i="4"/>
  <c r="AK179" i="4"/>
  <c r="AK180" i="4"/>
  <c r="AK181" i="4"/>
  <c r="AK182" i="4"/>
  <c r="AK183" i="4"/>
  <c r="AK184" i="4"/>
  <c r="AK185" i="4"/>
  <c r="AK186" i="4"/>
  <c r="AK187" i="4"/>
  <c r="AK188" i="4"/>
  <c r="AK189" i="4"/>
  <c r="AK190" i="4"/>
  <c r="AK191" i="4"/>
  <c r="AK192" i="4"/>
  <c r="AK193" i="4"/>
  <c r="AK194" i="4"/>
  <c r="AK195" i="4"/>
  <c r="AK196" i="4"/>
  <c r="AK197" i="4"/>
  <c r="AK198" i="4"/>
  <c r="AK199" i="4"/>
  <c r="AK200" i="4"/>
  <c r="AK201" i="4"/>
  <c r="AK202" i="4"/>
  <c r="AK203" i="4"/>
  <c r="AK204" i="4"/>
  <c r="AK205" i="4"/>
  <c r="AK206" i="4"/>
  <c r="AK207" i="4"/>
  <c r="AK208" i="4"/>
  <c r="AK209" i="4"/>
  <c r="AK210" i="4"/>
  <c r="AK211" i="4"/>
  <c r="AK212" i="4"/>
  <c r="AK213" i="4"/>
  <c r="AK214" i="4"/>
  <c r="AK215" i="4"/>
  <c r="AK216" i="4"/>
  <c r="AK217" i="4"/>
  <c r="AK218" i="4"/>
  <c r="AK219" i="4"/>
  <c r="AK220" i="4"/>
  <c r="AK221" i="4"/>
  <c r="AK222" i="4"/>
  <c r="AK223" i="4"/>
  <c r="AK224" i="4"/>
  <c r="AK225" i="4"/>
  <c r="AK226" i="4"/>
  <c r="AK227" i="4"/>
  <c r="AK228" i="4"/>
  <c r="AK229" i="4"/>
  <c r="AK230" i="4"/>
  <c r="AK231" i="4"/>
  <c r="AK232" i="4"/>
  <c r="AK233" i="4"/>
  <c r="AK234" i="4"/>
  <c r="AK235" i="4"/>
  <c r="AK236" i="4"/>
  <c r="AK237" i="4"/>
  <c r="AK238" i="4"/>
  <c r="AK239" i="4"/>
  <c r="AK240" i="4"/>
  <c r="AK241" i="4"/>
  <c r="AK242" i="4"/>
  <c r="AK243" i="4"/>
  <c r="AK244" i="4"/>
  <c r="AK245" i="4"/>
  <c r="AK246" i="4"/>
  <c r="AK247" i="4"/>
  <c r="AK248" i="4"/>
  <c r="AK249" i="4"/>
  <c r="AK250" i="4"/>
  <c r="AK251" i="4"/>
  <c r="AK252" i="4"/>
  <c r="AK253" i="4"/>
  <c r="AK254" i="4"/>
  <c r="AK255" i="4"/>
  <c r="AK256" i="4"/>
  <c r="AK257" i="4"/>
  <c r="AK258" i="4"/>
  <c r="AK259" i="4"/>
  <c r="AK260" i="4"/>
  <c r="AK261" i="4"/>
  <c r="AK262" i="4"/>
  <c r="AK263" i="4"/>
  <c r="AK264" i="4"/>
  <c r="AK265" i="4"/>
  <c r="AK266" i="4"/>
  <c r="AK267" i="4"/>
  <c r="AK268" i="4"/>
  <c r="AK269" i="4"/>
  <c r="AK270" i="4"/>
  <c r="AK271" i="4"/>
  <c r="AK272" i="4"/>
  <c r="AK273" i="4"/>
  <c r="AK274" i="4"/>
  <c r="AK275" i="4"/>
  <c r="AK276" i="4"/>
  <c r="AK277" i="4"/>
  <c r="AK278" i="4"/>
  <c r="AK279" i="4"/>
  <c r="AK280" i="4"/>
  <c r="AK281" i="4"/>
  <c r="AK282" i="4"/>
  <c r="AK283" i="4"/>
  <c r="AK284" i="4"/>
  <c r="AK285" i="4"/>
  <c r="AK286" i="4"/>
  <c r="AK287" i="4"/>
  <c r="AK288" i="4"/>
  <c r="AK289" i="4"/>
  <c r="AK290" i="4"/>
  <c r="AK291" i="4"/>
  <c r="AK292" i="4"/>
  <c r="AK293" i="4"/>
  <c r="AK294" i="4"/>
  <c r="AK295" i="4"/>
  <c r="AK296" i="4"/>
  <c r="AK297" i="4"/>
  <c r="AK298" i="4"/>
  <c r="AK299" i="4"/>
  <c r="AK300" i="4"/>
  <c r="AK301" i="4"/>
  <c r="AK302" i="4"/>
  <c r="AK303" i="4"/>
  <c r="AK304" i="4"/>
  <c r="AK305" i="4"/>
  <c r="AK306" i="4"/>
  <c r="AK307" i="4"/>
  <c r="AK308" i="4"/>
  <c r="AK309" i="4"/>
  <c r="AK310" i="4"/>
  <c r="AK311" i="4"/>
  <c r="AK312" i="4"/>
  <c r="AK313" i="4"/>
  <c r="AK314" i="4"/>
  <c r="AK315" i="4"/>
  <c r="AK316" i="4"/>
  <c r="AK317" i="4"/>
  <c r="AK318" i="4"/>
  <c r="AK319" i="4"/>
  <c r="AK320" i="4"/>
  <c r="AK321" i="4"/>
  <c r="AK322" i="4"/>
  <c r="AK323" i="4"/>
  <c r="AK324" i="4"/>
  <c r="AK325" i="4"/>
  <c r="AK326" i="4"/>
  <c r="AK327" i="4"/>
  <c r="AK328" i="4"/>
  <c r="AK329" i="4"/>
  <c r="AK330" i="4"/>
  <c r="AK331" i="4"/>
  <c r="AK332" i="4"/>
  <c r="AK333" i="4"/>
  <c r="AK334" i="4"/>
  <c r="AK335" i="4"/>
  <c r="AK336" i="4"/>
  <c r="AK337" i="4"/>
  <c r="AK338" i="4"/>
  <c r="AK339" i="4"/>
  <c r="AK340" i="4"/>
  <c r="AK341" i="4"/>
  <c r="AK342" i="4"/>
  <c r="AK343" i="4"/>
  <c r="AK344" i="4"/>
  <c r="AK345" i="4"/>
  <c r="AK346" i="4"/>
  <c r="AK347" i="4"/>
  <c r="AK348" i="4"/>
  <c r="AK349" i="4"/>
  <c r="AK350" i="4"/>
  <c r="AK351" i="4"/>
  <c r="AK352" i="4"/>
  <c r="AK353" i="4"/>
  <c r="AK354" i="4"/>
  <c r="AK355" i="4"/>
  <c r="AK356" i="4"/>
  <c r="AK357" i="4"/>
  <c r="AK358" i="4"/>
  <c r="AK359" i="4"/>
  <c r="AK360" i="4"/>
  <c r="AK361" i="4"/>
  <c r="AK362" i="4"/>
  <c r="AK363" i="4"/>
  <c r="AK364" i="4"/>
  <c r="AK365" i="4"/>
  <c r="AK366" i="4"/>
  <c r="AK367" i="4"/>
  <c r="AK368" i="4"/>
  <c r="AK369" i="4"/>
  <c r="AK370" i="4"/>
  <c r="AK371" i="4"/>
  <c r="AK372" i="4"/>
  <c r="AK373" i="4"/>
  <c r="AK374" i="4"/>
  <c r="AK375" i="4"/>
  <c r="AK376" i="4"/>
  <c r="AK377" i="4"/>
  <c r="AK378" i="4"/>
  <c r="AK379" i="4"/>
  <c r="AK380" i="4"/>
  <c r="AK381" i="4"/>
  <c r="AK382" i="4"/>
  <c r="AK383" i="4"/>
  <c r="AK384" i="4"/>
  <c r="AK385" i="4"/>
  <c r="AK386" i="4"/>
  <c r="AK387" i="4"/>
  <c r="AK388" i="4"/>
  <c r="AK389" i="4"/>
  <c r="AK390" i="4"/>
  <c r="AK391" i="4"/>
  <c r="AK392" i="4"/>
  <c r="AK393" i="4"/>
  <c r="AK394" i="4"/>
  <c r="AK395" i="4"/>
  <c r="AK396" i="4"/>
  <c r="AK397" i="4"/>
  <c r="AK398" i="4"/>
  <c r="AK399" i="4"/>
  <c r="AK400" i="4"/>
  <c r="AK401" i="4"/>
  <c r="AK402" i="4"/>
  <c r="AK403" i="4"/>
  <c r="AK404" i="4"/>
  <c r="AK405" i="4"/>
  <c r="AK406" i="4"/>
  <c r="AK407" i="4"/>
  <c r="AK408" i="4"/>
  <c r="AK409" i="4"/>
  <c r="AK410" i="4"/>
  <c r="AK411" i="4"/>
  <c r="AK412" i="4"/>
  <c r="AK413" i="4"/>
  <c r="AK414" i="4"/>
  <c r="AK415" i="4"/>
  <c r="AK416" i="4"/>
  <c r="AK417" i="4"/>
  <c r="AK418" i="4"/>
  <c r="AK419" i="4"/>
  <c r="AK420" i="4"/>
  <c r="AK421" i="4"/>
  <c r="AK422" i="4"/>
  <c r="AK423" i="4"/>
  <c r="AK424" i="4"/>
  <c r="AK425" i="4"/>
  <c r="AK426" i="4"/>
  <c r="AK427" i="4"/>
  <c r="AK428" i="4"/>
  <c r="AK429" i="4"/>
  <c r="AK430" i="4"/>
  <c r="AK431" i="4"/>
  <c r="AK432" i="4"/>
  <c r="AK433" i="4"/>
  <c r="AK434" i="4"/>
  <c r="AK435" i="4"/>
  <c r="AK436" i="4"/>
  <c r="AK437" i="4"/>
  <c r="AK438" i="4"/>
  <c r="AK439" i="4"/>
  <c r="AK440" i="4"/>
  <c r="AK441" i="4"/>
  <c r="AK442" i="4"/>
  <c r="AK443" i="4"/>
  <c r="AK444" i="4"/>
  <c r="AK445" i="4"/>
  <c r="AK446" i="4"/>
  <c r="AK447" i="4"/>
  <c r="AK448" i="4"/>
  <c r="AK449" i="4"/>
  <c r="AK450" i="4"/>
  <c r="AK451" i="4"/>
  <c r="AK452" i="4"/>
  <c r="AK453" i="4"/>
  <c r="AK454" i="4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I49" i="1"/>
  <c r="AI50" i="1"/>
  <c r="AI51" i="1"/>
  <c r="I3" i="1"/>
  <c r="H4" i="1"/>
  <c r="K4" i="1" s="1"/>
  <c r="J7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2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H7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11" i="5"/>
  <c r="H12" i="5"/>
  <c r="H13" i="5"/>
  <c r="H14" i="5"/>
  <c r="H15" i="5"/>
  <c r="H16" i="5"/>
  <c r="H17" i="5"/>
  <c r="H18" i="5"/>
  <c r="H7" i="5"/>
  <c r="H8" i="5"/>
  <c r="H9" i="5"/>
  <c r="H10" i="5"/>
  <c r="H5" i="5"/>
  <c r="H6" i="5"/>
  <c r="H4" i="5"/>
  <c r="H3" i="5"/>
  <c r="H2" i="5"/>
  <c r="G62" i="5"/>
  <c r="G63" i="5" s="1"/>
  <c r="G64" i="5" s="1"/>
  <c r="G65" i="5" s="1"/>
  <c r="G66" i="5" s="1"/>
  <c r="G67" i="5" s="1"/>
  <c r="G68" i="5" s="1"/>
  <c r="G69" i="5" s="1"/>
  <c r="G70" i="5" s="1"/>
  <c r="G40" i="5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29" i="5"/>
  <c r="G30" i="5"/>
  <c r="G31" i="5" s="1"/>
  <c r="G32" i="5" s="1"/>
  <c r="G33" i="5" s="1"/>
  <c r="G34" i="5" s="1"/>
  <c r="G35" i="5" s="1"/>
  <c r="G36" i="5" s="1"/>
  <c r="G37" i="5" s="1"/>
  <c r="G38" i="5" s="1"/>
  <c r="G39" i="5" s="1"/>
  <c r="G5" i="5"/>
  <c r="G6" i="5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4" i="5"/>
  <c r="E13" i="5"/>
  <c r="E20" i="5"/>
  <c r="E27" i="5"/>
  <c r="E34" i="5"/>
  <c r="E41" i="5"/>
  <c r="E48" i="5"/>
  <c r="E55" i="5"/>
  <c r="E62" i="5"/>
  <c r="E69" i="5"/>
  <c r="E76" i="5"/>
  <c r="E83" i="5"/>
  <c r="E90" i="5"/>
  <c r="E97" i="5"/>
  <c r="E104" i="5"/>
  <c r="E111" i="5"/>
  <c r="E118" i="5"/>
  <c r="E125" i="5"/>
  <c r="E132" i="5"/>
  <c r="E139" i="5"/>
  <c r="E146" i="5"/>
  <c r="E153" i="5"/>
  <c r="E160" i="5"/>
  <c r="E167" i="5"/>
  <c r="E174" i="5"/>
  <c r="E181" i="5"/>
  <c r="E188" i="5"/>
  <c r="E195" i="5"/>
  <c r="E202" i="5"/>
  <c r="E209" i="5"/>
  <c r="E216" i="5"/>
  <c r="E223" i="5"/>
  <c r="E230" i="5"/>
  <c r="E237" i="5"/>
  <c r="E244" i="5"/>
  <c r="E251" i="5"/>
  <c r="E258" i="5"/>
  <c r="E265" i="5"/>
  <c r="E272" i="5"/>
  <c r="E279" i="5"/>
  <c r="E286" i="5"/>
  <c r="E293" i="5"/>
  <c r="E300" i="5"/>
  <c r="E307" i="5"/>
  <c r="E314" i="5"/>
  <c r="E321" i="5"/>
  <c r="E328" i="5"/>
  <c r="E335" i="5"/>
  <c r="E342" i="5"/>
  <c r="E349" i="5"/>
  <c r="E356" i="5"/>
  <c r="E363" i="5"/>
  <c r="E370" i="5"/>
  <c r="E377" i="5"/>
  <c r="E384" i="5"/>
  <c r="E391" i="5"/>
  <c r="E398" i="5"/>
  <c r="E405" i="5"/>
  <c r="E412" i="5"/>
  <c r="E419" i="5"/>
  <c r="E426" i="5"/>
  <c r="E433" i="5"/>
  <c r="E440" i="5"/>
  <c r="E447" i="5"/>
  <c r="E454" i="5"/>
  <c r="E461" i="5"/>
  <c r="E468" i="5"/>
  <c r="E475" i="5"/>
  <c r="D13" i="5"/>
  <c r="D20" i="5"/>
  <c r="D27" i="5"/>
  <c r="D34" i="5"/>
  <c r="D41" i="5"/>
  <c r="D48" i="5"/>
  <c r="D55" i="5"/>
  <c r="D62" i="5"/>
  <c r="D69" i="5"/>
  <c r="D76" i="5"/>
  <c r="D83" i="5"/>
  <c r="D90" i="5"/>
  <c r="D97" i="5"/>
  <c r="D104" i="5"/>
  <c r="D111" i="5"/>
  <c r="D118" i="5"/>
  <c r="D125" i="5"/>
  <c r="D132" i="5"/>
  <c r="D139" i="5"/>
  <c r="D146" i="5"/>
  <c r="D153" i="5"/>
  <c r="D160" i="5"/>
  <c r="D167" i="5"/>
  <c r="D174" i="5"/>
  <c r="D181" i="5"/>
  <c r="D188" i="5"/>
  <c r="D195" i="5"/>
  <c r="D202" i="5"/>
  <c r="D209" i="5"/>
  <c r="D216" i="5"/>
  <c r="D223" i="5"/>
  <c r="D230" i="5"/>
  <c r="D237" i="5"/>
  <c r="D244" i="5"/>
  <c r="D251" i="5"/>
  <c r="D258" i="5"/>
  <c r="D265" i="5"/>
  <c r="D272" i="5"/>
  <c r="D279" i="5"/>
  <c r="D286" i="5"/>
  <c r="D293" i="5"/>
  <c r="D300" i="5"/>
  <c r="D307" i="5"/>
  <c r="D314" i="5"/>
  <c r="D321" i="5"/>
  <c r="D328" i="5"/>
  <c r="D335" i="5"/>
  <c r="D342" i="5"/>
  <c r="D349" i="5"/>
  <c r="D356" i="5"/>
  <c r="D363" i="5"/>
  <c r="D370" i="5"/>
  <c r="D377" i="5"/>
  <c r="D384" i="5"/>
  <c r="D391" i="5"/>
  <c r="D398" i="5"/>
  <c r="D405" i="5"/>
  <c r="D412" i="5"/>
  <c r="D419" i="5"/>
  <c r="D426" i="5"/>
  <c r="D433" i="5"/>
  <c r="D440" i="5"/>
  <c r="D447" i="5"/>
  <c r="D454" i="5"/>
  <c r="D461" i="5"/>
  <c r="D468" i="5"/>
  <c r="D475" i="5"/>
  <c r="E6" i="5"/>
  <c r="D6" i="5"/>
  <c r="E2" i="5"/>
  <c r="D2" i="5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L60" i="2" s="1"/>
  <c r="C389" i="2"/>
  <c r="I59" i="2" s="1"/>
  <c r="C396" i="2"/>
  <c r="I60" i="2" s="1"/>
  <c r="C387" i="1"/>
  <c r="I59" i="1" s="1"/>
  <c r="C394" i="1"/>
  <c r="I60" i="1" s="1"/>
  <c r="H4" i="4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L61" i="4" s="1"/>
  <c r="C392" i="4"/>
  <c r="I59" i="4" s="1"/>
  <c r="C399" i="4"/>
  <c r="I60" i="4" s="1"/>
  <c r="C357" i="4"/>
  <c r="I54" i="4" s="1"/>
  <c r="C364" i="4"/>
  <c r="I55" i="4" s="1"/>
  <c r="C371" i="4"/>
  <c r="I56" i="4" s="1"/>
  <c r="C378" i="4"/>
  <c r="I57" i="4" s="1"/>
  <c r="C385" i="4"/>
  <c r="I58" i="4" s="1"/>
  <c r="C354" i="2"/>
  <c r="I54" i="2" s="1"/>
  <c r="C361" i="2"/>
  <c r="I55" i="2" s="1"/>
  <c r="C368" i="2"/>
  <c r="I56" i="2" s="1"/>
  <c r="C375" i="2"/>
  <c r="I57" i="2" s="1"/>
  <c r="C382" i="2"/>
  <c r="I58" i="2" s="1"/>
  <c r="C366" i="1"/>
  <c r="I56" i="1" s="1"/>
  <c r="C373" i="1"/>
  <c r="I57" i="1" s="1"/>
  <c r="C380" i="1"/>
  <c r="AI429" i="1" s="1"/>
  <c r="AI430" i="1" s="1"/>
  <c r="AI431" i="1" s="1"/>
  <c r="AI432" i="1" s="1"/>
  <c r="AI433" i="1" s="1"/>
  <c r="AI434" i="1" s="1"/>
  <c r="AI435" i="1" s="1"/>
  <c r="C345" i="1"/>
  <c r="I53" i="1" s="1"/>
  <c r="C352" i="1"/>
  <c r="I54" i="1" s="1"/>
  <c r="C359" i="1"/>
  <c r="I55" i="1" s="1"/>
  <c r="C16" i="1"/>
  <c r="I6" i="1" s="1"/>
  <c r="C23" i="1"/>
  <c r="I7" i="1" s="1"/>
  <c r="C30" i="1"/>
  <c r="I8" i="1" s="1"/>
  <c r="C37" i="1"/>
  <c r="I9" i="1" s="1"/>
  <c r="C44" i="1"/>
  <c r="I10" i="1" s="1"/>
  <c r="C51" i="1"/>
  <c r="I11" i="1" s="1"/>
  <c r="C58" i="1"/>
  <c r="I12" i="1" s="1"/>
  <c r="C65" i="1"/>
  <c r="I13" i="1" s="1"/>
  <c r="C72" i="1"/>
  <c r="AI121" i="1" s="1"/>
  <c r="AI122" i="1" s="1"/>
  <c r="AI123" i="1" s="1"/>
  <c r="AI124" i="1" s="1"/>
  <c r="AI125" i="1" s="1"/>
  <c r="AI126" i="1" s="1"/>
  <c r="AI127" i="1" s="1"/>
  <c r="C79" i="1"/>
  <c r="I15" i="1" s="1"/>
  <c r="C86" i="1"/>
  <c r="I16" i="1" s="1"/>
  <c r="C93" i="1"/>
  <c r="I17" i="1" s="1"/>
  <c r="C100" i="1"/>
  <c r="I18" i="1" s="1"/>
  <c r="C107" i="1"/>
  <c r="I19" i="1" s="1"/>
  <c r="C114" i="1"/>
  <c r="I20" i="1" s="1"/>
  <c r="C121" i="1"/>
  <c r="I21" i="1" s="1"/>
  <c r="C128" i="1"/>
  <c r="AI177" i="1" s="1"/>
  <c r="AI178" i="1" s="1"/>
  <c r="AI179" i="1" s="1"/>
  <c r="AI180" i="1" s="1"/>
  <c r="AI181" i="1" s="1"/>
  <c r="AI182" i="1" s="1"/>
  <c r="AI183" i="1" s="1"/>
  <c r="C135" i="1"/>
  <c r="I23" i="1" s="1"/>
  <c r="C142" i="1"/>
  <c r="I24" i="1" s="1"/>
  <c r="C149" i="1"/>
  <c r="I25" i="1" s="1"/>
  <c r="C156" i="1"/>
  <c r="AI205" i="1" s="1"/>
  <c r="AI206" i="1" s="1"/>
  <c r="AI207" i="1" s="1"/>
  <c r="AI208" i="1" s="1"/>
  <c r="AI209" i="1" s="1"/>
  <c r="AI210" i="1" s="1"/>
  <c r="AI211" i="1" s="1"/>
  <c r="C163" i="1"/>
  <c r="I27" i="1" s="1"/>
  <c r="C170" i="1"/>
  <c r="I28" i="1" s="1"/>
  <c r="C177" i="1"/>
  <c r="I29" i="1" s="1"/>
  <c r="C184" i="1"/>
  <c r="AI233" i="1" s="1"/>
  <c r="AI234" i="1" s="1"/>
  <c r="AI235" i="1" s="1"/>
  <c r="AI236" i="1" s="1"/>
  <c r="AI237" i="1" s="1"/>
  <c r="AI238" i="1" s="1"/>
  <c r="AI239" i="1" s="1"/>
  <c r="C191" i="1"/>
  <c r="I31" i="1" s="1"/>
  <c r="C198" i="1"/>
  <c r="I32" i="1" s="1"/>
  <c r="C205" i="1"/>
  <c r="I33" i="1" s="1"/>
  <c r="C212" i="1"/>
  <c r="AI261" i="1" s="1"/>
  <c r="AI262" i="1" s="1"/>
  <c r="AI263" i="1" s="1"/>
  <c r="AI264" i="1" s="1"/>
  <c r="AI265" i="1" s="1"/>
  <c r="AI266" i="1" s="1"/>
  <c r="AI267" i="1" s="1"/>
  <c r="C219" i="1"/>
  <c r="I35" i="1" s="1"/>
  <c r="C226" i="1"/>
  <c r="I36" i="1" s="1"/>
  <c r="C233" i="1"/>
  <c r="I37" i="1" s="1"/>
  <c r="C240" i="1"/>
  <c r="I38" i="1" s="1"/>
  <c r="C247" i="1"/>
  <c r="I39" i="1" s="1"/>
  <c r="C254" i="1"/>
  <c r="I40" i="1" s="1"/>
  <c r="C261" i="1"/>
  <c r="I41" i="1" s="1"/>
  <c r="C268" i="1"/>
  <c r="AI317" i="1" s="1"/>
  <c r="AI318" i="1" s="1"/>
  <c r="AI319" i="1" s="1"/>
  <c r="AI320" i="1" s="1"/>
  <c r="AI321" i="1" s="1"/>
  <c r="AI322" i="1" s="1"/>
  <c r="AI323" i="1" s="1"/>
  <c r="C275" i="1"/>
  <c r="I43" i="1" s="1"/>
  <c r="C282" i="1"/>
  <c r="I44" i="1" s="1"/>
  <c r="C289" i="1"/>
  <c r="I45" i="1" s="1"/>
  <c r="C296" i="1"/>
  <c r="I46" i="1" s="1"/>
  <c r="C303" i="1"/>
  <c r="I47" i="1" s="1"/>
  <c r="C310" i="1"/>
  <c r="I48" i="1" s="1"/>
  <c r="C317" i="1"/>
  <c r="I49" i="1" s="1"/>
  <c r="C324" i="1"/>
  <c r="AI373" i="1" s="1"/>
  <c r="AI374" i="1" s="1"/>
  <c r="AI375" i="1" s="1"/>
  <c r="AI376" i="1" s="1"/>
  <c r="AI377" i="1" s="1"/>
  <c r="AI378" i="1" s="1"/>
  <c r="AI379" i="1" s="1"/>
  <c r="C331" i="1"/>
  <c r="I51" i="1" s="1"/>
  <c r="C338" i="1"/>
  <c r="I52" i="1" s="1"/>
  <c r="C4" i="1"/>
  <c r="I4" i="1" s="1"/>
  <c r="C9" i="1"/>
  <c r="I5" i="1" s="1"/>
  <c r="C322" i="4"/>
  <c r="I49" i="4" s="1"/>
  <c r="C329" i="4"/>
  <c r="I50" i="4" s="1"/>
  <c r="C336" i="4"/>
  <c r="I51" i="4" s="1"/>
  <c r="C343" i="4"/>
  <c r="I52" i="4" s="1"/>
  <c r="C350" i="4"/>
  <c r="I53" i="4" s="1"/>
  <c r="C14" i="4"/>
  <c r="I5" i="4" s="1"/>
  <c r="C21" i="4"/>
  <c r="I6" i="4" s="1"/>
  <c r="C28" i="4"/>
  <c r="I7" i="4" s="1"/>
  <c r="C35" i="4"/>
  <c r="I8" i="4" s="1"/>
  <c r="C42" i="4"/>
  <c r="I9" i="4" s="1"/>
  <c r="C49" i="4"/>
  <c r="I10" i="4" s="1"/>
  <c r="C56" i="4"/>
  <c r="I11" i="4" s="1"/>
  <c r="C63" i="4"/>
  <c r="I12" i="4" s="1"/>
  <c r="C70" i="4"/>
  <c r="I13" i="4" s="1"/>
  <c r="C77" i="4"/>
  <c r="I14" i="4" s="1"/>
  <c r="C84" i="4"/>
  <c r="I15" i="4" s="1"/>
  <c r="C91" i="4"/>
  <c r="I16" i="4" s="1"/>
  <c r="C98" i="4"/>
  <c r="I17" i="4" s="1"/>
  <c r="C105" i="4"/>
  <c r="I18" i="4" s="1"/>
  <c r="C112" i="4"/>
  <c r="I19" i="4" s="1"/>
  <c r="C119" i="4"/>
  <c r="I20" i="4" s="1"/>
  <c r="C126" i="4"/>
  <c r="I21" i="4" s="1"/>
  <c r="C133" i="4"/>
  <c r="I22" i="4" s="1"/>
  <c r="C140" i="4"/>
  <c r="I23" i="4" s="1"/>
  <c r="C147" i="4"/>
  <c r="I24" i="4" s="1"/>
  <c r="C154" i="4"/>
  <c r="I25" i="4" s="1"/>
  <c r="C161" i="4"/>
  <c r="I26" i="4" s="1"/>
  <c r="C168" i="4"/>
  <c r="I27" i="4" s="1"/>
  <c r="C175" i="4"/>
  <c r="I28" i="4" s="1"/>
  <c r="C182" i="4"/>
  <c r="I29" i="4" s="1"/>
  <c r="C189" i="4"/>
  <c r="I30" i="4" s="1"/>
  <c r="C196" i="4"/>
  <c r="I31" i="4" s="1"/>
  <c r="C203" i="4"/>
  <c r="I32" i="4" s="1"/>
  <c r="C210" i="4"/>
  <c r="I33" i="4" s="1"/>
  <c r="C217" i="4"/>
  <c r="I34" i="4" s="1"/>
  <c r="C224" i="4"/>
  <c r="I35" i="4" s="1"/>
  <c r="C231" i="4"/>
  <c r="I36" i="4" s="1"/>
  <c r="C238" i="4"/>
  <c r="I37" i="4" s="1"/>
  <c r="C245" i="4"/>
  <c r="I38" i="4" s="1"/>
  <c r="C252" i="4"/>
  <c r="I39" i="4" s="1"/>
  <c r="C259" i="4"/>
  <c r="I40" i="4" s="1"/>
  <c r="C266" i="4"/>
  <c r="I41" i="4" s="1"/>
  <c r="C273" i="4"/>
  <c r="I42" i="4" s="1"/>
  <c r="C280" i="4"/>
  <c r="I43" i="4" s="1"/>
  <c r="C287" i="4"/>
  <c r="I44" i="4" s="1"/>
  <c r="C294" i="4"/>
  <c r="I45" i="4" s="1"/>
  <c r="C301" i="4"/>
  <c r="I46" i="4" s="1"/>
  <c r="C308" i="4"/>
  <c r="I47" i="4" s="1"/>
  <c r="C315" i="4"/>
  <c r="I48" i="4" s="1"/>
  <c r="C3" i="4"/>
  <c r="I3" i="4" s="1"/>
  <c r="C7" i="4"/>
  <c r="I4" i="4" s="1"/>
  <c r="C4" i="2"/>
  <c r="I4" i="2" s="1"/>
  <c r="C11" i="2"/>
  <c r="I5" i="2" s="1"/>
  <c r="C18" i="2"/>
  <c r="I6" i="2" s="1"/>
  <c r="C25" i="2"/>
  <c r="I7" i="2" s="1"/>
  <c r="C32" i="2"/>
  <c r="I8" i="2" s="1"/>
  <c r="C39" i="2"/>
  <c r="I9" i="2" s="1"/>
  <c r="C46" i="2"/>
  <c r="I10" i="2" s="1"/>
  <c r="C53" i="2"/>
  <c r="I11" i="2" s="1"/>
  <c r="C60" i="2"/>
  <c r="I12" i="2" s="1"/>
  <c r="C67" i="2"/>
  <c r="I13" i="2" s="1"/>
  <c r="C74" i="2"/>
  <c r="I14" i="2" s="1"/>
  <c r="C81" i="2"/>
  <c r="I15" i="2" s="1"/>
  <c r="C88" i="2"/>
  <c r="I16" i="2" s="1"/>
  <c r="C95" i="2"/>
  <c r="I17" i="2" s="1"/>
  <c r="C102" i="2"/>
  <c r="I18" i="2" s="1"/>
  <c r="C109" i="2"/>
  <c r="I19" i="2" s="1"/>
  <c r="C116" i="2"/>
  <c r="I20" i="2" s="1"/>
  <c r="C123" i="2"/>
  <c r="I21" i="2" s="1"/>
  <c r="C130" i="2"/>
  <c r="I22" i="2" s="1"/>
  <c r="C137" i="2"/>
  <c r="I23" i="2" s="1"/>
  <c r="C144" i="2"/>
  <c r="I24" i="2" s="1"/>
  <c r="C151" i="2"/>
  <c r="I25" i="2" s="1"/>
  <c r="C158" i="2"/>
  <c r="I26" i="2" s="1"/>
  <c r="C165" i="2"/>
  <c r="I27" i="2" s="1"/>
  <c r="C172" i="2"/>
  <c r="I28" i="2" s="1"/>
  <c r="C179" i="2"/>
  <c r="I29" i="2" s="1"/>
  <c r="C186" i="2"/>
  <c r="I30" i="2" s="1"/>
  <c r="C193" i="2"/>
  <c r="I31" i="2" s="1"/>
  <c r="C200" i="2"/>
  <c r="I32" i="2" s="1"/>
  <c r="C207" i="2"/>
  <c r="I33" i="2" s="1"/>
  <c r="C214" i="2"/>
  <c r="I34" i="2" s="1"/>
  <c r="C221" i="2"/>
  <c r="I35" i="2" s="1"/>
  <c r="C228" i="2"/>
  <c r="I36" i="2" s="1"/>
  <c r="C235" i="2"/>
  <c r="I37" i="2" s="1"/>
  <c r="C242" i="2"/>
  <c r="I38" i="2" s="1"/>
  <c r="C249" i="2"/>
  <c r="I39" i="2" s="1"/>
  <c r="C256" i="2"/>
  <c r="I40" i="2" s="1"/>
  <c r="C263" i="2"/>
  <c r="I41" i="2" s="1"/>
  <c r="C270" i="2"/>
  <c r="I42" i="2" s="1"/>
  <c r="C277" i="2"/>
  <c r="I43" i="2" s="1"/>
  <c r="C284" i="2"/>
  <c r="I44" i="2" s="1"/>
  <c r="C291" i="2"/>
  <c r="I45" i="2" s="1"/>
  <c r="C298" i="2"/>
  <c r="I46" i="2" s="1"/>
  <c r="C305" i="2"/>
  <c r="I47" i="2" s="1"/>
  <c r="C312" i="2"/>
  <c r="I48" i="2" s="1"/>
  <c r="C319" i="2"/>
  <c r="I49" i="2" s="1"/>
  <c r="C326" i="2"/>
  <c r="I50" i="2" s="1"/>
  <c r="C333" i="2"/>
  <c r="I51" i="2" s="1"/>
  <c r="C340" i="2"/>
  <c r="I52" i="2" s="1"/>
  <c r="C347" i="2"/>
  <c r="I53" i="2" s="1"/>
  <c r="I63" i="2" l="1"/>
  <c r="AI477" i="2"/>
  <c r="AI478" i="2" s="1"/>
  <c r="AI479" i="2" s="1"/>
  <c r="AI480" i="2" s="1"/>
  <c r="AI481" i="2" s="1"/>
  <c r="AI482" i="2" s="1"/>
  <c r="AI483" i="2" s="1"/>
  <c r="AI457" i="4"/>
  <c r="AI458" i="4" s="1"/>
  <c r="AI459" i="4" s="1"/>
  <c r="AI460" i="4" s="1"/>
  <c r="AI461" i="4" s="1"/>
  <c r="AI462" i="4" s="1"/>
  <c r="AI463" i="4" s="1"/>
  <c r="H62" i="4"/>
  <c r="I63" i="4"/>
  <c r="L60" i="4"/>
  <c r="K61" i="4"/>
  <c r="J6" i="2"/>
  <c r="J5" i="2"/>
  <c r="H61" i="2"/>
  <c r="F25" i="2"/>
  <c r="F39" i="2"/>
  <c r="F40" i="2" s="1"/>
  <c r="F41" i="2" s="1"/>
  <c r="F42" i="2" s="1"/>
  <c r="F43" i="2" s="1"/>
  <c r="F21" i="4"/>
  <c r="J4" i="4"/>
  <c r="L28" i="2"/>
  <c r="K18" i="2"/>
  <c r="AI260" i="2"/>
  <c r="AI261" i="2" s="1"/>
  <c r="AI262" i="2" s="1"/>
  <c r="AI263" i="2" s="1"/>
  <c r="AI264" i="2" s="1"/>
  <c r="AI265" i="2" s="1"/>
  <c r="AI266" i="2" s="1"/>
  <c r="L36" i="2"/>
  <c r="K26" i="2"/>
  <c r="AI162" i="2"/>
  <c r="AI163" i="2" s="1"/>
  <c r="AI164" i="2" s="1"/>
  <c r="AI165" i="2" s="1"/>
  <c r="AI166" i="2" s="1"/>
  <c r="AI167" i="2" s="1"/>
  <c r="AI168" i="2" s="1"/>
  <c r="L20" i="2"/>
  <c r="K10" i="2"/>
  <c r="AI113" i="2"/>
  <c r="AI114" i="2" s="1"/>
  <c r="AI115" i="2" s="1"/>
  <c r="AI116" i="2" s="1"/>
  <c r="AI117" i="2" s="1"/>
  <c r="AI118" i="2" s="1"/>
  <c r="AI119" i="2" s="1"/>
  <c r="L12" i="2"/>
  <c r="AI456" i="2"/>
  <c r="AI457" i="2" s="1"/>
  <c r="AI458" i="2" s="1"/>
  <c r="AI459" i="2" s="1"/>
  <c r="AI460" i="2" s="1"/>
  <c r="AI461" i="2" s="1"/>
  <c r="AI462" i="2" s="1"/>
  <c r="L4" i="2"/>
  <c r="K60" i="2"/>
  <c r="AI204" i="2"/>
  <c r="AI205" i="2" s="1"/>
  <c r="AI206" i="2" s="1"/>
  <c r="AI207" i="2" s="1"/>
  <c r="AI208" i="2" s="1"/>
  <c r="AI209" i="2" s="1"/>
  <c r="AI210" i="2" s="1"/>
  <c r="AI407" i="2"/>
  <c r="AI408" i="2" s="1"/>
  <c r="AI409" i="2" s="1"/>
  <c r="AI410" i="2" s="1"/>
  <c r="AI411" i="2" s="1"/>
  <c r="AI412" i="2" s="1"/>
  <c r="AI413" i="2" s="1"/>
  <c r="K50" i="2"/>
  <c r="AI358" i="2"/>
  <c r="AI359" i="2" s="1"/>
  <c r="AI360" i="2" s="1"/>
  <c r="AI361" i="2" s="1"/>
  <c r="AI362" i="2" s="1"/>
  <c r="AI363" i="2" s="1"/>
  <c r="AI364" i="2" s="1"/>
  <c r="L52" i="2"/>
  <c r="K42" i="2"/>
  <c r="AI309" i="2"/>
  <c r="AI310" i="2" s="1"/>
  <c r="AI311" i="2" s="1"/>
  <c r="AI312" i="2" s="1"/>
  <c r="AI313" i="2" s="1"/>
  <c r="AI314" i="2" s="1"/>
  <c r="AI315" i="2" s="1"/>
  <c r="L44" i="2"/>
  <c r="K34" i="2"/>
  <c r="AI463" i="2"/>
  <c r="AI464" i="2" s="1"/>
  <c r="AI465" i="2" s="1"/>
  <c r="AI466" i="2" s="1"/>
  <c r="AI467" i="2" s="1"/>
  <c r="AI468" i="2" s="1"/>
  <c r="AI469" i="2" s="1"/>
  <c r="AI470" i="2" s="1"/>
  <c r="AI471" i="2" s="1"/>
  <c r="AI472" i="2" s="1"/>
  <c r="AI473" i="2" s="1"/>
  <c r="AI474" i="2" s="1"/>
  <c r="AI475" i="2" s="1"/>
  <c r="AI476" i="2" s="1"/>
  <c r="AI414" i="2"/>
  <c r="AI415" i="2" s="1"/>
  <c r="AI416" i="2" s="1"/>
  <c r="AI417" i="2" s="1"/>
  <c r="AI418" i="2" s="1"/>
  <c r="AI419" i="2" s="1"/>
  <c r="AI420" i="2" s="1"/>
  <c r="AI365" i="2"/>
  <c r="AI366" i="2" s="1"/>
  <c r="AI367" i="2" s="1"/>
  <c r="AI368" i="2" s="1"/>
  <c r="AI369" i="2" s="1"/>
  <c r="AI370" i="2" s="1"/>
  <c r="AI371" i="2" s="1"/>
  <c r="AI316" i="2"/>
  <c r="AI317" i="2" s="1"/>
  <c r="AI318" i="2" s="1"/>
  <c r="AI319" i="2" s="1"/>
  <c r="AI320" i="2" s="1"/>
  <c r="AI321" i="2" s="1"/>
  <c r="AI322" i="2" s="1"/>
  <c r="AI267" i="2"/>
  <c r="AI268" i="2" s="1"/>
  <c r="AI269" i="2" s="1"/>
  <c r="AI270" i="2" s="1"/>
  <c r="AI271" i="2" s="1"/>
  <c r="AI272" i="2" s="1"/>
  <c r="AI273" i="2" s="1"/>
  <c r="AI211" i="2"/>
  <c r="AI212" i="2" s="1"/>
  <c r="AI213" i="2" s="1"/>
  <c r="AI214" i="2" s="1"/>
  <c r="AI215" i="2" s="1"/>
  <c r="AI216" i="2" s="1"/>
  <c r="AI217" i="2" s="1"/>
  <c r="AI120" i="2"/>
  <c r="AI121" i="2" s="1"/>
  <c r="AI122" i="2" s="1"/>
  <c r="AI123" i="2" s="1"/>
  <c r="AI124" i="2" s="1"/>
  <c r="AI125" i="2" s="1"/>
  <c r="AI126" i="2" s="1"/>
  <c r="L53" i="2"/>
  <c r="L45" i="2"/>
  <c r="L37" i="2"/>
  <c r="L29" i="2"/>
  <c r="L21" i="2"/>
  <c r="L13" i="2"/>
  <c r="L5" i="2"/>
  <c r="K51" i="2"/>
  <c r="K43" i="2"/>
  <c r="K35" i="2"/>
  <c r="K27" i="2"/>
  <c r="K19" i="2"/>
  <c r="K11" i="2"/>
  <c r="AI449" i="2"/>
  <c r="AI450" i="2" s="1"/>
  <c r="AI451" i="2" s="1"/>
  <c r="AI452" i="2" s="1"/>
  <c r="AI453" i="2" s="1"/>
  <c r="AI454" i="2" s="1"/>
  <c r="AI455" i="2" s="1"/>
  <c r="AI400" i="2"/>
  <c r="AI401" i="2" s="1"/>
  <c r="AI402" i="2" s="1"/>
  <c r="AI403" i="2" s="1"/>
  <c r="AI404" i="2" s="1"/>
  <c r="AI405" i="2" s="1"/>
  <c r="AI406" i="2" s="1"/>
  <c r="AI253" i="2"/>
  <c r="AI254" i="2" s="1"/>
  <c r="AI255" i="2" s="1"/>
  <c r="AI256" i="2" s="1"/>
  <c r="AI257" i="2" s="1"/>
  <c r="AI258" i="2" s="1"/>
  <c r="AI259" i="2" s="1"/>
  <c r="AI197" i="2"/>
  <c r="AI198" i="2" s="1"/>
  <c r="AI199" i="2" s="1"/>
  <c r="AI200" i="2" s="1"/>
  <c r="AI201" i="2" s="1"/>
  <c r="AI202" i="2" s="1"/>
  <c r="AI203" i="2" s="1"/>
  <c r="AI155" i="2"/>
  <c r="AI156" i="2" s="1"/>
  <c r="AI157" i="2" s="1"/>
  <c r="AI158" i="2" s="1"/>
  <c r="AI159" i="2" s="1"/>
  <c r="AI160" i="2" s="1"/>
  <c r="AI161" i="2" s="1"/>
  <c r="AI106" i="2"/>
  <c r="AI107" i="2" s="1"/>
  <c r="AI108" i="2" s="1"/>
  <c r="AI109" i="2" s="1"/>
  <c r="AI110" i="2" s="1"/>
  <c r="AI111" i="2" s="1"/>
  <c r="AI112" i="2" s="1"/>
  <c r="L59" i="2"/>
  <c r="L51" i="2"/>
  <c r="L43" i="2"/>
  <c r="L35" i="2"/>
  <c r="L27" i="2"/>
  <c r="L19" i="2"/>
  <c r="L11" i="2"/>
  <c r="K57" i="2"/>
  <c r="K49" i="2"/>
  <c r="K41" i="2"/>
  <c r="K33" i="2"/>
  <c r="K25" i="2"/>
  <c r="K17" i="2"/>
  <c r="K9" i="2"/>
  <c r="K59" i="2"/>
  <c r="AI442" i="2"/>
  <c r="AI443" i="2" s="1"/>
  <c r="AI444" i="2" s="1"/>
  <c r="AI445" i="2" s="1"/>
  <c r="AI446" i="2" s="1"/>
  <c r="AI447" i="2" s="1"/>
  <c r="AI448" i="2" s="1"/>
  <c r="AI351" i="2"/>
  <c r="AI352" i="2" s="1"/>
  <c r="AI353" i="2" s="1"/>
  <c r="AI354" i="2" s="1"/>
  <c r="AI355" i="2" s="1"/>
  <c r="AI356" i="2" s="1"/>
  <c r="AI357" i="2" s="1"/>
  <c r="AI302" i="2"/>
  <c r="AI303" i="2" s="1"/>
  <c r="AI304" i="2" s="1"/>
  <c r="AI305" i="2" s="1"/>
  <c r="AI306" i="2" s="1"/>
  <c r="AI307" i="2" s="1"/>
  <c r="AI308" i="2" s="1"/>
  <c r="AI246" i="2"/>
  <c r="AI247" i="2" s="1"/>
  <c r="AI248" i="2" s="1"/>
  <c r="AI249" i="2" s="1"/>
  <c r="AI250" i="2" s="1"/>
  <c r="AI251" i="2" s="1"/>
  <c r="AI252" i="2" s="1"/>
  <c r="AI148" i="2"/>
  <c r="AI149" i="2" s="1"/>
  <c r="AI150" i="2" s="1"/>
  <c r="AI151" i="2" s="1"/>
  <c r="AI152" i="2" s="1"/>
  <c r="AI153" i="2" s="1"/>
  <c r="AI154" i="2" s="1"/>
  <c r="AI99" i="2"/>
  <c r="AI100" i="2" s="1"/>
  <c r="AI101" i="2" s="1"/>
  <c r="AI102" i="2" s="1"/>
  <c r="AI103" i="2" s="1"/>
  <c r="AI104" i="2" s="1"/>
  <c r="AI105" i="2" s="1"/>
  <c r="L58" i="2"/>
  <c r="L50" i="2"/>
  <c r="L42" i="2"/>
  <c r="L34" i="2"/>
  <c r="L26" i="2"/>
  <c r="L18" i="2"/>
  <c r="L10" i="2"/>
  <c r="K56" i="2"/>
  <c r="K48" i="2"/>
  <c r="K40" i="2"/>
  <c r="K32" i="2"/>
  <c r="K24" i="2"/>
  <c r="K16" i="2"/>
  <c r="K8" i="2"/>
  <c r="K58" i="2"/>
  <c r="AI435" i="2"/>
  <c r="AI436" i="2" s="1"/>
  <c r="AI437" i="2" s="1"/>
  <c r="AI438" i="2" s="1"/>
  <c r="AI439" i="2" s="1"/>
  <c r="AI440" i="2" s="1"/>
  <c r="AI441" i="2" s="1"/>
  <c r="AI393" i="2"/>
  <c r="AI394" i="2" s="1"/>
  <c r="AI395" i="2" s="1"/>
  <c r="AI396" i="2" s="1"/>
  <c r="AI397" i="2" s="1"/>
  <c r="AI398" i="2" s="1"/>
  <c r="AI399" i="2" s="1"/>
  <c r="AI344" i="2"/>
  <c r="AI345" i="2" s="1"/>
  <c r="AI346" i="2" s="1"/>
  <c r="AI347" i="2" s="1"/>
  <c r="AI348" i="2" s="1"/>
  <c r="AI349" i="2" s="1"/>
  <c r="AI350" i="2" s="1"/>
  <c r="AI295" i="2"/>
  <c r="AI296" i="2" s="1"/>
  <c r="AI297" i="2" s="1"/>
  <c r="AI298" i="2" s="1"/>
  <c r="AI299" i="2" s="1"/>
  <c r="AI300" i="2" s="1"/>
  <c r="AI301" i="2" s="1"/>
  <c r="AI239" i="2"/>
  <c r="AI240" i="2" s="1"/>
  <c r="AI241" i="2" s="1"/>
  <c r="AI242" i="2" s="1"/>
  <c r="AI243" i="2" s="1"/>
  <c r="AI244" i="2" s="1"/>
  <c r="AI245" i="2" s="1"/>
  <c r="AI190" i="2"/>
  <c r="AI191" i="2" s="1"/>
  <c r="AI192" i="2" s="1"/>
  <c r="AI193" i="2" s="1"/>
  <c r="AI194" i="2" s="1"/>
  <c r="AI195" i="2" s="1"/>
  <c r="AI196" i="2" s="1"/>
  <c r="AI141" i="2"/>
  <c r="AI142" i="2" s="1"/>
  <c r="AI143" i="2" s="1"/>
  <c r="AI144" i="2" s="1"/>
  <c r="AI145" i="2" s="1"/>
  <c r="AI146" i="2" s="1"/>
  <c r="AI147" i="2" s="1"/>
  <c r="AI92" i="2"/>
  <c r="AI93" i="2" s="1"/>
  <c r="AI94" i="2" s="1"/>
  <c r="AI95" i="2" s="1"/>
  <c r="AI96" i="2" s="1"/>
  <c r="AI97" i="2" s="1"/>
  <c r="AI98" i="2" s="1"/>
  <c r="L57" i="2"/>
  <c r="L49" i="2"/>
  <c r="L41" i="2"/>
  <c r="L33" i="2"/>
  <c r="L25" i="2"/>
  <c r="L17" i="2"/>
  <c r="L9" i="2"/>
  <c r="K55" i="2"/>
  <c r="K47" i="2"/>
  <c r="K39" i="2"/>
  <c r="K31" i="2"/>
  <c r="K23" i="2"/>
  <c r="K15" i="2"/>
  <c r="K7" i="2"/>
  <c r="AI428" i="2"/>
  <c r="AI429" i="2" s="1"/>
  <c r="AI430" i="2" s="1"/>
  <c r="AI431" i="2" s="1"/>
  <c r="AI432" i="2" s="1"/>
  <c r="AI433" i="2" s="1"/>
  <c r="AI434" i="2" s="1"/>
  <c r="AI386" i="2"/>
  <c r="AI387" i="2" s="1"/>
  <c r="AI388" i="2" s="1"/>
  <c r="AI389" i="2" s="1"/>
  <c r="AI390" i="2" s="1"/>
  <c r="AI391" i="2" s="1"/>
  <c r="AI392" i="2" s="1"/>
  <c r="AI337" i="2"/>
  <c r="AI338" i="2" s="1"/>
  <c r="AI339" i="2" s="1"/>
  <c r="AI340" i="2" s="1"/>
  <c r="AI341" i="2" s="1"/>
  <c r="AI342" i="2" s="1"/>
  <c r="AI343" i="2" s="1"/>
  <c r="AI288" i="2"/>
  <c r="AI289" i="2" s="1"/>
  <c r="AI290" i="2" s="1"/>
  <c r="AI291" i="2" s="1"/>
  <c r="AI292" i="2" s="1"/>
  <c r="AI293" i="2" s="1"/>
  <c r="AI294" i="2" s="1"/>
  <c r="AI232" i="2"/>
  <c r="AI233" i="2" s="1"/>
  <c r="AI234" i="2" s="1"/>
  <c r="AI235" i="2" s="1"/>
  <c r="AI236" i="2" s="1"/>
  <c r="AI237" i="2" s="1"/>
  <c r="AI238" i="2" s="1"/>
  <c r="AI183" i="2"/>
  <c r="AI184" i="2" s="1"/>
  <c r="AI185" i="2" s="1"/>
  <c r="AI186" i="2" s="1"/>
  <c r="AI187" i="2" s="1"/>
  <c r="AI188" i="2" s="1"/>
  <c r="AI189" i="2" s="1"/>
  <c r="AI134" i="2"/>
  <c r="AI135" i="2" s="1"/>
  <c r="AI136" i="2" s="1"/>
  <c r="AI137" i="2" s="1"/>
  <c r="AI138" i="2" s="1"/>
  <c r="AI139" i="2" s="1"/>
  <c r="AI140" i="2" s="1"/>
  <c r="AI85" i="2"/>
  <c r="AI86" i="2" s="1"/>
  <c r="AI87" i="2" s="1"/>
  <c r="AI88" i="2" s="1"/>
  <c r="AI89" i="2" s="1"/>
  <c r="AI90" i="2" s="1"/>
  <c r="AI91" i="2" s="1"/>
  <c r="L56" i="2"/>
  <c r="L48" i="2"/>
  <c r="L40" i="2"/>
  <c r="L32" i="2"/>
  <c r="L24" i="2"/>
  <c r="L16" i="2"/>
  <c r="L8" i="2"/>
  <c r="K54" i="2"/>
  <c r="K46" i="2"/>
  <c r="K38" i="2"/>
  <c r="K30" i="2"/>
  <c r="K22" i="2"/>
  <c r="K14" i="2"/>
  <c r="K6" i="2"/>
  <c r="AI421" i="2"/>
  <c r="AI422" i="2" s="1"/>
  <c r="AI423" i="2" s="1"/>
  <c r="AI424" i="2" s="1"/>
  <c r="AI425" i="2" s="1"/>
  <c r="AI426" i="2" s="1"/>
  <c r="AI427" i="2" s="1"/>
  <c r="AI379" i="2"/>
  <c r="AI380" i="2" s="1"/>
  <c r="AI381" i="2" s="1"/>
  <c r="AI382" i="2" s="1"/>
  <c r="AI383" i="2" s="1"/>
  <c r="AI384" i="2" s="1"/>
  <c r="AI385" i="2" s="1"/>
  <c r="AI330" i="2"/>
  <c r="AI331" i="2" s="1"/>
  <c r="AI332" i="2" s="1"/>
  <c r="AI333" i="2" s="1"/>
  <c r="AI334" i="2" s="1"/>
  <c r="AI335" i="2" s="1"/>
  <c r="AI336" i="2" s="1"/>
  <c r="AI281" i="2"/>
  <c r="AI282" i="2" s="1"/>
  <c r="AI283" i="2" s="1"/>
  <c r="AI284" i="2" s="1"/>
  <c r="AI285" i="2" s="1"/>
  <c r="AI286" i="2" s="1"/>
  <c r="AI287" i="2" s="1"/>
  <c r="AI225" i="2"/>
  <c r="AI226" i="2" s="1"/>
  <c r="AI227" i="2" s="1"/>
  <c r="AI228" i="2" s="1"/>
  <c r="AI229" i="2" s="1"/>
  <c r="AI230" i="2" s="1"/>
  <c r="AI231" i="2" s="1"/>
  <c r="AI176" i="2"/>
  <c r="AI177" i="2" s="1"/>
  <c r="AI178" i="2" s="1"/>
  <c r="AI179" i="2" s="1"/>
  <c r="AI180" i="2" s="1"/>
  <c r="AI181" i="2" s="1"/>
  <c r="AI182" i="2" s="1"/>
  <c r="AI127" i="2"/>
  <c r="AI128" i="2" s="1"/>
  <c r="AI129" i="2" s="1"/>
  <c r="AI130" i="2" s="1"/>
  <c r="AI131" i="2" s="1"/>
  <c r="AI132" i="2" s="1"/>
  <c r="AI133" i="2" s="1"/>
  <c r="AI78" i="2"/>
  <c r="AI79" i="2" s="1"/>
  <c r="AI80" i="2" s="1"/>
  <c r="AI81" i="2" s="1"/>
  <c r="AI82" i="2" s="1"/>
  <c r="AI83" i="2" s="1"/>
  <c r="AI84" i="2" s="1"/>
  <c r="L55" i="2"/>
  <c r="L47" i="2"/>
  <c r="L39" i="2"/>
  <c r="L31" i="2"/>
  <c r="L23" i="2"/>
  <c r="L15" i="2"/>
  <c r="L7" i="2"/>
  <c r="K53" i="2"/>
  <c r="K45" i="2"/>
  <c r="K37" i="2"/>
  <c r="K29" i="2"/>
  <c r="K21" i="2"/>
  <c r="K13" i="2"/>
  <c r="K5" i="2"/>
  <c r="AI372" i="2"/>
  <c r="AI373" i="2" s="1"/>
  <c r="AI374" i="2" s="1"/>
  <c r="AI375" i="2" s="1"/>
  <c r="AI376" i="2" s="1"/>
  <c r="AI377" i="2" s="1"/>
  <c r="AI378" i="2" s="1"/>
  <c r="AI323" i="2"/>
  <c r="AI324" i="2" s="1"/>
  <c r="AI325" i="2" s="1"/>
  <c r="AI326" i="2" s="1"/>
  <c r="AI327" i="2" s="1"/>
  <c r="AI328" i="2" s="1"/>
  <c r="AI329" i="2" s="1"/>
  <c r="AI274" i="2"/>
  <c r="AI275" i="2" s="1"/>
  <c r="AI276" i="2" s="1"/>
  <c r="AI277" i="2" s="1"/>
  <c r="AI278" i="2" s="1"/>
  <c r="AI279" i="2" s="1"/>
  <c r="AI280" i="2" s="1"/>
  <c r="AI218" i="2"/>
  <c r="AI219" i="2" s="1"/>
  <c r="AI220" i="2" s="1"/>
  <c r="AI221" i="2" s="1"/>
  <c r="AI222" i="2" s="1"/>
  <c r="AI223" i="2" s="1"/>
  <c r="AI224" i="2" s="1"/>
  <c r="AI169" i="2"/>
  <c r="AI170" i="2" s="1"/>
  <c r="AI171" i="2" s="1"/>
  <c r="AI172" i="2" s="1"/>
  <c r="AI173" i="2" s="1"/>
  <c r="AI174" i="2" s="1"/>
  <c r="AI175" i="2" s="1"/>
  <c r="AI71" i="2"/>
  <c r="AI72" i="2" s="1"/>
  <c r="AI73" i="2" s="1"/>
  <c r="AI74" i="2" s="1"/>
  <c r="AI75" i="2" s="1"/>
  <c r="AI76" i="2" s="1"/>
  <c r="AI77" i="2" s="1"/>
  <c r="L54" i="2"/>
  <c r="L46" i="2"/>
  <c r="L38" i="2"/>
  <c r="L30" i="2"/>
  <c r="L22" i="2"/>
  <c r="L14" i="2"/>
  <c r="L6" i="2"/>
  <c r="K52" i="2"/>
  <c r="K44" i="2"/>
  <c r="K36" i="2"/>
  <c r="K28" i="2"/>
  <c r="K20" i="2"/>
  <c r="K12" i="2"/>
  <c r="K4" i="2"/>
  <c r="F9" i="4"/>
  <c r="T4" i="4" s="1"/>
  <c r="F16" i="4"/>
  <c r="F23" i="4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4" i="4"/>
  <c r="L43" i="4"/>
  <c r="L11" i="4"/>
  <c r="K47" i="4"/>
  <c r="K15" i="4"/>
  <c r="K48" i="4"/>
  <c r="K16" i="4"/>
  <c r="L50" i="4"/>
  <c r="L18" i="4"/>
  <c r="AI86" i="4"/>
  <c r="AI87" i="4" s="1"/>
  <c r="AI88" i="4" s="1"/>
  <c r="AI89" i="4" s="1"/>
  <c r="AI90" i="4" s="1"/>
  <c r="AI91" i="4" s="1"/>
  <c r="AI92" i="4" s="1"/>
  <c r="K40" i="4"/>
  <c r="K8" i="4"/>
  <c r="L42" i="4"/>
  <c r="L10" i="4"/>
  <c r="K39" i="4"/>
  <c r="K7" i="4"/>
  <c r="L35" i="4"/>
  <c r="K32" i="4"/>
  <c r="L34" i="4"/>
  <c r="K31" i="4"/>
  <c r="L59" i="4"/>
  <c r="L27" i="4"/>
  <c r="K56" i="4"/>
  <c r="K24" i="4"/>
  <c r="L58" i="4"/>
  <c r="L26" i="4"/>
  <c r="K55" i="4"/>
  <c r="K23" i="4"/>
  <c r="L51" i="4"/>
  <c r="L19" i="4"/>
  <c r="AI184" i="4"/>
  <c r="AI185" i="4" s="1"/>
  <c r="AI186" i="4" s="1"/>
  <c r="AI187" i="4" s="1"/>
  <c r="AI188" i="4" s="1"/>
  <c r="AI189" i="4" s="1"/>
  <c r="AI190" i="4" s="1"/>
  <c r="K58" i="4"/>
  <c r="K50" i="4"/>
  <c r="K42" i="4"/>
  <c r="K34" i="4"/>
  <c r="K26" i="4"/>
  <c r="K18" i="4"/>
  <c r="K10" i="4"/>
  <c r="L53" i="4"/>
  <c r="L45" i="4"/>
  <c r="L37" i="4"/>
  <c r="L29" i="4"/>
  <c r="L21" i="4"/>
  <c r="L13" i="4"/>
  <c r="L5" i="4"/>
  <c r="AI135" i="4"/>
  <c r="AI136" i="4" s="1"/>
  <c r="AI137" i="4" s="1"/>
  <c r="AI138" i="4" s="1"/>
  <c r="AI139" i="4" s="1"/>
  <c r="AI140" i="4" s="1"/>
  <c r="AI141" i="4" s="1"/>
  <c r="K57" i="4"/>
  <c r="K49" i="4"/>
  <c r="K41" i="4"/>
  <c r="K33" i="4"/>
  <c r="K25" i="4"/>
  <c r="K17" i="4"/>
  <c r="K9" i="4"/>
  <c r="L52" i="4"/>
  <c r="L44" i="4"/>
  <c r="L36" i="4"/>
  <c r="L28" i="4"/>
  <c r="L20" i="4"/>
  <c r="L12" i="4"/>
  <c r="L4" i="4"/>
  <c r="K54" i="4"/>
  <c r="K46" i="4"/>
  <c r="K38" i="4"/>
  <c r="K30" i="4"/>
  <c r="K22" i="4"/>
  <c r="K14" i="4"/>
  <c r="K6" i="4"/>
  <c r="L57" i="4"/>
  <c r="L49" i="4"/>
  <c r="L41" i="4"/>
  <c r="L33" i="4"/>
  <c r="L25" i="4"/>
  <c r="L17" i="4"/>
  <c r="L9" i="4"/>
  <c r="AI422" i="4"/>
  <c r="AI423" i="4" s="1"/>
  <c r="AI424" i="4" s="1"/>
  <c r="AI425" i="4" s="1"/>
  <c r="AI426" i="4" s="1"/>
  <c r="AI427" i="4" s="1"/>
  <c r="AI428" i="4" s="1"/>
  <c r="K53" i="4"/>
  <c r="K45" i="4"/>
  <c r="K37" i="4"/>
  <c r="K29" i="4"/>
  <c r="K21" i="4"/>
  <c r="K13" i="4"/>
  <c r="K5" i="4"/>
  <c r="L56" i="4"/>
  <c r="L48" i="4"/>
  <c r="L40" i="4"/>
  <c r="L32" i="4"/>
  <c r="L24" i="4"/>
  <c r="L16" i="4"/>
  <c r="L8" i="4"/>
  <c r="AI373" i="4"/>
  <c r="AI374" i="4" s="1"/>
  <c r="AI375" i="4" s="1"/>
  <c r="AI376" i="4" s="1"/>
  <c r="AI377" i="4" s="1"/>
  <c r="AI378" i="4" s="1"/>
  <c r="AI379" i="4" s="1"/>
  <c r="K60" i="4"/>
  <c r="K52" i="4"/>
  <c r="K44" i="4"/>
  <c r="K36" i="4"/>
  <c r="K28" i="4"/>
  <c r="K20" i="4"/>
  <c r="K12" i="4"/>
  <c r="K4" i="4"/>
  <c r="L55" i="4"/>
  <c r="L47" i="4"/>
  <c r="L39" i="4"/>
  <c r="L31" i="4"/>
  <c r="L23" i="4"/>
  <c r="L15" i="4"/>
  <c r="L7" i="4"/>
  <c r="AI331" i="4"/>
  <c r="AI332" i="4" s="1"/>
  <c r="AI333" i="4" s="1"/>
  <c r="AI334" i="4" s="1"/>
  <c r="AI335" i="4" s="1"/>
  <c r="AI336" i="4" s="1"/>
  <c r="AI337" i="4" s="1"/>
  <c r="K59" i="4"/>
  <c r="K51" i="4"/>
  <c r="K43" i="4"/>
  <c r="K35" i="4"/>
  <c r="K27" i="4"/>
  <c r="K19" i="4"/>
  <c r="K11" i="4"/>
  <c r="L54" i="4"/>
  <c r="L46" i="4"/>
  <c r="L38" i="4"/>
  <c r="L30" i="4"/>
  <c r="L22" i="4"/>
  <c r="L14" i="4"/>
  <c r="L6" i="4"/>
  <c r="F408" i="1"/>
  <c r="F409" i="1" s="1"/>
  <c r="F410" i="1" s="1"/>
  <c r="F411" i="1" s="1"/>
  <c r="F412" i="1" s="1"/>
  <c r="F413" i="1" s="1"/>
  <c r="F414" i="1" s="1"/>
  <c r="F268" i="1"/>
  <c r="F269" i="1" s="1"/>
  <c r="F270" i="1" s="1"/>
  <c r="F271" i="1" s="1"/>
  <c r="F272" i="1" s="1"/>
  <c r="F273" i="1" s="1"/>
  <c r="F274" i="1" s="1"/>
  <c r="F394" i="1"/>
  <c r="F395" i="1" s="1"/>
  <c r="F396" i="1" s="1"/>
  <c r="F397" i="1" s="1"/>
  <c r="F398" i="1" s="1"/>
  <c r="F399" i="1" s="1"/>
  <c r="F400" i="1" s="1"/>
  <c r="F240" i="1"/>
  <c r="F241" i="1" s="1"/>
  <c r="F242" i="1" s="1"/>
  <c r="F243" i="1" s="1"/>
  <c r="F244" i="1" s="1"/>
  <c r="F245" i="1" s="1"/>
  <c r="F246" i="1" s="1"/>
  <c r="F359" i="1"/>
  <c r="F360" i="1" s="1"/>
  <c r="F361" i="1" s="1"/>
  <c r="F362" i="1" s="1"/>
  <c r="F363" i="1" s="1"/>
  <c r="F364" i="1" s="1"/>
  <c r="F365" i="1" s="1"/>
  <c r="F233" i="1"/>
  <c r="F234" i="1" s="1"/>
  <c r="F235" i="1" s="1"/>
  <c r="F236" i="1" s="1"/>
  <c r="F237" i="1" s="1"/>
  <c r="F238" i="1" s="1"/>
  <c r="F239" i="1" s="1"/>
  <c r="F352" i="1"/>
  <c r="F353" i="1" s="1"/>
  <c r="F354" i="1" s="1"/>
  <c r="F355" i="1" s="1"/>
  <c r="F356" i="1" s="1"/>
  <c r="F357" i="1" s="1"/>
  <c r="F358" i="1" s="1"/>
  <c r="F205" i="1"/>
  <c r="F206" i="1" s="1"/>
  <c r="F207" i="1" s="1"/>
  <c r="F208" i="1" s="1"/>
  <c r="F209" i="1" s="1"/>
  <c r="F210" i="1" s="1"/>
  <c r="F211" i="1" s="1"/>
  <c r="F345" i="1"/>
  <c r="F346" i="1" s="1"/>
  <c r="F347" i="1" s="1"/>
  <c r="F348" i="1" s="1"/>
  <c r="F349" i="1" s="1"/>
  <c r="F350" i="1" s="1"/>
  <c r="F351" i="1" s="1"/>
  <c r="F177" i="1"/>
  <c r="F178" i="1" s="1"/>
  <c r="F179" i="1" s="1"/>
  <c r="F180" i="1" s="1"/>
  <c r="F181" i="1" s="1"/>
  <c r="F182" i="1" s="1"/>
  <c r="F183" i="1" s="1"/>
  <c r="F303" i="1"/>
  <c r="F304" i="1" s="1"/>
  <c r="F305" i="1" s="1"/>
  <c r="F306" i="1" s="1"/>
  <c r="F307" i="1" s="1"/>
  <c r="F308" i="1" s="1"/>
  <c r="F309" i="1" s="1"/>
  <c r="F114" i="1"/>
  <c r="F115" i="1" s="1"/>
  <c r="F116" i="1" s="1"/>
  <c r="F117" i="1" s="1"/>
  <c r="F118" i="1" s="1"/>
  <c r="F119" i="1" s="1"/>
  <c r="F120" i="1" s="1"/>
  <c r="F296" i="1"/>
  <c r="F297" i="1" s="1"/>
  <c r="F298" i="1" s="1"/>
  <c r="F299" i="1" s="1"/>
  <c r="F300" i="1" s="1"/>
  <c r="F301" i="1" s="1"/>
  <c r="F302" i="1" s="1"/>
  <c r="F86" i="1"/>
  <c r="F87" i="1" s="1"/>
  <c r="F88" i="1" s="1"/>
  <c r="F89" i="1" s="1"/>
  <c r="F90" i="1" s="1"/>
  <c r="F91" i="1" s="1"/>
  <c r="F92" i="1" s="1"/>
  <c r="F289" i="1"/>
  <c r="F290" i="1" s="1"/>
  <c r="F291" i="1" s="1"/>
  <c r="F292" i="1" s="1"/>
  <c r="F293" i="1" s="1"/>
  <c r="F294" i="1" s="1"/>
  <c r="F295" i="1" s="1"/>
  <c r="F331" i="1"/>
  <c r="F332" i="1" s="1"/>
  <c r="F333" i="1" s="1"/>
  <c r="F334" i="1" s="1"/>
  <c r="F335" i="1" s="1"/>
  <c r="F336" i="1" s="1"/>
  <c r="F337" i="1" s="1"/>
  <c r="F212" i="1"/>
  <c r="F213" i="1" s="1"/>
  <c r="F214" i="1" s="1"/>
  <c r="F215" i="1" s="1"/>
  <c r="F216" i="1" s="1"/>
  <c r="F217" i="1" s="1"/>
  <c r="F218" i="1" s="1"/>
  <c r="F149" i="1"/>
  <c r="F150" i="1" s="1"/>
  <c r="F151" i="1" s="1"/>
  <c r="F152" i="1" s="1"/>
  <c r="F153" i="1" s="1"/>
  <c r="F154" i="1" s="1"/>
  <c r="F155" i="1" s="1"/>
  <c r="F58" i="1"/>
  <c r="F59" i="1" s="1"/>
  <c r="F60" i="1" s="1"/>
  <c r="F61" i="1" s="1"/>
  <c r="F62" i="1" s="1"/>
  <c r="F63" i="1" s="1"/>
  <c r="F64" i="1" s="1"/>
  <c r="F30" i="1"/>
  <c r="F31" i="1" s="1"/>
  <c r="F32" i="1" s="1"/>
  <c r="F33" i="1" s="1"/>
  <c r="F34" i="1" s="1"/>
  <c r="F35" i="1" s="1"/>
  <c r="F36" i="1" s="1"/>
  <c r="F387" i="1"/>
  <c r="F388" i="1" s="1"/>
  <c r="F389" i="1" s="1"/>
  <c r="F390" i="1" s="1"/>
  <c r="F391" i="1" s="1"/>
  <c r="F392" i="1" s="1"/>
  <c r="F393" i="1" s="1"/>
  <c r="F401" i="1"/>
  <c r="F402" i="1" s="1"/>
  <c r="F403" i="1" s="1"/>
  <c r="F404" i="1" s="1"/>
  <c r="F405" i="1" s="1"/>
  <c r="F406" i="1" s="1"/>
  <c r="F407" i="1" s="1"/>
  <c r="F324" i="1"/>
  <c r="F325" i="1" s="1"/>
  <c r="F326" i="1" s="1"/>
  <c r="F327" i="1" s="1"/>
  <c r="F328" i="1" s="1"/>
  <c r="F329" i="1" s="1"/>
  <c r="F330" i="1" s="1"/>
  <c r="F261" i="1"/>
  <c r="F262" i="1" s="1"/>
  <c r="F263" i="1" s="1"/>
  <c r="F264" i="1" s="1"/>
  <c r="F265" i="1" s="1"/>
  <c r="F266" i="1" s="1"/>
  <c r="F267" i="1" s="1"/>
  <c r="F170" i="1"/>
  <c r="F171" i="1" s="1"/>
  <c r="F142" i="1"/>
  <c r="F143" i="1" s="1"/>
  <c r="F144" i="1" s="1"/>
  <c r="F145" i="1" s="1"/>
  <c r="F146" i="1" s="1"/>
  <c r="F147" i="1" s="1"/>
  <c r="F148" i="1" s="1"/>
  <c r="F79" i="1"/>
  <c r="F80" i="1" s="1"/>
  <c r="F81" i="1" s="1"/>
  <c r="F82" i="1" s="1"/>
  <c r="F83" i="1" s="1"/>
  <c r="F84" i="1" s="1"/>
  <c r="F85" i="1" s="1"/>
  <c r="F380" i="1"/>
  <c r="F381" i="1" s="1"/>
  <c r="F382" i="1" s="1"/>
  <c r="F383" i="1" s="1"/>
  <c r="F384" i="1" s="1"/>
  <c r="F385" i="1" s="1"/>
  <c r="F386" i="1" s="1"/>
  <c r="F317" i="1"/>
  <c r="F318" i="1" s="1"/>
  <c r="F319" i="1" s="1"/>
  <c r="F320" i="1" s="1"/>
  <c r="F321" i="1" s="1"/>
  <c r="F322" i="1" s="1"/>
  <c r="F323" i="1" s="1"/>
  <c r="F226" i="1"/>
  <c r="F227" i="1" s="1"/>
  <c r="F228" i="1" s="1"/>
  <c r="F229" i="1" s="1"/>
  <c r="F230" i="1" s="1"/>
  <c r="F231" i="1" s="1"/>
  <c r="F232" i="1" s="1"/>
  <c r="F198" i="1"/>
  <c r="F135" i="1"/>
  <c r="F136" i="1" s="1"/>
  <c r="F137" i="1" s="1"/>
  <c r="F138" i="1" s="1"/>
  <c r="F139" i="1" s="1"/>
  <c r="F140" i="1" s="1"/>
  <c r="F141" i="1" s="1"/>
  <c r="F72" i="1"/>
  <c r="F73" i="1" s="1"/>
  <c r="F74" i="1" s="1"/>
  <c r="F75" i="1" s="1"/>
  <c r="F76" i="1" s="1"/>
  <c r="F51" i="1"/>
  <c r="J5" i="1"/>
  <c r="F373" i="1"/>
  <c r="F374" i="1" s="1"/>
  <c r="F375" i="1" s="1"/>
  <c r="F376" i="1" s="1"/>
  <c r="F377" i="1" s="1"/>
  <c r="F378" i="1" s="1"/>
  <c r="F379" i="1" s="1"/>
  <c r="F282" i="1"/>
  <c r="F283" i="1" s="1"/>
  <c r="F284" i="1" s="1"/>
  <c r="F285" i="1" s="1"/>
  <c r="F286" i="1" s="1"/>
  <c r="F287" i="1" s="1"/>
  <c r="F288" i="1" s="1"/>
  <c r="F254" i="1"/>
  <c r="F255" i="1" s="1"/>
  <c r="F256" i="1" s="1"/>
  <c r="F257" i="1" s="1"/>
  <c r="F258" i="1" s="1"/>
  <c r="F259" i="1" s="1"/>
  <c r="F260" i="1" s="1"/>
  <c r="F191" i="1"/>
  <c r="F192" i="1" s="1"/>
  <c r="F193" i="1" s="1"/>
  <c r="F194" i="1" s="1"/>
  <c r="F195" i="1" s="1"/>
  <c r="F196" i="1" s="1"/>
  <c r="F197" i="1" s="1"/>
  <c r="F128" i="1"/>
  <c r="F107" i="1"/>
  <c r="F108" i="1" s="1"/>
  <c r="F109" i="1" s="1"/>
  <c r="F110" i="1" s="1"/>
  <c r="F111" i="1" s="1"/>
  <c r="F112" i="1" s="1"/>
  <c r="F113" i="1" s="1"/>
  <c r="F65" i="1"/>
  <c r="F66" i="1" s="1"/>
  <c r="F67" i="1" s="1"/>
  <c r="F68" i="1" s="1"/>
  <c r="F69" i="1" s="1"/>
  <c r="F70" i="1" s="1"/>
  <c r="F71" i="1" s="1"/>
  <c r="F338" i="1"/>
  <c r="F339" i="1" s="1"/>
  <c r="F340" i="1" s="1"/>
  <c r="F341" i="1" s="1"/>
  <c r="F342" i="1" s="1"/>
  <c r="F343" i="1" s="1"/>
  <c r="F344" i="1" s="1"/>
  <c r="F310" i="1"/>
  <c r="F311" i="1" s="1"/>
  <c r="F312" i="1" s="1"/>
  <c r="F313" i="1" s="1"/>
  <c r="F314" i="1" s="1"/>
  <c r="F315" i="1" s="1"/>
  <c r="F316" i="1" s="1"/>
  <c r="F247" i="1"/>
  <c r="F248" i="1" s="1"/>
  <c r="F249" i="1" s="1"/>
  <c r="F250" i="1" s="1"/>
  <c r="F251" i="1" s="1"/>
  <c r="F252" i="1" s="1"/>
  <c r="F253" i="1" s="1"/>
  <c r="F184" i="1"/>
  <c r="F185" i="1" s="1"/>
  <c r="F186" i="1" s="1"/>
  <c r="F187" i="1" s="1"/>
  <c r="F188" i="1" s="1"/>
  <c r="F189" i="1" s="1"/>
  <c r="F190" i="1" s="1"/>
  <c r="F163" i="1"/>
  <c r="F164" i="1" s="1"/>
  <c r="F165" i="1" s="1"/>
  <c r="F166" i="1" s="1"/>
  <c r="F167" i="1" s="1"/>
  <c r="F168" i="1" s="1"/>
  <c r="F169" i="1" s="1"/>
  <c r="F121" i="1"/>
  <c r="F122" i="1" s="1"/>
  <c r="F123" i="1" s="1"/>
  <c r="F124" i="1" s="1"/>
  <c r="F125" i="1" s="1"/>
  <c r="F126" i="1" s="1"/>
  <c r="F127" i="1" s="1"/>
  <c r="F44" i="1"/>
  <c r="F45" i="1" s="1"/>
  <c r="F46" i="1" s="1"/>
  <c r="F47" i="1" s="1"/>
  <c r="T7" i="1"/>
  <c r="F366" i="1"/>
  <c r="F367" i="1" s="1"/>
  <c r="F368" i="1" s="1"/>
  <c r="F369" i="1" s="1"/>
  <c r="F370" i="1" s="1"/>
  <c r="F371" i="1" s="1"/>
  <c r="F372" i="1" s="1"/>
  <c r="F219" i="1"/>
  <c r="F220" i="1" s="1"/>
  <c r="F221" i="1" s="1"/>
  <c r="F222" i="1" s="1"/>
  <c r="F223" i="1" s="1"/>
  <c r="F224" i="1" s="1"/>
  <c r="F225" i="1" s="1"/>
  <c r="F100" i="1"/>
  <c r="F101" i="1" s="1"/>
  <c r="F102" i="1" s="1"/>
  <c r="F103" i="1" s="1"/>
  <c r="F104" i="1" s="1"/>
  <c r="F37" i="1"/>
  <c r="F38" i="1" s="1"/>
  <c r="F39" i="1" s="1"/>
  <c r="F40" i="1" s="1"/>
  <c r="F41" i="1" s="1"/>
  <c r="F42" i="1" s="1"/>
  <c r="F43" i="1" s="1"/>
  <c r="F275" i="1"/>
  <c r="F276" i="1" s="1"/>
  <c r="F277" i="1" s="1"/>
  <c r="F278" i="1" s="1"/>
  <c r="F279" i="1" s="1"/>
  <c r="F280" i="1" s="1"/>
  <c r="F281" i="1" s="1"/>
  <c r="F156" i="1"/>
  <c r="F157" i="1" s="1"/>
  <c r="F158" i="1" s="1"/>
  <c r="F159" i="1" s="1"/>
  <c r="F160" i="1" s="1"/>
  <c r="F161" i="1" s="1"/>
  <c r="F162" i="1" s="1"/>
  <c r="F93" i="1"/>
  <c r="F94" i="1" s="1"/>
  <c r="F95" i="1" s="1"/>
  <c r="F96" i="1" s="1"/>
  <c r="F97" i="1" s="1"/>
  <c r="F98" i="1" s="1"/>
  <c r="F99" i="1" s="1"/>
  <c r="F4" i="1"/>
  <c r="T3" i="1" s="1"/>
  <c r="AI107" i="1"/>
  <c r="F16" i="1"/>
  <c r="F23" i="1"/>
  <c r="F24" i="1" s="1"/>
  <c r="F25" i="1" s="1"/>
  <c r="F26" i="1" s="1"/>
  <c r="F27" i="1" s="1"/>
  <c r="F28" i="1" s="1"/>
  <c r="F29" i="1" s="1"/>
  <c r="J4" i="1"/>
  <c r="AI450" i="1"/>
  <c r="AI451" i="1" s="1"/>
  <c r="AI452" i="1" s="1"/>
  <c r="AI453" i="1" s="1"/>
  <c r="AI454" i="1" s="1"/>
  <c r="AI455" i="1" s="1"/>
  <c r="AI456" i="1" s="1"/>
  <c r="AI457" i="1"/>
  <c r="AI458" i="1" s="1"/>
  <c r="AI459" i="1" s="1"/>
  <c r="AI460" i="1" s="1"/>
  <c r="AI461" i="1" s="1"/>
  <c r="AI462" i="1" s="1"/>
  <c r="AI463" i="1" s="1"/>
  <c r="L4" i="1"/>
  <c r="AI429" i="4"/>
  <c r="AI430" i="4" s="1"/>
  <c r="AI431" i="4" s="1"/>
  <c r="AI432" i="4" s="1"/>
  <c r="AI433" i="4" s="1"/>
  <c r="AI434" i="4" s="1"/>
  <c r="AI435" i="4" s="1"/>
  <c r="AI380" i="4"/>
  <c r="AI381" i="4" s="1"/>
  <c r="AI382" i="4" s="1"/>
  <c r="AI383" i="4" s="1"/>
  <c r="AI384" i="4" s="1"/>
  <c r="AI385" i="4" s="1"/>
  <c r="AI386" i="4" s="1"/>
  <c r="AI282" i="4"/>
  <c r="AI283" i="4" s="1"/>
  <c r="AI284" i="4" s="1"/>
  <c r="AI285" i="4" s="1"/>
  <c r="AI286" i="4" s="1"/>
  <c r="AI287" i="4" s="1"/>
  <c r="AI288" i="4" s="1"/>
  <c r="AI233" i="4"/>
  <c r="AI234" i="4" s="1"/>
  <c r="AI235" i="4" s="1"/>
  <c r="AI236" i="4" s="1"/>
  <c r="AI237" i="4" s="1"/>
  <c r="AI238" i="4" s="1"/>
  <c r="AI239" i="4" s="1"/>
  <c r="AI191" i="4"/>
  <c r="AI192" i="4" s="1"/>
  <c r="AI193" i="4" s="1"/>
  <c r="AI194" i="4" s="1"/>
  <c r="AI195" i="4" s="1"/>
  <c r="AI196" i="4" s="1"/>
  <c r="AI197" i="4" s="1"/>
  <c r="AI142" i="4"/>
  <c r="AI143" i="4" s="1"/>
  <c r="AI144" i="4" s="1"/>
  <c r="AI145" i="4" s="1"/>
  <c r="AI146" i="4" s="1"/>
  <c r="AI147" i="4" s="1"/>
  <c r="AI148" i="4" s="1"/>
  <c r="AI93" i="4"/>
  <c r="AI94" i="4" s="1"/>
  <c r="AI95" i="4" s="1"/>
  <c r="AI96" i="4" s="1"/>
  <c r="AI97" i="4" s="1"/>
  <c r="AI98" i="4" s="1"/>
  <c r="AI99" i="4" s="1"/>
  <c r="AI415" i="4"/>
  <c r="AI416" i="4" s="1"/>
  <c r="AI417" i="4" s="1"/>
  <c r="AI418" i="4" s="1"/>
  <c r="AI419" i="4" s="1"/>
  <c r="AI420" i="4" s="1"/>
  <c r="AI421" i="4" s="1"/>
  <c r="AI366" i="4"/>
  <c r="AI367" i="4" s="1"/>
  <c r="AI368" i="4" s="1"/>
  <c r="AI369" i="4" s="1"/>
  <c r="AI370" i="4" s="1"/>
  <c r="AI371" i="4" s="1"/>
  <c r="AI372" i="4" s="1"/>
  <c r="AI324" i="4"/>
  <c r="AI325" i="4" s="1"/>
  <c r="AI326" i="4" s="1"/>
  <c r="AI327" i="4" s="1"/>
  <c r="AI328" i="4" s="1"/>
  <c r="AI329" i="4" s="1"/>
  <c r="AI330" i="4" s="1"/>
  <c r="AI275" i="4"/>
  <c r="AI276" i="4" s="1"/>
  <c r="AI277" i="4" s="1"/>
  <c r="AI278" i="4" s="1"/>
  <c r="AI279" i="4" s="1"/>
  <c r="AI280" i="4" s="1"/>
  <c r="AI281" i="4" s="1"/>
  <c r="AI226" i="4"/>
  <c r="AI227" i="4" s="1"/>
  <c r="AI228" i="4" s="1"/>
  <c r="AI229" i="4" s="1"/>
  <c r="AI230" i="4" s="1"/>
  <c r="AI231" i="4" s="1"/>
  <c r="AI232" i="4" s="1"/>
  <c r="AI177" i="4"/>
  <c r="AI178" i="4" s="1"/>
  <c r="AI179" i="4" s="1"/>
  <c r="AI180" i="4" s="1"/>
  <c r="AI181" i="4" s="1"/>
  <c r="AI182" i="4" s="1"/>
  <c r="AI183" i="4" s="1"/>
  <c r="AI128" i="4"/>
  <c r="AI129" i="4" s="1"/>
  <c r="AI130" i="4" s="1"/>
  <c r="AI131" i="4" s="1"/>
  <c r="AI132" i="4" s="1"/>
  <c r="AI133" i="4" s="1"/>
  <c r="AI134" i="4" s="1"/>
  <c r="AI79" i="4"/>
  <c r="AI80" i="4" s="1"/>
  <c r="AI81" i="4" s="1"/>
  <c r="AI82" i="4" s="1"/>
  <c r="AI83" i="4" s="1"/>
  <c r="AI84" i="4" s="1"/>
  <c r="AI85" i="4" s="1"/>
  <c r="AI408" i="4"/>
  <c r="AI409" i="4" s="1"/>
  <c r="AI410" i="4" s="1"/>
  <c r="AI411" i="4" s="1"/>
  <c r="AI412" i="4" s="1"/>
  <c r="AI413" i="4" s="1"/>
  <c r="AI414" i="4" s="1"/>
  <c r="AI359" i="4"/>
  <c r="AI360" i="4" s="1"/>
  <c r="AI361" i="4" s="1"/>
  <c r="AI362" i="4" s="1"/>
  <c r="AI363" i="4" s="1"/>
  <c r="AI364" i="4" s="1"/>
  <c r="AI365" i="4" s="1"/>
  <c r="AI317" i="4"/>
  <c r="AI318" i="4" s="1"/>
  <c r="AI319" i="4" s="1"/>
  <c r="AI320" i="4" s="1"/>
  <c r="AI321" i="4" s="1"/>
  <c r="AI322" i="4" s="1"/>
  <c r="AI323" i="4" s="1"/>
  <c r="AI268" i="4"/>
  <c r="AI269" i="4" s="1"/>
  <c r="AI270" i="4" s="1"/>
  <c r="AI271" i="4" s="1"/>
  <c r="AI272" i="4" s="1"/>
  <c r="AI273" i="4" s="1"/>
  <c r="AI274" i="4" s="1"/>
  <c r="AI170" i="4"/>
  <c r="AI171" i="4" s="1"/>
  <c r="AI172" i="4" s="1"/>
  <c r="AI173" i="4" s="1"/>
  <c r="AI174" i="4" s="1"/>
  <c r="AI175" i="4" s="1"/>
  <c r="AI176" i="4" s="1"/>
  <c r="AI121" i="4"/>
  <c r="AI122" i="4" s="1"/>
  <c r="AI123" i="4" s="1"/>
  <c r="AI124" i="4" s="1"/>
  <c r="AI125" i="4" s="1"/>
  <c r="AI126" i="4" s="1"/>
  <c r="AI127" i="4" s="1"/>
  <c r="AI72" i="4"/>
  <c r="AI73" i="4" s="1"/>
  <c r="AI74" i="4" s="1"/>
  <c r="AI75" i="4" s="1"/>
  <c r="AI76" i="4" s="1"/>
  <c r="AI77" i="4" s="1"/>
  <c r="AI78" i="4" s="1"/>
  <c r="AI45" i="4"/>
  <c r="AI46" i="4" s="1"/>
  <c r="AI47" i="4" s="1"/>
  <c r="AI48" i="4" s="1"/>
  <c r="AI49" i="4" s="1"/>
  <c r="AI50" i="4" s="1"/>
  <c r="AI401" i="4"/>
  <c r="AI402" i="4" s="1"/>
  <c r="AI403" i="4" s="1"/>
  <c r="AI404" i="4" s="1"/>
  <c r="AI405" i="4" s="1"/>
  <c r="AI406" i="4" s="1"/>
  <c r="AI407" i="4" s="1"/>
  <c r="AI352" i="4"/>
  <c r="AI353" i="4" s="1"/>
  <c r="AI354" i="4" s="1"/>
  <c r="AI355" i="4" s="1"/>
  <c r="AI356" i="4" s="1"/>
  <c r="AI357" i="4" s="1"/>
  <c r="AI358" i="4" s="1"/>
  <c r="AI310" i="4"/>
  <c r="AI311" i="4" s="1"/>
  <c r="AI312" i="4" s="1"/>
  <c r="AI313" i="4" s="1"/>
  <c r="AI314" i="4" s="1"/>
  <c r="AI315" i="4" s="1"/>
  <c r="AI316" i="4" s="1"/>
  <c r="AI261" i="4"/>
  <c r="AI262" i="4" s="1"/>
  <c r="AI263" i="4" s="1"/>
  <c r="AI264" i="4" s="1"/>
  <c r="AI265" i="4" s="1"/>
  <c r="AI266" i="4" s="1"/>
  <c r="AI267" i="4" s="1"/>
  <c r="AI219" i="4"/>
  <c r="AI220" i="4" s="1"/>
  <c r="AI221" i="4" s="1"/>
  <c r="AI222" i="4" s="1"/>
  <c r="AI223" i="4" s="1"/>
  <c r="AI224" i="4" s="1"/>
  <c r="AI225" i="4" s="1"/>
  <c r="AI114" i="4"/>
  <c r="AI115" i="4" s="1"/>
  <c r="AI116" i="4" s="1"/>
  <c r="AI117" i="4" s="1"/>
  <c r="AI118" i="4" s="1"/>
  <c r="AI119" i="4" s="1"/>
  <c r="AI120" i="4" s="1"/>
  <c r="AI65" i="4"/>
  <c r="AI66" i="4" s="1"/>
  <c r="AI67" i="4" s="1"/>
  <c r="AI68" i="4" s="1"/>
  <c r="AI69" i="4" s="1"/>
  <c r="AI70" i="4" s="1"/>
  <c r="AI71" i="4" s="1"/>
  <c r="AI394" i="4"/>
  <c r="AI395" i="4" s="1"/>
  <c r="AI396" i="4" s="1"/>
  <c r="AI397" i="4" s="1"/>
  <c r="AI398" i="4" s="1"/>
  <c r="AI399" i="4" s="1"/>
  <c r="AI400" i="4" s="1"/>
  <c r="AI345" i="4"/>
  <c r="AI346" i="4" s="1"/>
  <c r="AI347" i="4" s="1"/>
  <c r="AI348" i="4" s="1"/>
  <c r="AI349" i="4" s="1"/>
  <c r="AI350" i="4" s="1"/>
  <c r="AI351" i="4" s="1"/>
  <c r="AI303" i="4"/>
  <c r="AI304" i="4" s="1"/>
  <c r="AI305" i="4" s="1"/>
  <c r="AI306" i="4" s="1"/>
  <c r="AI307" i="4" s="1"/>
  <c r="AI308" i="4" s="1"/>
  <c r="AI309" i="4" s="1"/>
  <c r="AI254" i="4"/>
  <c r="AI255" i="4" s="1"/>
  <c r="AI256" i="4" s="1"/>
  <c r="AI257" i="4" s="1"/>
  <c r="AI258" i="4" s="1"/>
  <c r="AI259" i="4" s="1"/>
  <c r="AI260" i="4" s="1"/>
  <c r="AI212" i="4"/>
  <c r="AI213" i="4" s="1"/>
  <c r="AI214" i="4" s="1"/>
  <c r="AI215" i="4" s="1"/>
  <c r="AI216" i="4" s="1"/>
  <c r="AI217" i="4" s="1"/>
  <c r="AI218" i="4" s="1"/>
  <c r="AI163" i="4"/>
  <c r="AI164" i="4" s="1"/>
  <c r="AI165" i="4" s="1"/>
  <c r="AI166" i="4" s="1"/>
  <c r="AI167" i="4" s="1"/>
  <c r="AI168" i="4" s="1"/>
  <c r="AI169" i="4" s="1"/>
  <c r="AI58" i="4"/>
  <c r="AI59" i="4" s="1"/>
  <c r="AI60" i="4" s="1"/>
  <c r="AI61" i="4" s="1"/>
  <c r="AI62" i="4" s="1"/>
  <c r="AI63" i="4" s="1"/>
  <c r="AI64" i="4" s="1"/>
  <c r="AI443" i="4"/>
  <c r="AI444" i="4" s="1"/>
  <c r="AI445" i="4" s="1"/>
  <c r="AI446" i="4" s="1"/>
  <c r="AI447" i="4" s="1"/>
  <c r="AI448" i="4" s="1"/>
  <c r="AI449" i="4" s="1"/>
  <c r="AI450" i="4" s="1"/>
  <c r="AI451" i="4" s="1"/>
  <c r="AI452" i="4" s="1"/>
  <c r="AI453" i="4" s="1"/>
  <c r="AI454" i="4" s="1"/>
  <c r="AI455" i="4" s="1"/>
  <c r="AI456" i="4" s="1"/>
  <c r="AI296" i="4"/>
  <c r="AI297" i="4" s="1"/>
  <c r="AI298" i="4" s="1"/>
  <c r="AI299" i="4" s="1"/>
  <c r="AI300" i="4" s="1"/>
  <c r="AI301" i="4" s="1"/>
  <c r="AI302" i="4" s="1"/>
  <c r="AI247" i="4"/>
  <c r="AI248" i="4" s="1"/>
  <c r="AI249" i="4" s="1"/>
  <c r="AI250" i="4" s="1"/>
  <c r="AI251" i="4" s="1"/>
  <c r="AI252" i="4" s="1"/>
  <c r="AI253" i="4" s="1"/>
  <c r="AI205" i="4"/>
  <c r="AI206" i="4" s="1"/>
  <c r="AI207" i="4" s="1"/>
  <c r="AI208" i="4" s="1"/>
  <c r="AI209" i="4" s="1"/>
  <c r="AI210" i="4" s="1"/>
  <c r="AI211" i="4" s="1"/>
  <c r="AI156" i="4"/>
  <c r="AI157" i="4" s="1"/>
  <c r="AI158" i="4" s="1"/>
  <c r="AI159" i="4" s="1"/>
  <c r="AI160" i="4" s="1"/>
  <c r="AI161" i="4" s="1"/>
  <c r="AI162" i="4" s="1"/>
  <c r="AI107" i="4"/>
  <c r="AI108" i="4" s="1"/>
  <c r="AI109" i="4" s="1"/>
  <c r="AI110" i="4" s="1"/>
  <c r="AI111" i="4" s="1"/>
  <c r="AI112" i="4" s="1"/>
  <c r="AI113" i="4" s="1"/>
  <c r="AI436" i="4"/>
  <c r="AI437" i="4" s="1"/>
  <c r="AI438" i="4" s="1"/>
  <c r="AI439" i="4" s="1"/>
  <c r="AI440" i="4" s="1"/>
  <c r="AI441" i="4" s="1"/>
  <c r="AI442" i="4" s="1"/>
  <c r="AI387" i="4"/>
  <c r="AI388" i="4" s="1"/>
  <c r="AI389" i="4" s="1"/>
  <c r="AI390" i="4" s="1"/>
  <c r="AI391" i="4" s="1"/>
  <c r="AI392" i="4" s="1"/>
  <c r="AI393" i="4" s="1"/>
  <c r="AI338" i="4"/>
  <c r="AI339" i="4" s="1"/>
  <c r="AI340" i="4" s="1"/>
  <c r="AI341" i="4" s="1"/>
  <c r="AI342" i="4" s="1"/>
  <c r="AI343" i="4" s="1"/>
  <c r="AI344" i="4" s="1"/>
  <c r="AI289" i="4"/>
  <c r="AI290" i="4" s="1"/>
  <c r="AI291" i="4" s="1"/>
  <c r="AI292" i="4" s="1"/>
  <c r="AI293" i="4" s="1"/>
  <c r="AI294" i="4" s="1"/>
  <c r="AI295" i="4" s="1"/>
  <c r="AI240" i="4"/>
  <c r="AI241" i="4" s="1"/>
  <c r="AI242" i="4" s="1"/>
  <c r="AI243" i="4" s="1"/>
  <c r="AI244" i="4" s="1"/>
  <c r="AI245" i="4" s="1"/>
  <c r="AI246" i="4" s="1"/>
  <c r="AI198" i="4"/>
  <c r="AI199" i="4" s="1"/>
  <c r="AI200" i="4" s="1"/>
  <c r="AI201" i="4" s="1"/>
  <c r="AI202" i="4" s="1"/>
  <c r="AI203" i="4" s="1"/>
  <c r="AI204" i="4" s="1"/>
  <c r="AI149" i="4"/>
  <c r="AI150" i="4" s="1"/>
  <c r="AI151" i="4" s="1"/>
  <c r="AI152" i="4" s="1"/>
  <c r="AI153" i="4" s="1"/>
  <c r="AI154" i="4" s="1"/>
  <c r="AI155" i="4" s="1"/>
  <c r="AI100" i="4"/>
  <c r="AI101" i="4" s="1"/>
  <c r="AI102" i="4" s="1"/>
  <c r="AI103" i="4" s="1"/>
  <c r="AI104" i="4" s="1"/>
  <c r="AI105" i="4" s="1"/>
  <c r="AI106" i="4" s="1"/>
  <c r="AI51" i="4"/>
  <c r="AI52" i="4" s="1"/>
  <c r="AI53" i="4" s="1"/>
  <c r="AI54" i="4" s="1"/>
  <c r="H5" i="1"/>
  <c r="AI408" i="1"/>
  <c r="AI409" i="1" s="1"/>
  <c r="AI410" i="1" s="1"/>
  <c r="AI411" i="1" s="1"/>
  <c r="AI412" i="1" s="1"/>
  <c r="AI413" i="1" s="1"/>
  <c r="AI414" i="1" s="1"/>
  <c r="AI345" i="1"/>
  <c r="AI346" i="1" s="1"/>
  <c r="AI347" i="1" s="1"/>
  <c r="AI348" i="1" s="1"/>
  <c r="AI349" i="1" s="1"/>
  <c r="AI350" i="1" s="1"/>
  <c r="AI351" i="1" s="1"/>
  <c r="I26" i="1"/>
  <c r="AI296" i="1"/>
  <c r="AI297" i="1" s="1"/>
  <c r="AI298" i="1" s="1"/>
  <c r="AI299" i="1" s="1"/>
  <c r="AI300" i="1" s="1"/>
  <c r="AI301" i="1" s="1"/>
  <c r="AI302" i="1" s="1"/>
  <c r="AI247" i="1"/>
  <c r="AI248" i="1" s="1"/>
  <c r="AI249" i="1" s="1"/>
  <c r="AI250" i="1" s="1"/>
  <c r="AI251" i="1" s="1"/>
  <c r="AI252" i="1" s="1"/>
  <c r="AI253" i="1" s="1"/>
  <c r="AI142" i="1"/>
  <c r="AI143" i="1" s="1"/>
  <c r="AI144" i="1" s="1"/>
  <c r="AI145" i="1" s="1"/>
  <c r="AI146" i="1" s="1"/>
  <c r="AI147" i="1" s="1"/>
  <c r="AI148" i="1" s="1"/>
  <c r="I30" i="1"/>
  <c r="AI352" i="1"/>
  <c r="AI353" i="1" s="1"/>
  <c r="AI354" i="1" s="1"/>
  <c r="AI355" i="1" s="1"/>
  <c r="AI356" i="1" s="1"/>
  <c r="AI357" i="1" s="1"/>
  <c r="AI358" i="1" s="1"/>
  <c r="AI303" i="1"/>
  <c r="AI304" i="1" s="1"/>
  <c r="AI305" i="1" s="1"/>
  <c r="AI306" i="1" s="1"/>
  <c r="AI307" i="1" s="1"/>
  <c r="AI308" i="1" s="1"/>
  <c r="AI309" i="1" s="1"/>
  <c r="AI254" i="1"/>
  <c r="AI255" i="1" s="1"/>
  <c r="AI256" i="1" s="1"/>
  <c r="AI257" i="1" s="1"/>
  <c r="AI258" i="1" s="1"/>
  <c r="AI259" i="1" s="1"/>
  <c r="AI260" i="1" s="1"/>
  <c r="AI198" i="1"/>
  <c r="AI199" i="1" s="1"/>
  <c r="AI200" i="1" s="1"/>
  <c r="AI201" i="1" s="1"/>
  <c r="AI202" i="1" s="1"/>
  <c r="AI203" i="1" s="1"/>
  <c r="AI204" i="1" s="1"/>
  <c r="AI149" i="1"/>
  <c r="AI150" i="1" s="1"/>
  <c r="AI151" i="1" s="1"/>
  <c r="AI152" i="1" s="1"/>
  <c r="AI153" i="1" s="1"/>
  <c r="AI154" i="1" s="1"/>
  <c r="AI155" i="1" s="1"/>
  <c r="AI100" i="1"/>
  <c r="AI101" i="1" s="1"/>
  <c r="AI102" i="1" s="1"/>
  <c r="AI103" i="1" s="1"/>
  <c r="AI104" i="1" s="1"/>
  <c r="AI105" i="1" s="1"/>
  <c r="AI106" i="1" s="1"/>
  <c r="I58" i="1"/>
  <c r="I22" i="1"/>
  <c r="AI65" i="1"/>
  <c r="AI66" i="1" s="1"/>
  <c r="AI67" i="1" s="1"/>
  <c r="AI68" i="1" s="1"/>
  <c r="AI69" i="1" s="1"/>
  <c r="AI70" i="1" s="1"/>
  <c r="AI71" i="1" s="1"/>
  <c r="AI394" i="1"/>
  <c r="AI395" i="1" s="1"/>
  <c r="AI396" i="1" s="1"/>
  <c r="AI397" i="1" s="1"/>
  <c r="AI398" i="1" s="1"/>
  <c r="AI399" i="1" s="1"/>
  <c r="AI400" i="1" s="1"/>
  <c r="AI289" i="1"/>
  <c r="AI290" i="1" s="1"/>
  <c r="AI291" i="1" s="1"/>
  <c r="AI292" i="1" s="1"/>
  <c r="AI293" i="1" s="1"/>
  <c r="AI294" i="1" s="1"/>
  <c r="AI295" i="1" s="1"/>
  <c r="AI240" i="1"/>
  <c r="AI241" i="1" s="1"/>
  <c r="AI242" i="1" s="1"/>
  <c r="AI243" i="1" s="1"/>
  <c r="AI244" i="1" s="1"/>
  <c r="AI245" i="1" s="1"/>
  <c r="AI246" i="1" s="1"/>
  <c r="AI191" i="1"/>
  <c r="AI192" i="1" s="1"/>
  <c r="AI193" i="1" s="1"/>
  <c r="AI194" i="1" s="1"/>
  <c r="AI195" i="1" s="1"/>
  <c r="AI196" i="1" s="1"/>
  <c r="AI197" i="1" s="1"/>
  <c r="AI135" i="1"/>
  <c r="AI136" i="1" s="1"/>
  <c r="AI137" i="1" s="1"/>
  <c r="AI138" i="1" s="1"/>
  <c r="AI139" i="1" s="1"/>
  <c r="AI140" i="1" s="1"/>
  <c r="AI141" i="1" s="1"/>
  <c r="AI93" i="1"/>
  <c r="AI94" i="1" s="1"/>
  <c r="AI95" i="1" s="1"/>
  <c r="AI96" i="1" s="1"/>
  <c r="AI97" i="1" s="1"/>
  <c r="AI98" i="1" s="1"/>
  <c r="AI99" i="1" s="1"/>
  <c r="I50" i="1"/>
  <c r="AI58" i="1"/>
  <c r="AI59" i="1" s="1"/>
  <c r="AI60" i="1" s="1"/>
  <c r="AI61" i="1" s="1"/>
  <c r="AI62" i="1" s="1"/>
  <c r="AI63" i="1" s="1"/>
  <c r="AI64" i="1" s="1"/>
  <c r="AI443" i="1"/>
  <c r="AI444" i="1" s="1"/>
  <c r="AI445" i="1" s="1"/>
  <c r="AI446" i="1" s="1"/>
  <c r="AI447" i="1" s="1"/>
  <c r="AI448" i="1" s="1"/>
  <c r="AI449" i="1" s="1"/>
  <c r="AI387" i="1"/>
  <c r="AI388" i="1" s="1"/>
  <c r="AI389" i="1" s="1"/>
  <c r="AI390" i="1" s="1"/>
  <c r="AI391" i="1" s="1"/>
  <c r="AI392" i="1" s="1"/>
  <c r="AI393" i="1" s="1"/>
  <c r="AI338" i="1"/>
  <c r="AI339" i="1" s="1"/>
  <c r="AI340" i="1" s="1"/>
  <c r="AI341" i="1" s="1"/>
  <c r="AI342" i="1" s="1"/>
  <c r="AI343" i="1" s="1"/>
  <c r="AI344" i="1" s="1"/>
  <c r="AI184" i="1"/>
  <c r="AI185" i="1" s="1"/>
  <c r="AI186" i="1" s="1"/>
  <c r="AI187" i="1" s="1"/>
  <c r="AI188" i="1" s="1"/>
  <c r="AI189" i="1" s="1"/>
  <c r="AI190" i="1" s="1"/>
  <c r="AI128" i="1"/>
  <c r="AI129" i="1" s="1"/>
  <c r="AI130" i="1" s="1"/>
  <c r="AI131" i="1" s="1"/>
  <c r="AI132" i="1" s="1"/>
  <c r="AI133" i="1" s="1"/>
  <c r="AI134" i="1" s="1"/>
  <c r="AI86" i="1"/>
  <c r="AI87" i="1" s="1"/>
  <c r="AI88" i="1" s="1"/>
  <c r="AI89" i="1" s="1"/>
  <c r="AI90" i="1" s="1"/>
  <c r="AI91" i="1" s="1"/>
  <c r="AI92" i="1" s="1"/>
  <c r="AI401" i="1"/>
  <c r="AI402" i="1" s="1"/>
  <c r="AI403" i="1" s="1"/>
  <c r="AI404" i="1" s="1"/>
  <c r="AI405" i="1" s="1"/>
  <c r="AI406" i="1" s="1"/>
  <c r="AI407" i="1" s="1"/>
  <c r="I14" i="1"/>
  <c r="AI53" i="1"/>
  <c r="AI54" i="1" s="1"/>
  <c r="AI55" i="1" s="1"/>
  <c r="AI56" i="1" s="1"/>
  <c r="AI57" i="1" s="1"/>
  <c r="AI436" i="1"/>
  <c r="AI437" i="1" s="1"/>
  <c r="AI438" i="1" s="1"/>
  <c r="AI439" i="1" s="1"/>
  <c r="AI440" i="1" s="1"/>
  <c r="AI441" i="1" s="1"/>
  <c r="AI442" i="1" s="1"/>
  <c r="AI380" i="1"/>
  <c r="AI381" i="1" s="1"/>
  <c r="AI382" i="1" s="1"/>
  <c r="AI383" i="1" s="1"/>
  <c r="AI384" i="1" s="1"/>
  <c r="AI385" i="1" s="1"/>
  <c r="AI386" i="1" s="1"/>
  <c r="AI331" i="1"/>
  <c r="AI332" i="1" s="1"/>
  <c r="AI333" i="1" s="1"/>
  <c r="AI334" i="1" s="1"/>
  <c r="AI335" i="1" s="1"/>
  <c r="AI336" i="1" s="1"/>
  <c r="AI337" i="1" s="1"/>
  <c r="AI282" i="1"/>
  <c r="AI283" i="1" s="1"/>
  <c r="AI284" i="1" s="1"/>
  <c r="AI285" i="1" s="1"/>
  <c r="AI286" i="1" s="1"/>
  <c r="AI287" i="1" s="1"/>
  <c r="AI288" i="1" s="1"/>
  <c r="AI226" i="1"/>
  <c r="AI227" i="1" s="1"/>
  <c r="AI228" i="1" s="1"/>
  <c r="AI229" i="1" s="1"/>
  <c r="AI230" i="1" s="1"/>
  <c r="AI231" i="1" s="1"/>
  <c r="AI232" i="1" s="1"/>
  <c r="AI79" i="1"/>
  <c r="AI80" i="1" s="1"/>
  <c r="AI81" i="1" s="1"/>
  <c r="AI82" i="1" s="1"/>
  <c r="AI83" i="1" s="1"/>
  <c r="AI84" i="1" s="1"/>
  <c r="AI85" i="1" s="1"/>
  <c r="I42" i="1"/>
  <c r="AI52" i="1"/>
  <c r="AI324" i="1"/>
  <c r="AI325" i="1" s="1"/>
  <c r="AI326" i="1" s="1"/>
  <c r="AI327" i="1" s="1"/>
  <c r="AI328" i="1" s="1"/>
  <c r="AI329" i="1" s="1"/>
  <c r="AI330" i="1" s="1"/>
  <c r="AI275" i="1"/>
  <c r="AI276" i="1" s="1"/>
  <c r="AI277" i="1" s="1"/>
  <c r="AI278" i="1" s="1"/>
  <c r="AI279" i="1" s="1"/>
  <c r="AI280" i="1" s="1"/>
  <c r="AI281" i="1" s="1"/>
  <c r="AI219" i="1"/>
  <c r="AI220" i="1" s="1"/>
  <c r="AI221" i="1" s="1"/>
  <c r="AI222" i="1" s="1"/>
  <c r="AI223" i="1" s="1"/>
  <c r="AI224" i="1" s="1"/>
  <c r="AI225" i="1" s="1"/>
  <c r="AI170" i="1"/>
  <c r="AI171" i="1" s="1"/>
  <c r="AI172" i="1" s="1"/>
  <c r="AI173" i="1" s="1"/>
  <c r="AI174" i="1" s="1"/>
  <c r="AI175" i="1" s="1"/>
  <c r="AI176" i="1" s="1"/>
  <c r="AI114" i="1"/>
  <c r="AI115" i="1" s="1"/>
  <c r="AI116" i="1" s="1"/>
  <c r="AI117" i="1" s="1"/>
  <c r="AI118" i="1" s="1"/>
  <c r="AI119" i="1" s="1"/>
  <c r="AI120" i="1" s="1"/>
  <c r="AI72" i="1"/>
  <c r="AI73" i="1" s="1"/>
  <c r="AI74" i="1" s="1"/>
  <c r="AI75" i="1" s="1"/>
  <c r="AI76" i="1" s="1"/>
  <c r="AI77" i="1" s="1"/>
  <c r="AI78" i="1" s="1"/>
  <c r="AI422" i="1"/>
  <c r="AI423" i="1" s="1"/>
  <c r="AI424" i="1" s="1"/>
  <c r="AI425" i="1" s="1"/>
  <c r="AI426" i="1" s="1"/>
  <c r="AI427" i="1" s="1"/>
  <c r="AI428" i="1" s="1"/>
  <c r="AI366" i="1"/>
  <c r="AI367" i="1" s="1"/>
  <c r="AI368" i="1" s="1"/>
  <c r="AI369" i="1" s="1"/>
  <c r="AI370" i="1" s="1"/>
  <c r="AI371" i="1" s="1"/>
  <c r="AI372" i="1" s="1"/>
  <c r="AI268" i="1"/>
  <c r="AI269" i="1" s="1"/>
  <c r="AI270" i="1" s="1"/>
  <c r="AI271" i="1" s="1"/>
  <c r="AI272" i="1" s="1"/>
  <c r="AI273" i="1" s="1"/>
  <c r="AI274" i="1" s="1"/>
  <c r="AI212" i="1"/>
  <c r="AI213" i="1" s="1"/>
  <c r="AI214" i="1" s="1"/>
  <c r="AI215" i="1" s="1"/>
  <c r="AI216" i="1" s="1"/>
  <c r="AI217" i="1" s="1"/>
  <c r="AI218" i="1" s="1"/>
  <c r="AI163" i="1"/>
  <c r="AI164" i="1" s="1"/>
  <c r="AI165" i="1" s="1"/>
  <c r="AI166" i="1" s="1"/>
  <c r="AI167" i="1" s="1"/>
  <c r="AI168" i="1" s="1"/>
  <c r="AI169" i="1" s="1"/>
  <c r="AI108" i="1"/>
  <c r="AI109" i="1" s="1"/>
  <c r="AI110" i="1" s="1"/>
  <c r="AI111" i="1" s="1"/>
  <c r="AI112" i="1" s="1"/>
  <c r="AI113" i="1" s="1"/>
  <c r="I34" i="1"/>
  <c r="AI415" i="1"/>
  <c r="AI416" i="1" s="1"/>
  <c r="AI417" i="1" s="1"/>
  <c r="AI418" i="1" s="1"/>
  <c r="AI419" i="1" s="1"/>
  <c r="AI420" i="1" s="1"/>
  <c r="AI421" i="1" s="1"/>
  <c r="AI359" i="1"/>
  <c r="AI360" i="1" s="1"/>
  <c r="AI361" i="1" s="1"/>
  <c r="AI362" i="1" s="1"/>
  <c r="AI363" i="1" s="1"/>
  <c r="AI364" i="1" s="1"/>
  <c r="AI365" i="1" s="1"/>
  <c r="AI310" i="1"/>
  <c r="AI311" i="1" s="1"/>
  <c r="AI312" i="1" s="1"/>
  <c r="AI313" i="1" s="1"/>
  <c r="AI314" i="1" s="1"/>
  <c r="AI315" i="1" s="1"/>
  <c r="AI316" i="1" s="1"/>
  <c r="AI156" i="1"/>
  <c r="AI157" i="1" s="1"/>
  <c r="AI158" i="1" s="1"/>
  <c r="AI159" i="1" s="1"/>
  <c r="AI160" i="1" s="1"/>
  <c r="AI161" i="1" s="1"/>
  <c r="AI162" i="1" s="1"/>
  <c r="H62" i="2" l="1"/>
  <c r="K61" i="2"/>
  <c r="H63" i="4"/>
  <c r="L62" i="4"/>
  <c r="K62" i="4"/>
  <c r="F44" i="2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T10" i="2"/>
  <c r="F26" i="2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70" i="4"/>
  <c r="T9" i="4"/>
  <c r="AI55" i="4"/>
  <c r="AI56" i="4" s="1"/>
  <c r="AI57" i="4" s="1"/>
  <c r="F48" i="1"/>
  <c r="F49" i="1" s="1"/>
  <c r="F50" i="1" s="1"/>
  <c r="T12" i="1"/>
  <c r="F52" i="1"/>
  <c r="F53" i="1" s="1"/>
  <c r="F54" i="1" s="1"/>
  <c r="F77" i="1"/>
  <c r="F78" i="1" s="1"/>
  <c r="T15" i="1"/>
  <c r="F172" i="1"/>
  <c r="F129" i="1"/>
  <c r="F130" i="1" s="1"/>
  <c r="F131" i="1" s="1"/>
  <c r="F132" i="1" s="1"/>
  <c r="F133" i="1" s="1"/>
  <c r="F134" i="1" s="1"/>
  <c r="F105" i="1"/>
  <c r="F106" i="1" s="1"/>
  <c r="F199" i="1"/>
  <c r="F200" i="1" s="1"/>
  <c r="F201" i="1" s="1"/>
  <c r="F202" i="1" s="1"/>
  <c r="F203" i="1" s="1"/>
  <c r="F204" i="1" s="1"/>
  <c r="H6" i="1"/>
  <c r="K5" i="1"/>
  <c r="L5" i="1"/>
  <c r="H63" i="2" l="1"/>
  <c r="K62" i="2"/>
  <c r="H64" i="4"/>
  <c r="H65" i="4" s="1"/>
  <c r="H66" i="4" s="1"/>
  <c r="H67" i="4" s="1"/>
  <c r="H68" i="4" s="1"/>
  <c r="H69" i="4" s="1"/>
  <c r="H70" i="4" s="1"/>
  <c r="L63" i="4"/>
  <c r="K63" i="4"/>
  <c r="F86" i="2"/>
  <c r="F87" i="2" s="1"/>
  <c r="F88" i="2" s="1"/>
  <c r="F89" i="2" s="1"/>
  <c r="T12" i="2" s="1"/>
  <c r="F71" i="4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73" i="1"/>
  <c r="F174" i="1" s="1"/>
  <c r="F175" i="1" s="1"/>
  <c r="F176" i="1" s="1"/>
  <c r="F55" i="1"/>
  <c r="F56" i="1" s="1"/>
  <c r="F57" i="1" s="1"/>
  <c r="T14" i="1"/>
  <c r="L6" i="1"/>
  <c r="H7" i="1"/>
  <c r="K6" i="1"/>
  <c r="H64" i="2" l="1"/>
  <c r="H65" i="2" s="1"/>
  <c r="H66" i="2" s="1"/>
  <c r="K63" i="2"/>
  <c r="F90" i="2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T14" i="2" s="1"/>
  <c r="F120" i="4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L7" i="1"/>
  <c r="H8" i="1"/>
  <c r="K7" i="1"/>
  <c r="F145" i="2" l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T15" i="2" s="1"/>
  <c r="F176" i="4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L8" i="1"/>
  <c r="H9" i="1"/>
  <c r="K8" i="1"/>
  <c r="F162" i="2" l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T16" i="2" s="1"/>
  <c r="F202" i="4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L9" i="1"/>
  <c r="H10" i="1"/>
  <c r="K9" i="1"/>
  <c r="F215" i="2" l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2" i="4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L10" i="1"/>
  <c r="H11" i="1"/>
  <c r="K10" i="1"/>
  <c r="F244" i="2" l="1"/>
  <c r="F245" i="2" s="1"/>
  <c r="F256" i="4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L11" i="1"/>
  <c r="H12" i="1"/>
  <c r="K11" i="1"/>
  <c r="F246" i="2" l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74" i="4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L12" i="1"/>
  <c r="H13" i="1"/>
  <c r="K12" i="1"/>
  <c r="F288" i="2" l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T20" i="2" s="1"/>
  <c r="F303" i="4"/>
  <c r="L13" i="1"/>
  <c r="H14" i="1"/>
  <c r="K13" i="1"/>
  <c r="F308" i="2" l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304" i="4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L14" i="1"/>
  <c r="K14" i="1"/>
  <c r="H15" i="1"/>
  <c r="F353" i="4" l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L15" i="1"/>
  <c r="H16" i="1"/>
  <c r="K15" i="1"/>
  <c r="L16" i="1" l="1"/>
  <c r="H17" i="1"/>
  <c r="K16" i="1"/>
  <c r="L17" i="1" l="1"/>
  <c r="H18" i="1"/>
  <c r="K17" i="1"/>
  <c r="L18" i="1" l="1"/>
  <c r="H19" i="1"/>
  <c r="K18" i="1"/>
  <c r="L19" i="1" l="1"/>
  <c r="H20" i="1"/>
  <c r="K19" i="1"/>
  <c r="L20" i="1" l="1"/>
  <c r="H21" i="1"/>
  <c r="K20" i="1"/>
  <c r="L21" i="1" l="1"/>
  <c r="H22" i="1"/>
  <c r="K21" i="1"/>
  <c r="L22" i="1" l="1"/>
  <c r="H23" i="1"/>
  <c r="K22" i="1"/>
  <c r="L23" i="1" l="1"/>
  <c r="H24" i="1"/>
  <c r="K23" i="1"/>
  <c r="L24" i="1" l="1"/>
  <c r="H25" i="1"/>
  <c r="K24" i="1"/>
  <c r="L25" i="1" l="1"/>
  <c r="H26" i="1"/>
  <c r="K25" i="1"/>
  <c r="L26" i="1" l="1"/>
  <c r="H27" i="1"/>
  <c r="K26" i="1"/>
  <c r="L27" i="1" l="1"/>
  <c r="H28" i="1"/>
  <c r="K27" i="1"/>
  <c r="L28" i="1" l="1"/>
  <c r="H29" i="1"/>
  <c r="K28" i="1"/>
  <c r="L29" i="1" l="1"/>
  <c r="H30" i="1"/>
  <c r="K29" i="1"/>
  <c r="L30" i="1" l="1"/>
  <c r="H31" i="1"/>
  <c r="K30" i="1"/>
  <c r="L31" i="1" l="1"/>
  <c r="H32" i="1"/>
  <c r="K31" i="1"/>
  <c r="L32" i="1" l="1"/>
  <c r="H33" i="1"/>
  <c r="K32" i="1"/>
  <c r="L33" i="1" l="1"/>
  <c r="H34" i="1"/>
  <c r="K33" i="1"/>
  <c r="L34" i="1" l="1"/>
  <c r="H35" i="1"/>
  <c r="K34" i="1"/>
  <c r="L35" i="1" l="1"/>
  <c r="H36" i="1"/>
  <c r="K35" i="1"/>
  <c r="L36" i="1" l="1"/>
  <c r="H37" i="1"/>
  <c r="K36" i="1"/>
  <c r="L37" i="1" l="1"/>
  <c r="H38" i="1"/>
  <c r="K37" i="1"/>
  <c r="L38" i="1" l="1"/>
  <c r="H39" i="1"/>
  <c r="K38" i="1"/>
  <c r="L39" i="1" l="1"/>
  <c r="H40" i="1"/>
  <c r="K39" i="1"/>
  <c r="L40" i="1" l="1"/>
  <c r="H41" i="1"/>
  <c r="K40" i="1"/>
  <c r="L41" i="1" l="1"/>
  <c r="H42" i="1"/>
  <c r="K41" i="1"/>
  <c r="L42" i="1" l="1"/>
  <c r="H43" i="1"/>
  <c r="K42" i="1"/>
  <c r="L43" i="1" l="1"/>
  <c r="H44" i="1"/>
  <c r="K43" i="1"/>
  <c r="L44" i="1" l="1"/>
  <c r="H45" i="1"/>
  <c r="K44" i="1"/>
  <c r="L45" i="1" l="1"/>
  <c r="H46" i="1"/>
  <c r="K45" i="1"/>
  <c r="L46" i="1" l="1"/>
  <c r="H47" i="1"/>
  <c r="K46" i="1"/>
  <c r="L47" i="1" l="1"/>
  <c r="H48" i="1"/>
  <c r="K47" i="1"/>
  <c r="L48" i="1" l="1"/>
  <c r="H49" i="1"/>
  <c r="K48" i="1"/>
  <c r="L49" i="1" l="1"/>
  <c r="H50" i="1"/>
  <c r="K49" i="1"/>
  <c r="L50" i="1" l="1"/>
  <c r="H51" i="1"/>
  <c r="K50" i="1"/>
  <c r="L51" i="1" l="1"/>
  <c r="H52" i="1"/>
  <c r="K51" i="1"/>
  <c r="L52" i="1" l="1"/>
  <c r="H53" i="1"/>
  <c r="K52" i="1"/>
  <c r="L53" i="1" l="1"/>
  <c r="H54" i="1"/>
  <c r="K53" i="1"/>
  <c r="L54" i="1" l="1"/>
  <c r="H55" i="1"/>
  <c r="K54" i="1"/>
  <c r="L55" i="1" l="1"/>
  <c r="H56" i="1"/>
  <c r="K55" i="1"/>
  <c r="L56" i="1" l="1"/>
  <c r="H57" i="1"/>
  <c r="K56" i="1"/>
  <c r="L57" i="1" l="1"/>
  <c r="H58" i="1"/>
  <c r="K57" i="1"/>
  <c r="L58" i="1" l="1"/>
  <c r="H59" i="1"/>
  <c r="K58" i="1"/>
  <c r="L59" i="1" l="1"/>
  <c r="H60" i="1"/>
  <c r="K59" i="1"/>
  <c r="L60" i="1" l="1"/>
  <c r="H61" i="1"/>
  <c r="L61" i="1" s="1"/>
  <c r="K60" i="1"/>
  <c r="H62" i="1" l="1"/>
  <c r="L62" i="1" s="1"/>
  <c r="K61" i="1"/>
  <c r="H63" i="1" l="1"/>
  <c r="H64" i="1" s="1"/>
  <c r="H65" i="1" s="1"/>
  <c r="H66" i="1" s="1"/>
  <c r="H67" i="1" s="1"/>
  <c r="H68" i="1" s="1"/>
  <c r="H69" i="1" s="1"/>
  <c r="H70" i="1" s="1"/>
  <c r="H71" i="1" s="1"/>
  <c r="H72" i="1" s="1"/>
  <c r="K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tc={CD34F6BB-6DA9-4E24-BA3F-B6B0F0D24000}</author>
  </authors>
  <commentList>
    <comment ref="P24" authorId="0" shapeId="0" xr:uid="{CD34F6BB-6DA9-4E24-BA3F-B6B0F0D24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Asignación de prueba. Fase real: B+</t>
      </text>
    </comment>
  </commentList>
</comments>
</file>

<file path=xl/sharedStrings.xml><?xml version="1.0" encoding="utf-8"?>
<sst xmlns="http://schemas.openxmlformats.org/spreadsheetml/2006/main" count="460" uniqueCount="182">
  <si>
    <t>FECHA_DIAGNOSTICO</t>
  </si>
  <si>
    <t>CASOS_DIARIOS</t>
  </si>
  <si>
    <t>CASOS_SEMANALES</t>
  </si>
  <si>
    <t>SEMANA DE DIAGNÓSTICO</t>
  </si>
  <si>
    <t>stringency_index</t>
  </si>
  <si>
    <t>Dia</t>
  </si>
  <si>
    <t>COLOMBIA</t>
  </si>
  <si>
    <t>BOGOTA</t>
  </si>
  <si>
    <t>ARGENTINA</t>
  </si>
  <si>
    <t>BUENOS AIRES</t>
  </si>
  <si>
    <t>Jurisdicción</t>
  </si>
  <si>
    <t>Entidad a cargo</t>
  </si>
  <si>
    <t>Fecha</t>
  </si>
  <si>
    <t>Hito</t>
  </si>
  <si>
    <t>OMS</t>
  </si>
  <si>
    <t>Ministerio de Salud y Protección Social de Colombia</t>
  </si>
  <si>
    <t>OMS declara la pandemia</t>
  </si>
  <si>
    <t>Estado de emergencia en Colombia</t>
  </si>
  <si>
    <t>Declaran calamidad pública</t>
  </si>
  <si>
    <t>Alcaldía Mayor de Bogotá</t>
  </si>
  <si>
    <t>Ordena aislamiento preventivo obligatorio</t>
  </si>
  <si>
    <t>Presidencia de la República de Colombia</t>
  </si>
  <si>
    <t>Ministerio de Hacienda y Crédito Público</t>
  </si>
  <si>
    <t>Secretaría de Movilidad de Bogotá</t>
  </si>
  <si>
    <t>22 kilómetros de ciclovía temporal</t>
  </si>
  <si>
    <t>117 kilómetros de ciclovía temporal</t>
  </si>
  <si>
    <t>76 kilómetros de ciclovía temporal</t>
  </si>
  <si>
    <t>"Simulacro Vital" en Bogotá</t>
  </si>
  <si>
    <t>"Bogotá Solidaria en Casa"</t>
  </si>
  <si>
    <t>Protocolos para transporte público</t>
  </si>
  <si>
    <t>80 kilómetros de ciclovía temporal</t>
  </si>
  <si>
    <t>Disminución de porcentaje de ocupación en Transporte Público a 50%</t>
  </si>
  <si>
    <t>Disminución de porcentaje de ocupación en Transporte Público a 35%</t>
  </si>
  <si>
    <t>"COVID Friday"</t>
  </si>
  <si>
    <t>Nuevo aislamiento preventivo obligatorio en Bogotá</t>
  </si>
  <si>
    <t>Cuarentena Estricta en 18 localidades de Bogotá</t>
  </si>
  <si>
    <t>Aumento de porcentaje de ocupación en Transporte público a 50%</t>
  </si>
  <si>
    <t>Levantamiento de medidas estrictas de aislamiento en Bogotá</t>
  </si>
  <si>
    <t>Aislamiento selectivo y medidas de reapertura económica en Bogotá</t>
  </si>
  <si>
    <t>Medidas para fin de año en Bogotá</t>
  </si>
  <si>
    <t>Alerta Roja en Bogotá</t>
  </si>
  <si>
    <t>Altura Ex</t>
  </si>
  <si>
    <t>Fase 1 de Vacunación</t>
  </si>
  <si>
    <t>UCI &gt; 75%</t>
  </si>
  <si>
    <t>UCI &gt; 90%</t>
  </si>
  <si>
    <t>Bogotá</t>
  </si>
  <si>
    <t>Google_index</t>
  </si>
  <si>
    <t>Buenos Aires</t>
  </si>
  <si>
    <t>WASHINGTON DC</t>
  </si>
  <si>
    <t>Primer caso de COVID-19 en Buenos Aires</t>
  </si>
  <si>
    <t>Primeras medidas de prevención en transporte público</t>
  </si>
  <si>
    <t>Uso exclusivo del Subte para trabajadores esenciales</t>
  </si>
  <si>
    <t>Restricción de acceso en transporte público</t>
  </si>
  <si>
    <t>Piloto de monopatines eléctricos compartidos</t>
  </si>
  <si>
    <t>Reanudación de "Ecobici"</t>
  </si>
  <si>
    <t>Adecuación de ciclovías y bicisendas</t>
  </si>
  <si>
    <t>Flexibilización de uso del transporte público</t>
  </si>
  <si>
    <t>18 kilómetros de ciclovía</t>
  </si>
  <si>
    <t>Programa Buenos Aires: "Ciudad Bici"</t>
  </si>
  <si>
    <t>Aislamiento social, preventivo y obligatorio</t>
  </si>
  <si>
    <t>Cierre - Fase 1</t>
  </si>
  <si>
    <t>Restricción gastronómicos</t>
  </si>
  <si>
    <t>Regreso a clases</t>
  </si>
  <si>
    <t>Regreso de Distanciamiento Social, Preventivo y Obligatorio</t>
  </si>
  <si>
    <t>Inicio campaña de vacunación</t>
  </si>
  <si>
    <t>Cierre de principales sectores de la economía</t>
  </si>
  <si>
    <t>Primer caso diagnosticado de COVID-19 en Washington DC</t>
  </si>
  <si>
    <t>Exclusividad de viajes para trabajores esenciales</t>
  </si>
  <si>
    <t>Stay-at-home</t>
  </si>
  <si>
    <t>Inicio Fase 1 de repertura</t>
  </si>
  <si>
    <t>Declaración de estado de emergencia</t>
  </si>
  <si>
    <t>Inicio Fase 2 de reapertura</t>
  </si>
  <si>
    <t>Restricción a viajes interestatales</t>
  </si>
  <si>
    <t>Elecciones presidenciales de 2020</t>
  </si>
  <si>
    <t>Inicio fase de vacunación</t>
  </si>
  <si>
    <t>Plan de Recuperación Gradual de Metro</t>
  </si>
  <si>
    <t>Operación de Metro vuelve a normalidad</t>
  </si>
  <si>
    <t>Cierre de colegios públicos por el resto del año escolar</t>
  </si>
  <si>
    <t>Manifestaciones contra el asesinato de George Floyd</t>
  </si>
  <si>
    <t>Plan de reapertura para colegios públicos en DC</t>
  </si>
  <si>
    <t>Asalto al capitolio de Estados Unidos</t>
  </si>
  <si>
    <t xml:space="preserve"> </t>
  </si>
  <si>
    <t>pm2_5_Paris</t>
  </si>
  <si>
    <t xml:space="preserve"> pm2_5_Delhi</t>
  </si>
  <si>
    <t>avg_Paris</t>
  </si>
  <si>
    <t>avg_Delhi</t>
  </si>
  <si>
    <t>Semana</t>
  </si>
  <si>
    <t>sem_Paris</t>
  </si>
  <si>
    <t>sem_Delhi</t>
  </si>
  <si>
    <t>Casos</t>
  </si>
  <si>
    <t>STRINGENCY_INDEX</t>
  </si>
  <si>
    <t>Casos_promedio</t>
  </si>
  <si>
    <t>GOOGLE_INDEX</t>
  </si>
  <si>
    <t>dif</t>
  </si>
  <si>
    <t>MUERTES_DIARIAS</t>
  </si>
  <si>
    <t>MUERTES_SEMANALES</t>
  </si>
  <si>
    <t>Altura C</t>
  </si>
  <si>
    <t>Altura M</t>
  </si>
  <si>
    <t>Inicio</t>
  </si>
  <si>
    <t>aux</t>
  </si>
  <si>
    <t>prom</t>
  </si>
  <si>
    <t>General</t>
  </si>
  <si>
    <t>Fase</t>
  </si>
  <si>
    <t>A-</t>
  </si>
  <si>
    <t>B-</t>
  </si>
  <si>
    <t>C-</t>
  </si>
  <si>
    <t>D</t>
  </si>
  <si>
    <t>C+</t>
  </si>
  <si>
    <t>B+</t>
  </si>
  <si>
    <t>A+</t>
  </si>
  <si>
    <t>Transporte</t>
  </si>
  <si>
    <t>angle=90</t>
  </si>
  <si>
    <t>min</t>
  </si>
  <si>
    <t>Date</t>
  </si>
  <si>
    <t>Jurisdiction</t>
  </si>
  <si>
    <t>Phase</t>
  </si>
  <si>
    <t>Entity in charge</t>
  </si>
  <si>
    <t>Milestone</t>
  </si>
  <si>
    <t>Transport</t>
  </si>
  <si>
    <t>WHO</t>
  </si>
  <si>
    <t>WHO declares the pandemic</t>
  </si>
  <si>
    <t>Ministry of Health and Social Protection of Colombia</t>
  </si>
  <si>
    <t>State of emergency in Colombia</t>
  </si>
  <si>
    <t>Bogotá Mobility Secretariat</t>
  </si>
  <si>
    <t>22 kilometers of temporary bike</t>
  </si>
  <si>
    <t>Bogotá Mayor's Office</t>
  </si>
  <si>
    <t>Declared public calamity</t>
  </si>
  <si>
    <t>117 kilometers of temporary bike</t>
  </si>
  <si>
    <t>76 kilometers of temporary bicycle</t>
  </si>
  <si>
    <t>Life Simulation in Bogotá</t>
  </si>
  <si>
    <t>Presidency of the Republic of Colombia</t>
  </si>
  <si>
    <t>Mandatory preventive isolation orders</t>
  </si>
  <si>
    <t>Mayor's Office of Bogotá</t>
  </si>
  <si>
    <t>Bogotá Solidaria en Casa</t>
  </si>
  <si>
    <t>Protocols for public transport</t>
  </si>
  <si>
    <t>80 kilometers of bike path te mporal</t>
  </si>
  <si>
    <t>Decrease in the percentage of occupancy in Public Transport to 50%</t>
  </si>
  <si>
    <t>Decrease in the percentage of occupancy in Public Transport to 35%</t>
  </si>
  <si>
    <t>Ministry of Finance and Public Credit</t>
  </si>
  <si>
    <t>06/2020"COVID Friday"</t>
  </si>
  <si>
    <t>New mandatory preventive isolation in Bogotá</t>
  </si>
  <si>
    <t>Strict Quarantine in 18 locations in Bogotá</t>
  </si>
  <si>
    <t>Bogota Mobility Secretariat</t>
  </si>
  <si>
    <t>Increase in the percentage of occupancy in public transportation to 50%</t>
  </si>
  <si>
    <t>Mayor's Office of Bogota</t>
  </si>
  <si>
    <t>Lifting of strict isolation measures in Bogota</t>
  </si>
  <si>
    <t>Selective isolation and economic reopening measures in Bogotá</t>
  </si>
  <si>
    <t>Measures for the end of the year in Bogotá</t>
  </si>
  <si>
    <t>AlerTa Roja in Bogotá</t>
  </si>
  <si>
    <t>Vaccination Phase 1</t>
  </si>
  <si>
    <t>First case of COVID-19 in Buenos Aires</t>
  </si>
  <si>
    <t>First preventive measures in public transport</t>
  </si>
  <si>
    <t>Social, preventive and compulsory</t>
  </si>
  <si>
    <t>Exclusive use of Subway for essential workers</t>
  </si>
  <si>
    <t>Restriction of access in public transport</t>
  </si>
  <si>
    <t>Pilot of shared electric</t>
  </si>
  <si>
    <t>Resumption of "Ecobici"</t>
  </si>
  <si>
    <t>Closure - Phase 1</t>
  </si>
  <si>
    <t>Adaptation of bicycle lanes and bike paths</t>
  </si>
  <si>
    <t>18 kilometers of bicycle</t>
  </si>
  <si>
    <t>Buenos Aires Program: "Ciudad Bici"</t>
  </si>
  <si>
    <t>Flexibility in the use of public transport</t>
  </si>
  <si>
    <t>Return of Distanciamie Social, Preventive and Mandatory nto</t>
  </si>
  <si>
    <t>Vaccination campaign</t>
  </si>
  <si>
    <t>Gastronomic restriction</t>
  </si>
  <si>
    <t>Back to classes</t>
  </si>
  <si>
    <t>First case of COVID-19 diagnosed in Washington DC</t>
  </si>
  <si>
    <t>Declaration of a state of emergency</t>
  </si>
  <si>
    <t>First measures of prevention in public transport</t>
  </si>
  <si>
    <t>Closure of main sectors of the economy</t>
  </si>
  <si>
    <t>Travel exclusivity for essential workers</t>
  </si>
  <si>
    <t>Closure of public schools for the rest of the school year</t>
  </si>
  <si>
    <t>Start ofPhase 1</t>
  </si>
  <si>
    <t>Demonstrations against the assassination of George Floyd</t>
  </si>
  <si>
    <t>Start of Phase 2 Reopening</t>
  </si>
  <si>
    <t>Interstate Travel Restriction</t>
  </si>
  <si>
    <t>Operation Metro ion returns to normal</t>
  </si>
  <si>
    <t>Reopening plan for public schools in DC</t>
  </si>
  <si>
    <t>2020 presidential elections</t>
  </si>
  <si>
    <t>Metro Gradual Recovery Plan</t>
  </si>
  <si>
    <t>Vaccination phase</t>
  </si>
  <si>
    <t>Assault on the United States Capitol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</si>
</sst>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/mm/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9">
    <xf numFmtId="0" fontId="0" fillId="0" borderId="0" xfId="0"/>
    <xf numFmtId="1" fontId="0" fillId="0" borderId="0" xfId="0" applyNumberFormat="1"/>
    <xf numFmtId="0" fontId="18" fillId="0" borderId="0" xfId="42"/>
    <xf numFmtId="1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 vertical="center"/>
    </xf>
    <xf numFmtId="14" fontId="18" fillId="0" borderId="0" xfId="42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19" fillId="0" borderId="0" xfId="42" applyNumberFormat="1" applyFont="1" applyAlignment="1">
      <alignment horizontal="center" vertical="center"/>
    </xf>
    <xf numFmtId="14" fontId="20" fillId="0" borderId="0" xfId="42" applyNumberFormat="1" applyFont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14" fontId="18" fillId="0" borderId="0" xfId="42" applyNumberFormat="1"/>
    <xf numFmtId="0" fontId="7" fillId="3" borderId="0" xfId="7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18" fillId="0" borderId="0" xfId="42" applyNumberFormat="1"/>
    <xf numFmtId="1" fontId="0" fillId="0" borderId="0" xfId="0" applyNumberFormat="1" applyAlignment="1">
      <alignment horizontal="center" vertical="center"/>
    </xf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33" borderId="0" xfId="0" applyNumberFormat="1" applyFill="1"/>
    <xf numFmtId="14" fontId="0" fillId="3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8" fillId="33" borderId="0" xfId="42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1" fontId="18" fillId="33" borderId="0" xfId="42" applyNumberFormat="1" applyFill="1" applyAlignment="1">
      <alignment horizontal="center" vertical="center"/>
    </xf>
    <xf numFmtId="0" fontId="0" fillId="0" borderId="0" xfId="0" applyFont="1"/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8" fillId="0" borderId="0" xfId="42" applyFill="1" applyAlignment="1">
      <alignment horizontal="center" vertical="center"/>
    </xf>
    <xf numFmtId="0" fontId="18" fillId="0" borderId="0" xfId="42" applyAlignment="1">
      <alignment vertical="center"/>
    </xf>
    <xf numFmtId="49" fontId="0" fillId="0" borderId="0" xfId="0" applyNumberFormat="1"/>
    <xf numFmtId="0" fontId="0" fillId="33" borderId="0" xfId="0" applyFill="1"/>
    <xf numFmtId="0" fontId="18" fillId="33" borderId="0" xfId="42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6FA6B5D6-4934-4E2F-BE9C-D41F948CC663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gradFill>
                <a:gsLst>
                  <a:gs pos="36000">
                    <a:schemeClr val="accent2">
                      <a:lumMod val="50000"/>
                    </a:schemeClr>
                  </a:gs>
                  <a:gs pos="55000">
                    <a:srgbClr val="C00000"/>
                  </a:gs>
                  <a:gs pos="75000">
                    <a:schemeClr val="accent4">
                      <a:lumMod val="75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xVal>
            <c:numRef>
              <c:f>Bogota_cases!$A$3:$A$395</c:f>
              <c:numCache>
                <c:formatCode>m/d/yyyy</c:formatCode>
                <c:ptCount val="393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  <c:pt idx="365">
                  <c:v>44265</c:v>
                </c:pt>
                <c:pt idx="366">
                  <c:v>44266</c:v>
                </c:pt>
                <c:pt idx="367">
                  <c:v>44267</c:v>
                </c:pt>
                <c:pt idx="368">
                  <c:v>44268</c:v>
                </c:pt>
                <c:pt idx="369">
                  <c:v>44269</c:v>
                </c:pt>
                <c:pt idx="370">
                  <c:v>44270</c:v>
                </c:pt>
                <c:pt idx="371">
                  <c:v>44271</c:v>
                </c:pt>
                <c:pt idx="372">
                  <c:v>44272</c:v>
                </c:pt>
                <c:pt idx="373">
                  <c:v>44273</c:v>
                </c:pt>
                <c:pt idx="374">
                  <c:v>44274</c:v>
                </c:pt>
                <c:pt idx="375">
                  <c:v>44275</c:v>
                </c:pt>
                <c:pt idx="376">
                  <c:v>44276</c:v>
                </c:pt>
                <c:pt idx="377">
                  <c:v>44277</c:v>
                </c:pt>
                <c:pt idx="378">
                  <c:v>44278</c:v>
                </c:pt>
                <c:pt idx="379">
                  <c:v>44279</c:v>
                </c:pt>
                <c:pt idx="380">
                  <c:v>44280</c:v>
                </c:pt>
                <c:pt idx="381">
                  <c:v>44281</c:v>
                </c:pt>
                <c:pt idx="382">
                  <c:v>44282</c:v>
                </c:pt>
                <c:pt idx="383">
                  <c:v>44283</c:v>
                </c:pt>
                <c:pt idx="384">
                  <c:v>44284</c:v>
                </c:pt>
                <c:pt idx="385">
                  <c:v>44285</c:v>
                </c:pt>
                <c:pt idx="386">
                  <c:v>44286</c:v>
                </c:pt>
                <c:pt idx="387">
                  <c:v>44287</c:v>
                </c:pt>
                <c:pt idx="388">
                  <c:v>44288</c:v>
                </c:pt>
                <c:pt idx="389">
                  <c:v>44289</c:v>
                </c:pt>
                <c:pt idx="390">
                  <c:v>44290</c:v>
                </c:pt>
                <c:pt idx="391">
                  <c:v>44291</c:v>
                </c:pt>
                <c:pt idx="392">
                  <c:v>44292</c:v>
                </c:pt>
              </c:numCache>
            </c:numRef>
          </c:xVal>
          <c:yVal>
            <c:numRef>
              <c:f>Bogota_cases!$B$3:$B$395</c:f>
              <c:numCache>
                <c:formatCode>General</c:formatCode>
                <c:ptCount val="39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1057</c:v>
                </c:pt>
                <c:pt idx="341">
                  <c:v>662</c:v>
                </c:pt>
                <c:pt idx="342">
                  <c:v>1226</c:v>
                </c:pt>
                <c:pt idx="343">
                  <c:v>1123</c:v>
                </c:pt>
                <c:pt idx="344">
                  <c:v>921</c:v>
                </c:pt>
                <c:pt idx="345">
                  <c:v>945</c:v>
                </c:pt>
                <c:pt idx="346">
                  <c:v>808</c:v>
                </c:pt>
                <c:pt idx="347">
                  <c:v>748</c:v>
                </c:pt>
                <c:pt idx="348">
                  <c:v>490</c:v>
                </c:pt>
                <c:pt idx="349">
                  <c:v>756</c:v>
                </c:pt>
                <c:pt idx="350">
                  <c:v>728</c:v>
                </c:pt>
                <c:pt idx="351">
                  <c:v>695</c:v>
                </c:pt>
                <c:pt idx="352">
                  <c:v>780</c:v>
                </c:pt>
                <c:pt idx="353">
                  <c:v>671</c:v>
                </c:pt>
                <c:pt idx="354">
                  <c:v>736</c:v>
                </c:pt>
                <c:pt idx="355">
                  <c:v>522</c:v>
                </c:pt>
                <c:pt idx="356">
                  <c:v>862</c:v>
                </c:pt>
                <c:pt idx="357">
                  <c:v>775</c:v>
                </c:pt>
                <c:pt idx="358">
                  <c:v>696</c:v>
                </c:pt>
                <c:pt idx="359">
                  <c:v>709</c:v>
                </c:pt>
                <c:pt idx="360">
                  <c:v>698</c:v>
                </c:pt>
                <c:pt idx="361">
                  <c:v>700</c:v>
                </c:pt>
                <c:pt idx="362">
                  <c:v>522</c:v>
                </c:pt>
                <c:pt idx="363">
                  <c:v>819</c:v>
                </c:pt>
                <c:pt idx="364">
                  <c:v>774</c:v>
                </c:pt>
                <c:pt idx="365">
                  <c:v>796</c:v>
                </c:pt>
                <c:pt idx="366">
                  <c:v>786</c:v>
                </c:pt>
                <c:pt idx="367">
                  <c:v>707</c:v>
                </c:pt>
                <c:pt idx="368">
                  <c:v>815</c:v>
                </c:pt>
                <c:pt idx="369">
                  <c:v>684</c:v>
                </c:pt>
                <c:pt idx="370">
                  <c:v>996</c:v>
                </c:pt>
                <c:pt idx="371">
                  <c:v>933</c:v>
                </c:pt>
                <c:pt idx="372">
                  <c:v>1018</c:v>
                </c:pt>
                <c:pt idx="373">
                  <c:v>1212</c:v>
                </c:pt>
                <c:pt idx="374">
                  <c:v>1039</c:v>
                </c:pt>
                <c:pt idx="375">
                  <c:v>1243</c:v>
                </c:pt>
                <c:pt idx="376">
                  <c:v>822</c:v>
                </c:pt>
                <c:pt idx="377">
                  <c:v>989</c:v>
                </c:pt>
                <c:pt idx="378">
                  <c:v>1434</c:v>
                </c:pt>
                <c:pt idx="379">
                  <c:v>1407</c:v>
                </c:pt>
                <c:pt idx="380">
                  <c:v>1574</c:v>
                </c:pt>
                <c:pt idx="381">
                  <c:v>1508</c:v>
                </c:pt>
                <c:pt idx="382">
                  <c:v>1571</c:v>
                </c:pt>
                <c:pt idx="383">
                  <c:v>1499</c:v>
                </c:pt>
                <c:pt idx="384">
                  <c:v>1897</c:v>
                </c:pt>
                <c:pt idx="385">
                  <c:v>1599</c:v>
                </c:pt>
                <c:pt idx="386">
                  <c:v>1732</c:v>
                </c:pt>
                <c:pt idx="387">
                  <c:v>1758</c:v>
                </c:pt>
                <c:pt idx="388">
                  <c:v>1495</c:v>
                </c:pt>
                <c:pt idx="389">
                  <c:v>2527</c:v>
                </c:pt>
                <c:pt idx="390">
                  <c:v>2317</c:v>
                </c:pt>
                <c:pt idx="391">
                  <c:v>3106</c:v>
                </c:pt>
                <c:pt idx="392">
                  <c:v>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62-4ABB-8457-6BC732481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  <c:max val="44300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en Bogotá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Bogota_cases!$H$3:$H$60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Bogota_cases!$I$3:$I$60</c:f>
              <c:numCache>
                <c:formatCode>0</c:formatCode>
                <c:ptCount val="5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1185</c:v>
                </c:pt>
                <c:pt idx="50">
                  <c:v>895</c:v>
                </c:pt>
                <c:pt idx="51">
                  <c:v>699</c:v>
                </c:pt>
                <c:pt idx="52">
                  <c:v>709</c:v>
                </c:pt>
                <c:pt idx="53">
                  <c:v>769</c:v>
                </c:pt>
                <c:pt idx="54">
                  <c:v>1038</c:v>
                </c:pt>
                <c:pt idx="55">
                  <c:v>1426</c:v>
                </c:pt>
                <c:pt idx="56">
                  <c:v>1904</c:v>
                </c:pt>
                <c:pt idx="57">
                  <c:v>3174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8F-40DD-BE8A-1C243B95C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Bogota_cases!$A$3:$A$395</c:f>
              <c:numCache>
                <c:formatCode>m/d/yyyy</c:formatCode>
                <c:ptCount val="393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  <c:pt idx="365">
                  <c:v>44265</c:v>
                </c:pt>
                <c:pt idx="366">
                  <c:v>44266</c:v>
                </c:pt>
                <c:pt idx="367">
                  <c:v>44267</c:v>
                </c:pt>
                <c:pt idx="368">
                  <c:v>44268</c:v>
                </c:pt>
                <c:pt idx="369">
                  <c:v>44269</c:v>
                </c:pt>
                <c:pt idx="370">
                  <c:v>44270</c:v>
                </c:pt>
                <c:pt idx="371">
                  <c:v>44271</c:v>
                </c:pt>
                <c:pt idx="372">
                  <c:v>44272</c:v>
                </c:pt>
                <c:pt idx="373">
                  <c:v>44273</c:v>
                </c:pt>
                <c:pt idx="374">
                  <c:v>44274</c:v>
                </c:pt>
                <c:pt idx="375">
                  <c:v>44275</c:v>
                </c:pt>
                <c:pt idx="376">
                  <c:v>44276</c:v>
                </c:pt>
                <c:pt idx="377">
                  <c:v>44277</c:v>
                </c:pt>
                <c:pt idx="378">
                  <c:v>44278</c:v>
                </c:pt>
                <c:pt idx="379">
                  <c:v>44279</c:v>
                </c:pt>
                <c:pt idx="380">
                  <c:v>44280</c:v>
                </c:pt>
                <c:pt idx="381">
                  <c:v>44281</c:v>
                </c:pt>
                <c:pt idx="382">
                  <c:v>44282</c:v>
                </c:pt>
                <c:pt idx="383">
                  <c:v>44283</c:v>
                </c:pt>
                <c:pt idx="384">
                  <c:v>44284</c:v>
                </c:pt>
                <c:pt idx="385">
                  <c:v>44285</c:v>
                </c:pt>
                <c:pt idx="386">
                  <c:v>44286</c:v>
                </c:pt>
                <c:pt idx="387">
                  <c:v>44287</c:v>
                </c:pt>
                <c:pt idx="388">
                  <c:v>44288</c:v>
                </c:pt>
                <c:pt idx="389">
                  <c:v>44289</c:v>
                </c:pt>
                <c:pt idx="390">
                  <c:v>44290</c:v>
                </c:pt>
                <c:pt idx="391">
                  <c:v>44291</c:v>
                </c:pt>
                <c:pt idx="392">
                  <c:v>44292</c:v>
                </c:pt>
              </c:numCache>
            </c:numRef>
          </c:xVal>
          <c:yVal>
            <c:numRef>
              <c:f>Bogota_cases!$B$3:$B$395</c:f>
              <c:numCache>
                <c:formatCode>General</c:formatCode>
                <c:ptCount val="39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1057</c:v>
                </c:pt>
                <c:pt idx="341">
                  <c:v>662</c:v>
                </c:pt>
                <c:pt idx="342">
                  <c:v>1226</c:v>
                </c:pt>
                <c:pt idx="343">
                  <c:v>1123</c:v>
                </c:pt>
                <c:pt idx="344">
                  <c:v>921</c:v>
                </c:pt>
                <c:pt idx="345">
                  <c:v>945</c:v>
                </c:pt>
                <c:pt idx="346">
                  <c:v>808</c:v>
                </c:pt>
                <c:pt idx="347">
                  <c:v>748</c:v>
                </c:pt>
                <c:pt idx="348">
                  <c:v>490</c:v>
                </c:pt>
                <c:pt idx="349">
                  <c:v>756</c:v>
                </c:pt>
                <c:pt idx="350">
                  <c:v>728</c:v>
                </c:pt>
                <c:pt idx="351">
                  <c:v>695</c:v>
                </c:pt>
                <c:pt idx="352">
                  <c:v>780</c:v>
                </c:pt>
                <c:pt idx="353">
                  <c:v>671</c:v>
                </c:pt>
                <c:pt idx="354">
                  <c:v>736</c:v>
                </c:pt>
                <c:pt idx="355">
                  <c:v>522</c:v>
                </c:pt>
                <c:pt idx="356">
                  <c:v>862</c:v>
                </c:pt>
                <c:pt idx="357">
                  <c:v>775</c:v>
                </c:pt>
                <c:pt idx="358">
                  <c:v>696</c:v>
                </c:pt>
                <c:pt idx="359">
                  <c:v>709</c:v>
                </c:pt>
                <c:pt idx="360">
                  <c:v>698</c:v>
                </c:pt>
                <c:pt idx="361">
                  <c:v>700</c:v>
                </c:pt>
                <c:pt idx="362">
                  <c:v>522</c:v>
                </c:pt>
                <c:pt idx="363">
                  <c:v>819</c:v>
                </c:pt>
                <c:pt idx="364">
                  <c:v>774</c:v>
                </c:pt>
                <c:pt idx="365">
                  <c:v>796</c:v>
                </c:pt>
                <c:pt idx="366">
                  <c:v>786</c:v>
                </c:pt>
                <c:pt idx="367">
                  <c:v>707</c:v>
                </c:pt>
                <c:pt idx="368">
                  <c:v>815</c:v>
                </c:pt>
                <c:pt idx="369">
                  <c:v>684</c:v>
                </c:pt>
                <c:pt idx="370">
                  <c:v>996</c:v>
                </c:pt>
                <c:pt idx="371">
                  <c:v>933</c:v>
                </c:pt>
                <c:pt idx="372">
                  <c:v>1018</c:v>
                </c:pt>
                <c:pt idx="373">
                  <c:v>1212</c:v>
                </c:pt>
                <c:pt idx="374">
                  <c:v>1039</c:v>
                </c:pt>
                <c:pt idx="375">
                  <c:v>1243</c:v>
                </c:pt>
                <c:pt idx="376">
                  <c:v>822</c:v>
                </c:pt>
                <c:pt idx="377">
                  <c:v>989</c:v>
                </c:pt>
                <c:pt idx="378">
                  <c:v>1434</c:v>
                </c:pt>
                <c:pt idx="379">
                  <c:v>1407</c:v>
                </c:pt>
                <c:pt idx="380">
                  <c:v>1574</c:v>
                </c:pt>
                <c:pt idx="381">
                  <c:v>1508</c:v>
                </c:pt>
                <c:pt idx="382">
                  <c:v>1571</c:v>
                </c:pt>
                <c:pt idx="383">
                  <c:v>1499</c:v>
                </c:pt>
                <c:pt idx="384">
                  <c:v>1897</c:v>
                </c:pt>
                <c:pt idx="385">
                  <c:v>1599</c:v>
                </c:pt>
                <c:pt idx="386">
                  <c:v>1732</c:v>
                </c:pt>
                <c:pt idx="387">
                  <c:v>1758</c:v>
                </c:pt>
                <c:pt idx="388">
                  <c:v>1495</c:v>
                </c:pt>
                <c:pt idx="389">
                  <c:v>2527</c:v>
                </c:pt>
                <c:pt idx="390">
                  <c:v>2317</c:v>
                </c:pt>
                <c:pt idx="391">
                  <c:v>3106</c:v>
                </c:pt>
                <c:pt idx="392">
                  <c:v>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1E-432D-8109-478AA8968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promedio semanales en Bogotá con hitos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6171426700103005E-2"/>
          <c:y val="9.3903891208229839E-2"/>
          <c:w val="0.92047999225601451"/>
          <c:h val="0.81145395489802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Bogota_cases!$I$2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Bogota_cases!$H$3:$H$60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Bogota_cases!$I$3:$I$60</c:f>
              <c:numCache>
                <c:formatCode>0</c:formatCode>
                <c:ptCount val="5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1185</c:v>
                </c:pt>
                <c:pt idx="50">
                  <c:v>895</c:v>
                </c:pt>
                <c:pt idx="51">
                  <c:v>699</c:v>
                </c:pt>
                <c:pt idx="52">
                  <c:v>709</c:v>
                </c:pt>
                <c:pt idx="53">
                  <c:v>769</c:v>
                </c:pt>
                <c:pt idx="54">
                  <c:v>1038</c:v>
                </c:pt>
                <c:pt idx="55">
                  <c:v>1426</c:v>
                </c:pt>
                <c:pt idx="56">
                  <c:v>1904</c:v>
                </c:pt>
                <c:pt idx="57">
                  <c:v>3174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scatterChart>
        <c:scatterStyle val="lineMarker"/>
        <c:varyColors val="0"/>
        <c:ser>
          <c:idx val="1"/>
          <c:order val="1"/>
          <c:tx>
            <c:strRef>
              <c:f>Bogota_cases!$R$2</c:f>
              <c:strCache>
                <c:ptCount val="1"/>
                <c:pt idx="0">
                  <c:v>Hito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2E702B-A1D5-416C-B135-B90ABBEBFED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075-4CB8-9D40-A9846F3B6E9A}"/>
                </c:ext>
              </c:extLst>
            </c:dLbl>
            <c:dLbl>
              <c:idx val="1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8FD39C7-97EC-4EB7-B86C-5FA9C1A8DC2B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113413910487137"/>
                      <c:h val="6.341489193045500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075-4CB8-9D40-A9846F3B6E9A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4433FC-4195-4119-AC26-20558FE845BD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629093594910098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075-4CB8-9D40-A9846F3B6E9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3AD5D3D-957F-43FE-A6D8-2F812C0FB27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075-4CB8-9D40-A9846F3B6E9A}"/>
                </c:ext>
              </c:extLst>
            </c:dLbl>
            <c:dLbl>
              <c:idx val="4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8F74500-27D6-4A59-9D7F-3508C41B6EE5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098460345103394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075-4CB8-9D40-A9846F3B6E9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CCD8B2E-EF62-4731-BD28-C4459E29B0E3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075-4CB8-9D40-A9846F3B6E9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0F3381B-E39B-4800-9C19-0DC3BDF11E09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075-4CB8-9D40-A9846F3B6E9A}"/>
                </c:ext>
              </c:extLst>
            </c:dLbl>
            <c:dLbl>
              <c:idx val="7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6A99305-08F9-4583-956C-28BEC96DD719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2320619942640889E-2"/>
                      <c:h val="6.446757913650055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075-4CB8-9D40-A9846F3B6E9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9561E77-AC0C-4774-BA2F-3C10B02A60BF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075-4CB8-9D40-A9846F3B6E9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4402964-D8A1-43E5-8D99-924813C0C1F9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075-4CB8-9D40-A9846F3B6E9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41A397C-FA38-4A1D-AA84-6A205EE227DD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075-4CB8-9D40-A9846F3B6E9A}"/>
                </c:ext>
              </c:extLst>
            </c:dLbl>
            <c:dLbl>
              <c:idx val="11"/>
              <c:layout>
                <c:manualLayout>
                  <c:x val="4.0132594882885465E-8"/>
                  <c:y val="-3.4395543331693479E-2"/>
                </c:manualLayout>
              </c:layout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8E9C173-B36F-4679-951B-1E751CBB8B34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2914905012970446E-2"/>
                      <c:h val="0.1199776771489965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075-4CB8-9D40-A9846F3B6E9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FD2F954-4A2E-4041-B303-CBA66664DC28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075-4CB8-9D40-A9846F3B6E9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5C8DF51-6144-4AF3-A8A8-46CC7423B26D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075-4CB8-9D40-A9846F3B6E9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BE4DA73-F293-4F79-BD89-ED1011AFC4E8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075-4CB8-9D40-A9846F3B6E9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1073BDB-7821-45B8-B883-78ACD4FE8FD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7075-4CB8-9D40-A9846F3B6E9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9A37BE7-1896-4E5D-8050-DFDDCAE4BDF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075-4CB8-9D40-A9846F3B6E9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A26064F-55C6-4567-89CC-37B82C542F6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075-4CB8-9D40-A9846F3B6E9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0501746-0500-4E72-8E6E-EBAE92F4F13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075-4CB8-9D40-A9846F3B6E9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A23B73F-B901-4FC4-897F-E92AC5E7E302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7075-4CB8-9D40-A9846F3B6E9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0925D8B-849E-40FE-BD9E-9BE318941B4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7075-4CB8-9D40-A9846F3B6E9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8CE00B0-55DE-4F9F-AF17-9D97DDF61912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7075-4CB8-9D40-A9846F3B6E9A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clip" horzOverflow="clip" vert="horz" wrap="square" lIns="36000" tIns="36000" rIns="36000" bIns="36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Bogota_cases!$N$3:$N$24</c:f>
              <c:numCache>
                <c:formatCode>d/mm/yyyy;@</c:formatCode>
                <c:ptCount val="22"/>
                <c:pt idx="0">
                  <c:v>43901</c:v>
                </c:pt>
                <c:pt idx="1">
                  <c:v>43902</c:v>
                </c:pt>
                <c:pt idx="2">
                  <c:v>43906</c:v>
                </c:pt>
                <c:pt idx="3">
                  <c:v>43907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43912</c:v>
                </c:pt>
                <c:pt idx="8">
                  <c:v>43915</c:v>
                </c:pt>
                <c:pt idx="9">
                  <c:v>43944</c:v>
                </c:pt>
                <c:pt idx="10">
                  <c:v>43948</c:v>
                </c:pt>
                <c:pt idx="11">
                  <c:v>43951</c:v>
                </c:pt>
                <c:pt idx="12">
                  <c:v>43973</c:v>
                </c:pt>
                <c:pt idx="13">
                  <c:v>44001</c:v>
                </c:pt>
                <c:pt idx="14">
                  <c:v>44013</c:v>
                </c:pt>
                <c:pt idx="15">
                  <c:v>44025</c:v>
                </c:pt>
                <c:pt idx="16">
                  <c:v>44068</c:v>
                </c:pt>
                <c:pt idx="17">
                  <c:v>44069</c:v>
                </c:pt>
                <c:pt idx="18">
                  <c:v>44095</c:v>
                </c:pt>
                <c:pt idx="19">
                  <c:v>44194</c:v>
                </c:pt>
                <c:pt idx="20">
                  <c:v>44203</c:v>
                </c:pt>
                <c:pt idx="21">
                  <c:v>44244</c:v>
                </c:pt>
              </c:numCache>
            </c:numRef>
          </c:xVal>
          <c:yVal>
            <c:numRef>
              <c:f>Bogota_cases!$V$3:$V$24</c:f>
              <c:numCache>
                <c:formatCode>General</c:formatCode>
                <c:ptCount val="22"/>
                <c:pt idx="0">
                  <c:v>-500</c:v>
                </c:pt>
                <c:pt idx="1">
                  <c:v>-1400</c:v>
                </c:pt>
                <c:pt idx="2">
                  <c:v>200</c:v>
                </c:pt>
                <c:pt idx="3">
                  <c:v>-2700</c:v>
                </c:pt>
                <c:pt idx="4">
                  <c:v>1500</c:v>
                </c:pt>
                <c:pt idx="5">
                  <c:v>2700</c:v>
                </c:pt>
                <c:pt idx="6">
                  <c:v>-3600</c:v>
                </c:pt>
                <c:pt idx="7">
                  <c:v>-4600</c:v>
                </c:pt>
                <c:pt idx="8">
                  <c:v>-6000</c:v>
                </c:pt>
                <c:pt idx="9">
                  <c:v>4000</c:v>
                </c:pt>
                <c:pt idx="10">
                  <c:v>4900</c:v>
                </c:pt>
                <c:pt idx="11">
                  <c:v>1000</c:v>
                </c:pt>
                <c:pt idx="12">
                  <c:v>2600</c:v>
                </c:pt>
                <c:pt idx="13">
                  <c:v>-650</c:v>
                </c:pt>
                <c:pt idx="14">
                  <c:v>-1500</c:v>
                </c:pt>
                <c:pt idx="15">
                  <c:v>-2700</c:v>
                </c:pt>
                <c:pt idx="16">
                  <c:v>3450</c:v>
                </c:pt>
                <c:pt idx="17">
                  <c:v>-3500</c:v>
                </c:pt>
                <c:pt idx="18">
                  <c:v>-1000</c:v>
                </c:pt>
                <c:pt idx="19">
                  <c:v>-1000</c:v>
                </c:pt>
                <c:pt idx="20">
                  <c:v>-2000</c:v>
                </c:pt>
                <c:pt idx="21">
                  <c:v>-3000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Bogota_cases!$R$3:$R$24</c15:f>
                <c15:dlblRangeCache>
                  <c:ptCount val="22"/>
                  <c:pt idx="0">
                    <c:v>OMS declara la pandemia</c:v>
                  </c:pt>
                  <c:pt idx="1">
                    <c:v>Estado de emergencia en Colombia</c:v>
                  </c:pt>
                  <c:pt idx="2">
                    <c:v>22 kilómetros de ciclovía temporal</c:v>
                  </c:pt>
                  <c:pt idx="3">
                    <c:v>Declaran calamidad pública</c:v>
                  </c:pt>
                  <c:pt idx="4">
                    <c:v>117 kilómetros de ciclovía temporal</c:v>
                  </c:pt>
                  <c:pt idx="5">
                    <c:v>76 kilómetros de ciclovía temporal</c:v>
                  </c:pt>
                  <c:pt idx="6">
                    <c:v>"Simulacro Vital" en Bogotá</c:v>
                  </c:pt>
                  <c:pt idx="7">
                    <c:v>Ordena aislamiento preventivo obligatorio</c:v>
                  </c:pt>
                  <c:pt idx="8">
                    <c:v>"Bogotá Solidaria en Casa"</c:v>
                  </c:pt>
                  <c:pt idx="9">
                    <c:v>Protocolos para transporte público</c:v>
                  </c:pt>
                  <c:pt idx="10">
                    <c:v>80 kilómetros de ciclovía temporal</c:v>
                  </c:pt>
                  <c:pt idx="11">
                    <c:v>Disminución de porcentaje de ocupación en Transporte Público a 50%</c:v>
                  </c:pt>
                  <c:pt idx="12">
                    <c:v>Disminución de porcentaje de ocupación en Transporte Público a 35%</c:v>
                  </c:pt>
                  <c:pt idx="13">
                    <c:v>"COVID Friday"</c:v>
                  </c:pt>
                  <c:pt idx="14">
                    <c:v>Nuevo aislamiento preventivo obligatorio en Bogotá</c:v>
                  </c:pt>
                  <c:pt idx="15">
                    <c:v>Cuarentena Estricta en 18 localidades de Bogotá</c:v>
                  </c:pt>
                  <c:pt idx="16">
                    <c:v>Aumento de porcentaje de ocupación en Transporte público a 50%</c:v>
                  </c:pt>
                  <c:pt idx="17">
                    <c:v>Levantamiento de medidas estrictas de aislamiento en Bogotá</c:v>
                  </c:pt>
                  <c:pt idx="18">
                    <c:v>Aislamiento selectivo y medidas de reapertura económica en Bogotá</c:v>
                  </c:pt>
                  <c:pt idx="19">
                    <c:v>Medidas para fin de año en Bogotá</c:v>
                  </c:pt>
                  <c:pt idx="20">
                    <c:v>Alerta Roja en Bogotá</c:v>
                  </c:pt>
                  <c:pt idx="21">
                    <c:v>Fase 1 de Vacunación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catAx>
        <c:axId val="61852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auto val="1"/>
        <c:lblAlgn val="ctr"/>
        <c:lblOffset val="100"/>
        <c:tickLblSkip val="30"/>
        <c:noMultiLvlLbl val="0"/>
      </c:catAx>
      <c:valAx>
        <c:axId val="618524016"/>
        <c:scaling>
          <c:orientation val="minMax"/>
          <c:min val="-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Promedio casos reportados a la semana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Buenos Aires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BA_cases!$H$3:$H$63</c:f>
              <c:numCache>
                <c:formatCode>m/d/yyyy</c:formatCode>
                <c:ptCount val="61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  <c:pt idx="58">
                  <c:v>44304</c:v>
                </c:pt>
                <c:pt idx="59">
                  <c:v>44311</c:v>
                </c:pt>
                <c:pt idx="60">
                  <c:v>44318</c:v>
                </c:pt>
              </c:numCache>
            </c:numRef>
          </c:xVal>
          <c:yVal>
            <c:numRef>
              <c:f>BA_cases!$I$3:$I$63</c:f>
              <c:numCache>
                <c:formatCode>0</c:formatCode>
                <c:ptCount val="61"/>
                <c:pt idx="0">
                  <c:v>4</c:v>
                </c:pt>
                <c:pt idx="1">
                  <c:v>16</c:v>
                </c:pt>
                <c:pt idx="2">
                  <c:v>17</c:v>
                </c:pt>
                <c:pt idx="3">
                  <c:v>29</c:v>
                </c:pt>
                <c:pt idx="4">
                  <c:v>71</c:v>
                </c:pt>
                <c:pt idx="5">
                  <c:v>97</c:v>
                </c:pt>
                <c:pt idx="6">
                  <c:v>114</c:v>
                </c:pt>
                <c:pt idx="7">
                  <c:v>167</c:v>
                </c:pt>
                <c:pt idx="8">
                  <c:v>157</c:v>
                </c:pt>
                <c:pt idx="9">
                  <c:v>184</c:v>
                </c:pt>
                <c:pt idx="10">
                  <c:v>222</c:v>
                </c:pt>
                <c:pt idx="11">
                  <c:v>348</c:v>
                </c:pt>
                <c:pt idx="12">
                  <c:v>343</c:v>
                </c:pt>
                <c:pt idx="13">
                  <c:v>402</c:v>
                </c:pt>
                <c:pt idx="14">
                  <c:v>545</c:v>
                </c:pt>
                <c:pt idx="15">
                  <c:v>671</c:v>
                </c:pt>
                <c:pt idx="16">
                  <c:v>900</c:v>
                </c:pt>
                <c:pt idx="17">
                  <c:v>1055</c:v>
                </c:pt>
                <c:pt idx="18">
                  <c:v>1052</c:v>
                </c:pt>
                <c:pt idx="19">
                  <c:v>1327</c:v>
                </c:pt>
                <c:pt idx="20">
                  <c:v>1656</c:v>
                </c:pt>
                <c:pt idx="21">
                  <c:v>1940</c:v>
                </c:pt>
                <c:pt idx="22">
                  <c:v>2293</c:v>
                </c:pt>
                <c:pt idx="23">
                  <c:v>2452</c:v>
                </c:pt>
                <c:pt idx="24">
                  <c:v>2084</c:v>
                </c:pt>
                <c:pt idx="25">
                  <c:v>2631</c:v>
                </c:pt>
                <c:pt idx="26">
                  <c:v>2548</c:v>
                </c:pt>
                <c:pt idx="27">
                  <c:v>2581</c:v>
                </c:pt>
                <c:pt idx="28">
                  <c:v>2443</c:v>
                </c:pt>
                <c:pt idx="29">
                  <c:v>2123</c:v>
                </c:pt>
                <c:pt idx="30">
                  <c:v>2103</c:v>
                </c:pt>
                <c:pt idx="31">
                  <c:v>2084</c:v>
                </c:pt>
                <c:pt idx="32">
                  <c:v>1877</c:v>
                </c:pt>
                <c:pt idx="33">
                  <c:v>1855</c:v>
                </c:pt>
                <c:pt idx="34">
                  <c:v>1614</c:v>
                </c:pt>
                <c:pt idx="35">
                  <c:v>1567</c:v>
                </c:pt>
                <c:pt idx="36">
                  <c:v>1669</c:v>
                </c:pt>
                <c:pt idx="37">
                  <c:v>1703</c:v>
                </c:pt>
                <c:pt idx="38">
                  <c:v>1575</c:v>
                </c:pt>
                <c:pt idx="39">
                  <c:v>1666</c:v>
                </c:pt>
                <c:pt idx="40">
                  <c:v>1584</c:v>
                </c:pt>
                <c:pt idx="41">
                  <c:v>2160</c:v>
                </c:pt>
                <c:pt idx="42">
                  <c:v>2199</c:v>
                </c:pt>
                <c:pt idx="43">
                  <c:v>2184</c:v>
                </c:pt>
                <c:pt idx="44">
                  <c:v>2063</c:v>
                </c:pt>
                <c:pt idx="45">
                  <c:v>1966</c:v>
                </c:pt>
                <c:pt idx="46">
                  <c:v>1857</c:v>
                </c:pt>
                <c:pt idx="47">
                  <c:v>1803</c:v>
                </c:pt>
                <c:pt idx="48">
                  <c:v>1584</c:v>
                </c:pt>
                <c:pt idx="49">
                  <c:v>1295</c:v>
                </c:pt>
                <c:pt idx="50">
                  <c:v>1054</c:v>
                </c:pt>
                <c:pt idx="51">
                  <c:v>1261</c:v>
                </c:pt>
                <c:pt idx="52">
                  <c:v>1070</c:v>
                </c:pt>
                <c:pt idx="53">
                  <c:v>1320</c:v>
                </c:pt>
                <c:pt idx="54">
                  <c:v>1498</c:v>
                </c:pt>
                <c:pt idx="55">
                  <c:v>1981</c:v>
                </c:pt>
                <c:pt idx="56">
                  <c:v>2971</c:v>
                </c:pt>
                <c:pt idx="57">
                  <c:v>4292</c:v>
                </c:pt>
                <c:pt idx="58">
                  <c:v>5217</c:v>
                </c:pt>
                <c:pt idx="59">
                  <c:v>5118</c:v>
                </c:pt>
                <c:pt idx="60">
                  <c:v>4440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38-4534-937F-6F4096DA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1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Muertes semanales promedio en Buenos Aires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BA_cases!$J$2</c:f>
              <c:strCache>
                <c:ptCount val="1"/>
                <c:pt idx="0">
                  <c:v>MUERTES_SEMANALES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BA_cases!$H$3:$H$63</c:f>
              <c:numCache>
                <c:formatCode>m/d/yyyy</c:formatCode>
                <c:ptCount val="61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  <c:pt idx="58">
                  <c:v>44304</c:v>
                </c:pt>
                <c:pt idx="59">
                  <c:v>44311</c:v>
                </c:pt>
                <c:pt idx="60">
                  <c:v>44318</c:v>
                </c:pt>
              </c:numCache>
            </c:numRef>
          </c:xVal>
          <c:yVal>
            <c:numRef>
              <c:f>BA_cases!$J$3:$J$63</c:f>
              <c:numCache>
                <c:formatCode>0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10</c:v>
                </c:pt>
                <c:pt idx="14">
                  <c:v>12</c:v>
                </c:pt>
                <c:pt idx="15">
                  <c:v>15</c:v>
                </c:pt>
                <c:pt idx="16">
                  <c:v>16</c:v>
                </c:pt>
                <c:pt idx="17">
                  <c:v>19</c:v>
                </c:pt>
                <c:pt idx="18">
                  <c:v>21</c:v>
                </c:pt>
                <c:pt idx="19">
                  <c:v>29</c:v>
                </c:pt>
                <c:pt idx="20">
                  <c:v>42</c:v>
                </c:pt>
                <c:pt idx="21">
                  <c:v>41</c:v>
                </c:pt>
                <c:pt idx="22">
                  <c:v>44</c:v>
                </c:pt>
                <c:pt idx="23">
                  <c:v>43</c:v>
                </c:pt>
                <c:pt idx="24">
                  <c:v>50</c:v>
                </c:pt>
                <c:pt idx="25">
                  <c:v>51</c:v>
                </c:pt>
                <c:pt idx="26">
                  <c:v>51</c:v>
                </c:pt>
                <c:pt idx="27">
                  <c:v>58</c:v>
                </c:pt>
                <c:pt idx="28">
                  <c:v>43</c:v>
                </c:pt>
                <c:pt idx="29">
                  <c:v>58</c:v>
                </c:pt>
                <c:pt idx="30">
                  <c:v>92</c:v>
                </c:pt>
                <c:pt idx="31">
                  <c:v>71</c:v>
                </c:pt>
                <c:pt idx="32">
                  <c:v>64</c:v>
                </c:pt>
                <c:pt idx="33">
                  <c:v>60</c:v>
                </c:pt>
                <c:pt idx="34">
                  <c:v>46</c:v>
                </c:pt>
                <c:pt idx="35">
                  <c:v>32</c:v>
                </c:pt>
                <c:pt idx="36">
                  <c:v>19</c:v>
                </c:pt>
                <c:pt idx="37">
                  <c:v>20</c:v>
                </c:pt>
                <c:pt idx="38">
                  <c:v>18</c:v>
                </c:pt>
                <c:pt idx="39">
                  <c:v>14</c:v>
                </c:pt>
                <c:pt idx="40">
                  <c:v>10</c:v>
                </c:pt>
                <c:pt idx="41">
                  <c:v>11</c:v>
                </c:pt>
                <c:pt idx="42">
                  <c:v>14</c:v>
                </c:pt>
                <c:pt idx="43">
                  <c:v>11</c:v>
                </c:pt>
                <c:pt idx="44">
                  <c:v>14</c:v>
                </c:pt>
                <c:pt idx="45">
                  <c:v>16</c:v>
                </c:pt>
                <c:pt idx="46">
                  <c:v>28</c:v>
                </c:pt>
                <c:pt idx="47">
                  <c:v>20</c:v>
                </c:pt>
                <c:pt idx="48">
                  <c:v>24</c:v>
                </c:pt>
                <c:pt idx="49">
                  <c:v>24</c:v>
                </c:pt>
                <c:pt idx="50">
                  <c:v>26</c:v>
                </c:pt>
                <c:pt idx="51">
                  <c:v>26</c:v>
                </c:pt>
                <c:pt idx="52">
                  <c:v>15</c:v>
                </c:pt>
                <c:pt idx="53">
                  <c:v>23</c:v>
                </c:pt>
                <c:pt idx="54">
                  <c:v>19</c:v>
                </c:pt>
                <c:pt idx="55">
                  <c:v>18</c:v>
                </c:pt>
                <c:pt idx="56">
                  <c:v>15</c:v>
                </c:pt>
                <c:pt idx="57">
                  <c:v>37</c:v>
                </c:pt>
                <c:pt idx="58">
                  <c:v>45</c:v>
                </c:pt>
                <c:pt idx="59">
                  <c:v>52</c:v>
                </c:pt>
                <c:pt idx="60">
                  <c:v>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2F-4556-B6E6-F737EC783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reporte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1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Muertes reportadas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Washington DC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Washington_DC_cases!$I$2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Washington_DC_cases!$H$3:$H$60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Washington_DC_cases!$I$3:$I$60</c:f>
              <c:numCache>
                <c:formatCode>0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26</c:v>
                </c:pt>
                <c:pt idx="4">
                  <c:v>66</c:v>
                </c:pt>
                <c:pt idx="5">
                  <c:v>119</c:v>
                </c:pt>
                <c:pt idx="6">
                  <c:v>122</c:v>
                </c:pt>
                <c:pt idx="7">
                  <c:v>147</c:v>
                </c:pt>
                <c:pt idx="8">
                  <c:v>146</c:v>
                </c:pt>
                <c:pt idx="9">
                  <c:v>187</c:v>
                </c:pt>
                <c:pt idx="10">
                  <c:v>151</c:v>
                </c:pt>
                <c:pt idx="11">
                  <c:v>136</c:v>
                </c:pt>
                <c:pt idx="12">
                  <c:v>116</c:v>
                </c:pt>
                <c:pt idx="13">
                  <c:v>86</c:v>
                </c:pt>
                <c:pt idx="14">
                  <c:v>71</c:v>
                </c:pt>
                <c:pt idx="15">
                  <c:v>46</c:v>
                </c:pt>
                <c:pt idx="16">
                  <c:v>37</c:v>
                </c:pt>
                <c:pt idx="17">
                  <c:v>34</c:v>
                </c:pt>
                <c:pt idx="18">
                  <c:v>43</c:v>
                </c:pt>
                <c:pt idx="19">
                  <c:v>57</c:v>
                </c:pt>
                <c:pt idx="20">
                  <c:v>72</c:v>
                </c:pt>
                <c:pt idx="21">
                  <c:v>71</c:v>
                </c:pt>
                <c:pt idx="22">
                  <c:v>66</c:v>
                </c:pt>
                <c:pt idx="23">
                  <c:v>73</c:v>
                </c:pt>
                <c:pt idx="24">
                  <c:v>57</c:v>
                </c:pt>
                <c:pt idx="25">
                  <c:v>54</c:v>
                </c:pt>
                <c:pt idx="26">
                  <c:v>49</c:v>
                </c:pt>
                <c:pt idx="27">
                  <c:v>45</c:v>
                </c:pt>
                <c:pt idx="28">
                  <c:v>50</c:v>
                </c:pt>
                <c:pt idx="29">
                  <c:v>46</c:v>
                </c:pt>
                <c:pt idx="30">
                  <c:v>39</c:v>
                </c:pt>
                <c:pt idx="31">
                  <c:v>57</c:v>
                </c:pt>
                <c:pt idx="32">
                  <c:v>61</c:v>
                </c:pt>
                <c:pt idx="33">
                  <c:v>54</c:v>
                </c:pt>
                <c:pt idx="34">
                  <c:v>74</c:v>
                </c:pt>
                <c:pt idx="35">
                  <c:v>90</c:v>
                </c:pt>
                <c:pt idx="36">
                  <c:v>117</c:v>
                </c:pt>
                <c:pt idx="37">
                  <c:v>161</c:v>
                </c:pt>
                <c:pt idx="38">
                  <c:v>169</c:v>
                </c:pt>
                <c:pt idx="39">
                  <c:v>207</c:v>
                </c:pt>
                <c:pt idx="40">
                  <c:v>266</c:v>
                </c:pt>
                <c:pt idx="41">
                  <c:v>248</c:v>
                </c:pt>
                <c:pt idx="42">
                  <c:v>221</c:v>
                </c:pt>
                <c:pt idx="43">
                  <c:v>235</c:v>
                </c:pt>
                <c:pt idx="44">
                  <c:v>256</c:v>
                </c:pt>
                <c:pt idx="45">
                  <c:v>301</c:v>
                </c:pt>
                <c:pt idx="46">
                  <c:v>250</c:v>
                </c:pt>
                <c:pt idx="47">
                  <c:v>216</c:v>
                </c:pt>
                <c:pt idx="48">
                  <c:v>187</c:v>
                </c:pt>
                <c:pt idx="49">
                  <c:v>153</c:v>
                </c:pt>
                <c:pt idx="50">
                  <c:v>115</c:v>
                </c:pt>
                <c:pt idx="51">
                  <c:v>136</c:v>
                </c:pt>
                <c:pt idx="52">
                  <c:v>118</c:v>
                </c:pt>
                <c:pt idx="53">
                  <c:v>156</c:v>
                </c:pt>
                <c:pt idx="54">
                  <c:v>103</c:v>
                </c:pt>
                <c:pt idx="55">
                  <c:v>136</c:v>
                </c:pt>
                <c:pt idx="56">
                  <c:v>124</c:v>
                </c:pt>
                <c:pt idx="57">
                  <c:v>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E5-4BEB-B9C1-AEB097949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Muertes semanales promedio en Washington DC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Washington_DC_cases!$J$2</c:f>
              <c:strCache>
                <c:ptCount val="1"/>
                <c:pt idx="0">
                  <c:v>MUERTES_SEMANALES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Washington_DC_cases!$H$3:$H$63</c:f>
              <c:numCache>
                <c:formatCode>m/d/yyyy</c:formatCode>
                <c:ptCount val="61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  <c:pt idx="58">
                  <c:v>44304</c:v>
                </c:pt>
                <c:pt idx="59">
                  <c:v>44311</c:v>
                </c:pt>
                <c:pt idx="60">
                  <c:v>44318</c:v>
                </c:pt>
              </c:numCache>
            </c:numRef>
          </c:xVal>
          <c:yVal>
            <c:numRef>
              <c:f>Washington_DC_cases!$J$3:$J$63</c:f>
              <c:numCache>
                <c:formatCode>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6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A3-4C1A-9C29-F9364A22D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reporte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Muertes reportadas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76199</xdr:colOff>
      <xdr:row>96</xdr:row>
      <xdr:rowOff>95250</xdr:rowOff>
    </xdr:from>
    <xdr:to>
      <xdr:col>51</xdr:col>
      <xdr:colOff>638174</xdr:colOff>
      <xdr:row>125</xdr:row>
      <xdr:rowOff>138113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3CD159-629B-4D22-BF05-24D25CF60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57149</xdr:colOff>
      <xdr:row>34</xdr:row>
      <xdr:rowOff>0</xdr:rowOff>
    </xdr:from>
    <xdr:to>
      <xdr:col>51</xdr:col>
      <xdr:colOff>628650</xdr:colOff>
      <xdr:row>66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6B940D-24C5-49BD-9B0A-F8F96FB3C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66675</xdr:colOff>
      <xdr:row>67</xdr:row>
      <xdr:rowOff>19050</xdr:rowOff>
    </xdr:from>
    <xdr:to>
      <xdr:col>51</xdr:col>
      <xdr:colOff>628650</xdr:colOff>
      <xdr:row>96</xdr:row>
      <xdr:rowOff>61913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4C661C7-6C47-45C9-9245-B863D8EB3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19050</xdr:colOff>
      <xdr:row>0</xdr:row>
      <xdr:rowOff>0</xdr:rowOff>
    </xdr:from>
    <xdr:to>
      <xdr:col>55</xdr:col>
      <xdr:colOff>285751</xdr:colOff>
      <xdr:row>32</xdr:row>
      <xdr:rowOff>180976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0F7781-A529-44C4-BAF0-BA7D92B9C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33</xdr:row>
      <xdr:rowOff>95250</xdr:rowOff>
    </xdr:from>
    <xdr:to>
      <xdr:col>52</xdr:col>
      <xdr:colOff>695326</xdr:colOff>
      <xdr:row>65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3BEE7A-D18C-4E4B-BBD6-A0970E3FF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0</xdr:colOff>
      <xdr:row>0</xdr:row>
      <xdr:rowOff>0</xdr:rowOff>
    </xdr:from>
    <xdr:to>
      <xdr:col>51</xdr:col>
      <xdr:colOff>695326</xdr:colOff>
      <xdr:row>32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C4DB62-1658-497D-ADFE-ED69E9952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600075</xdr:colOff>
      <xdr:row>35</xdr:row>
      <xdr:rowOff>171450</xdr:rowOff>
    </xdr:from>
    <xdr:to>
      <xdr:col>46</xdr:col>
      <xdr:colOff>9526</xdr:colOff>
      <xdr:row>68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24CE71-EA33-4DE9-A2C3-F22B5C9AF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47625</xdr:colOff>
      <xdr:row>0</xdr:row>
      <xdr:rowOff>0</xdr:rowOff>
    </xdr:from>
    <xdr:to>
      <xdr:col>46</xdr:col>
      <xdr:colOff>66676</xdr:colOff>
      <xdr:row>32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E64F3E-8D15-471F-A1CC-02E9C9C55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guel Angel Cuellar Sarmiento" id="{4F1C8A94-D6FA-478C-ADA2-74402FA7E0E7}" userId="Miguel Angel Cuellar Sarmiento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24" dT="2021-04-29T22:00:36.67" personId="{4F1C8A94-D6FA-478C-ADA2-74402FA7E0E7}" id="{CD34F6BB-6DA9-4E24-BA3F-B6B0F0D24000}">
    <text>Asignación de prueba. Fase real: B+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63"/>
  <sheetViews>
    <sheetView topLeftCell="T1" workbookViewId="0">
      <selection activeCell="AB14" sqref="AB14"/>
    </sheetView>
  </sheetViews>
  <sheetFormatPr baseColWidth="10" defaultRowHeight="15" x14ac:dyDescent="0.25"/>
  <cols>
    <col min="1" max="1" width="24.85546875" style="5" bestFit="1" customWidth="1"/>
    <col min="2" max="2" width="19.7109375" style="5" bestFit="1" customWidth="1"/>
    <col min="3" max="3" width="6.28515625" style="8" customWidth="1"/>
    <col min="4" max="4" width="17.42578125" style="23" bestFit="1" customWidth="1"/>
    <col min="5" max="5" width="6.28515625" style="23" customWidth="1"/>
    <col min="6" max="6" width="6" style="23" customWidth="1"/>
    <col min="7" max="7" width="9.42578125" style="5" bestFit="1" customWidth="1"/>
    <col min="8" max="8" width="24.5703125" style="5" bestFit="1" customWidth="1"/>
    <col min="9" max="9" width="18.5703125" style="5" bestFit="1" customWidth="1"/>
    <col min="10" max="10" width="20.85546875" style="27" bestFit="1" customWidth="1"/>
    <col min="11" max="11" width="18.5703125" style="20" bestFit="1" customWidth="1"/>
    <col min="12" max="12" width="18.5703125" style="20" customWidth="1"/>
    <col min="13" max="13" width="11.85546875" style="20" bestFit="1" customWidth="1"/>
    <col min="14" max="14" width="10.7109375" bestFit="1" customWidth="1"/>
    <col min="15" max="15" width="11.28515625" bestFit="1" customWidth="1"/>
    <col min="16" max="16" width="5" bestFit="1" customWidth="1"/>
    <col min="17" max="17" width="11.42578125" customWidth="1"/>
    <col min="19" max="19" width="8" bestFit="1" customWidth="1"/>
    <col min="20" max="20" width="8" customWidth="1"/>
    <col min="21" max="21" width="8.5703125" bestFit="1" customWidth="1"/>
    <col min="22" max="22" width="8.85546875" bestFit="1" customWidth="1"/>
    <col min="24" max="24" width="10.7109375" bestFit="1" customWidth="1"/>
    <col min="25" max="25" width="11.140625" bestFit="1" customWidth="1"/>
    <col min="26" max="26" width="6.28515625" bestFit="1" customWidth="1"/>
    <col min="29" max="29" width="8" bestFit="1" customWidth="1"/>
    <col min="30" max="30" width="5.85546875" bestFit="1" customWidth="1"/>
    <col min="31" max="31" width="8.5703125" bestFit="1" customWidth="1"/>
    <col min="32" max="32" width="8.85546875" bestFit="1" customWidth="1"/>
    <col min="34" max="34" width="10.7109375" bestFit="1" customWidth="1"/>
    <col min="35" max="36" width="16.28515625" bestFit="1" customWidth="1"/>
    <col min="38" max="38" width="13.28515625" bestFit="1" customWidth="1"/>
    <col min="60" max="60" width="11.85546875" bestFit="1" customWidth="1"/>
  </cols>
  <sheetData>
    <row r="1" spans="1:38" x14ac:dyDescent="0.25">
      <c r="A1" s="55" t="s">
        <v>7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AH1" s="57" t="s">
        <v>6</v>
      </c>
      <c r="AI1" s="57"/>
      <c r="AJ1" t="s">
        <v>45</v>
      </c>
    </row>
    <row r="2" spans="1:38" x14ac:dyDescent="0.25">
      <c r="A2" s="5" t="s">
        <v>0</v>
      </c>
      <c r="B2" s="5" t="s">
        <v>1</v>
      </c>
      <c r="C2" s="8" t="s">
        <v>100</v>
      </c>
      <c r="D2" s="23" t="s">
        <v>94</v>
      </c>
      <c r="E2" s="23" t="s">
        <v>100</v>
      </c>
      <c r="F2" s="23" t="s">
        <v>99</v>
      </c>
      <c r="G2" s="5" t="s">
        <v>43</v>
      </c>
      <c r="H2" s="5" t="s">
        <v>3</v>
      </c>
      <c r="I2" s="5" t="s">
        <v>2</v>
      </c>
      <c r="J2" s="27" t="s">
        <v>95</v>
      </c>
      <c r="K2" s="21" t="s">
        <v>90</v>
      </c>
      <c r="L2" s="21" t="s">
        <v>92</v>
      </c>
      <c r="M2" s="21"/>
      <c r="N2" s="5" t="s">
        <v>12</v>
      </c>
      <c r="O2" s="5" t="s">
        <v>10</v>
      </c>
      <c r="P2" s="30" t="s">
        <v>102</v>
      </c>
      <c r="Q2" s="5" t="s">
        <v>11</v>
      </c>
      <c r="R2" s="5" t="s">
        <v>13</v>
      </c>
      <c r="S2" s="15" t="s">
        <v>96</v>
      </c>
      <c r="T2" s="27" t="s">
        <v>98</v>
      </c>
      <c r="U2" s="27" t="s">
        <v>97</v>
      </c>
      <c r="V2" s="5" t="s">
        <v>41</v>
      </c>
      <c r="X2" s="52" t="s">
        <v>113</v>
      </c>
      <c r="Y2" t="s">
        <v>114</v>
      </c>
      <c r="Z2" t="s">
        <v>115</v>
      </c>
      <c r="AA2" t="s">
        <v>116</v>
      </c>
      <c r="AB2" t="s">
        <v>117</v>
      </c>
      <c r="AC2" s="52" t="s">
        <v>96</v>
      </c>
      <c r="AD2" s="52" t="s">
        <v>98</v>
      </c>
      <c r="AE2" s="52" t="s">
        <v>97</v>
      </c>
      <c r="AF2" s="52" t="s">
        <v>41</v>
      </c>
      <c r="AH2" t="s">
        <v>5</v>
      </c>
      <c r="AI2" t="s">
        <v>91</v>
      </c>
      <c r="AJ2" t="s">
        <v>4</v>
      </c>
      <c r="AK2" t="s">
        <v>89</v>
      </c>
      <c r="AL2" t="s">
        <v>46</v>
      </c>
    </row>
    <row r="3" spans="1:38" x14ac:dyDescent="0.25">
      <c r="A3" s="7">
        <v>43896</v>
      </c>
      <c r="B3" s="5">
        <v>1</v>
      </c>
      <c r="C3" s="5">
        <v>1</v>
      </c>
      <c r="D3" s="27">
        <v>0</v>
      </c>
      <c r="E3" s="27">
        <v>0</v>
      </c>
      <c r="F3" s="27">
        <v>0</v>
      </c>
      <c r="H3" s="7">
        <v>43898</v>
      </c>
      <c r="I3" s="3">
        <f>AVERAGE(C3)</f>
        <v>1</v>
      </c>
      <c r="J3" s="3">
        <f>AVERAGE(E3)</f>
        <v>0</v>
      </c>
      <c r="K3" s="20">
        <f>VLOOKUP(H3,$AH$2:$AL$449,3,FALSE)</f>
        <v>12.04</v>
      </c>
      <c r="L3" s="20">
        <f>VLOOKUP(H3,$AH$2:$AL$449,5,FALSE)</f>
        <v>4</v>
      </c>
      <c r="N3" s="36">
        <v>43901</v>
      </c>
      <c r="O3" t="s">
        <v>101</v>
      </c>
      <c r="P3" s="35" t="s">
        <v>103</v>
      </c>
      <c r="Q3" t="s">
        <v>14</v>
      </c>
      <c r="R3" s="38" t="s">
        <v>16</v>
      </c>
      <c r="S3">
        <v>-500</v>
      </c>
      <c r="T3">
        <f>VLOOKUP(N3,$A$2:$F$514,6,TRUE)</f>
        <v>0</v>
      </c>
      <c r="U3">
        <v>-5</v>
      </c>
      <c r="V3">
        <v>-500</v>
      </c>
      <c r="X3" s="36">
        <f>N3</f>
        <v>43901</v>
      </c>
      <c r="Y3" t="s">
        <v>101</v>
      </c>
      <c r="Z3" t="str">
        <f>P3</f>
        <v>A-</v>
      </c>
      <c r="AA3" t="s">
        <v>119</v>
      </c>
      <c r="AB3" t="s">
        <v>120</v>
      </c>
      <c r="AC3">
        <f>S3</f>
        <v>-500</v>
      </c>
      <c r="AD3">
        <f t="shared" ref="AD3:AF3" si="0">T3</f>
        <v>0</v>
      </c>
      <c r="AE3">
        <f t="shared" si="0"/>
        <v>-5</v>
      </c>
      <c r="AF3">
        <f t="shared" si="0"/>
        <v>-500</v>
      </c>
      <c r="AH3" s="11">
        <v>43851</v>
      </c>
      <c r="AI3">
        <v>0</v>
      </c>
      <c r="AJ3" s="18">
        <v>8.33</v>
      </c>
      <c r="AK3">
        <v>0</v>
      </c>
      <c r="AL3">
        <v>0</v>
      </c>
    </row>
    <row r="4" spans="1:38" x14ac:dyDescent="0.25">
      <c r="A4" s="7">
        <v>43900</v>
      </c>
      <c r="B4" s="5">
        <v>2</v>
      </c>
      <c r="C4" s="56">
        <f>ROUNDUP(AVERAGE(B4:B8),0)</f>
        <v>6</v>
      </c>
      <c r="D4" s="23">
        <v>0</v>
      </c>
      <c r="E4" s="56">
        <f>ROUNDUP(AVERAGE(D4:D8),0)</f>
        <v>0</v>
      </c>
      <c r="F4" s="23">
        <f t="shared" ref="F4:F23" si="1">E4</f>
        <v>0</v>
      </c>
      <c r="H4" s="7">
        <f>A8</f>
        <v>43905</v>
      </c>
      <c r="I4" s="3">
        <f>AVERAGE(C4)</f>
        <v>6</v>
      </c>
      <c r="J4" s="3">
        <f>AVERAGE(E4)</f>
        <v>0</v>
      </c>
      <c r="K4" s="20">
        <f>VLOOKUP(H4,$AH$2:$AL$449,3,FALSE)</f>
        <v>34.26</v>
      </c>
      <c r="L4" s="20">
        <f>VLOOKUP(H4,$AH$2:$AL$449,5,FALSE)</f>
        <v>-16</v>
      </c>
      <c r="M4" s="34"/>
      <c r="N4" s="36">
        <v>43902</v>
      </c>
      <c r="O4" t="s">
        <v>101</v>
      </c>
      <c r="P4" s="35" t="s">
        <v>103</v>
      </c>
      <c r="Q4" t="s">
        <v>15</v>
      </c>
      <c r="R4" t="s">
        <v>17</v>
      </c>
      <c r="S4">
        <v>-1000</v>
      </c>
      <c r="T4">
        <f>VLOOKUP(N4,$A$2:$F$514,6,FALSE)</f>
        <v>0</v>
      </c>
      <c r="U4">
        <v>-15</v>
      </c>
      <c r="V4">
        <v>-1400</v>
      </c>
      <c r="X4" s="36">
        <f t="shared" ref="X4:X24" si="2">N4</f>
        <v>43902</v>
      </c>
      <c r="Y4" t="s">
        <v>101</v>
      </c>
      <c r="Z4" t="str">
        <f t="shared" ref="Z4:Z24" si="3">P4</f>
        <v>A-</v>
      </c>
      <c r="AA4" t="s">
        <v>121</v>
      </c>
      <c r="AB4" t="s">
        <v>122</v>
      </c>
      <c r="AC4">
        <f t="shared" ref="AC4:AC24" si="4">S4</f>
        <v>-1000</v>
      </c>
      <c r="AD4">
        <f t="shared" ref="AD4:AD24" si="5">T4</f>
        <v>0</v>
      </c>
      <c r="AE4">
        <f t="shared" ref="AE4:AE24" si="6">U4</f>
        <v>-15</v>
      </c>
      <c r="AF4">
        <f t="shared" ref="AF4:AF24" si="7">V4</f>
        <v>-1400</v>
      </c>
      <c r="AH4" s="11">
        <v>43852</v>
      </c>
      <c r="AI4">
        <v>0</v>
      </c>
      <c r="AJ4" s="18">
        <v>8.33</v>
      </c>
      <c r="AK4">
        <v>0</v>
      </c>
      <c r="AL4">
        <v>0</v>
      </c>
    </row>
    <row r="5" spans="1:38" x14ac:dyDescent="0.25">
      <c r="A5" s="7">
        <v>43902</v>
      </c>
      <c r="B5" s="5">
        <v>2</v>
      </c>
      <c r="C5" s="56"/>
      <c r="D5" s="23">
        <v>0</v>
      </c>
      <c r="E5" s="56"/>
      <c r="F5" s="23">
        <f t="shared" si="1"/>
        <v>0</v>
      </c>
      <c r="H5" s="7">
        <f t="shared" ref="H5:H68" si="8">H4+7</f>
        <v>43912</v>
      </c>
      <c r="I5" s="3">
        <f>AVERAGE(C9)</f>
        <v>12</v>
      </c>
      <c r="J5" s="3">
        <f>AVERAGE(E9)</f>
        <v>0</v>
      </c>
      <c r="K5" s="20">
        <f>VLOOKUP(H5,$AH$2:$AL$449,3,FALSE)</f>
        <v>50.93</v>
      </c>
      <c r="L5" s="20">
        <f>VLOOKUP(H5,$AH$2:$AL$449,5,FALSE)</f>
        <v>-88</v>
      </c>
      <c r="M5" s="34"/>
      <c r="N5" s="36">
        <v>43906</v>
      </c>
      <c r="O5" t="s">
        <v>110</v>
      </c>
      <c r="P5" s="35" t="s">
        <v>103</v>
      </c>
      <c r="Q5" t="s">
        <v>23</v>
      </c>
      <c r="R5" t="s">
        <v>24</v>
      </c>
      <c r="S5">
        <v>500</v>
      </c>
      <c r="T5">
        <f t="shared" ref="T5:T15" si="9">VLOOKUP(N5,$A$2:$F$514,6,FALSE)</f>
        <v>0</v>
      </c>
      <c r="U5">
        <v>10</v>
      </c>
      <c r="V5">
        <v>200</v>
      </c>
      <c r="X5" s="36">
        <f t="shared" si="2"/>
        <v>43906</v>
      </c>
      <c r="Y5" t="s">
        <v>118</v>
      </c>
      <c r="Z5" t="str">
        <f t="shared" si="3"/>
        <v>A-</v>
      </c>
      <c r="AA5" t="s">
        <v>123</v>
      </c>
      <c r="AB5" t="s">
        <v>124</v>
      </c>
      <c r="AC5">
        <f t="shared" si="4"/>
        <v>500</v>
      </c>
      <c r="AD5">
        <f t="shared" si="5"/>
        <v>0</v>
      </c>
      <c r="AE5">
        <f t="shared" si="6"/>
        <v>10</v>
      </c>
      <c r="AF5">
        <f t="shared" si="7"/>
        <v>200</v>
      </c>
      <c r="AH5" s="11">
        <v>43853</v>
      </c>
      <c r="AI5">
        <v>0</v>
      </c>
      <c r="AJ5" s="18">
        <v>8.33</v>
      </c>
      <c r="AK5">
        <v>0</v>
      </c>
      <c r="AL5">
        <v>0</v>
      </c>
    </row>
    <row r="6" spans="1:38" x14ac:dyDescent="0.25">
      <c r="A6" s="7">
        <v>43903</v>
      </c>
      <c r="B6" s="5">
        <v>6</v>
      </c>
      <c r="C6" s="56"/>
      <c r="D6" s="23">
        <v>0</v>
      </c>
      <c r="E6" s="56"/>
      <c r="F6" s="23">
        <f t="shared" si="1"/>
        <v>0</v>
      </c>
      <c r="H6" s="7">
        <f t="shared" si="8"/>
        <v>43919</v>
      </c>
      <c r="I6" s="3">
        <f>AVERAGE(C16)</f>
        <v>40</v>
      </c>
      <c r="J6" s="3">
        <f>AVERAGE(E16)</f>
        <v>1</v>
      </c>
      <c r="K6" s="20">
        <f>VLOOKUP(H6,$AH$2:$AL$449,3,FALSE)</f>
        <v>87.96</v>
      </c>
      <c r="L6" s="20">
        <f>VLOOKUP(H6,$AH$2:$AL$449,5,FALSE)</f>
        <v>-87</v>
      </c>
      <c r="M6" s="34"/>
      <c r="N6" s="36">
        <v>43907</v>
      </c>
      <c r="O6" t="s">
        <v>101</v>
      </c>
      <c r="P6" s="35" t="s">
        <v>103</v>
      </c>
      <c r="Q6" t="s">
        <v>19</v>
      </c>
      <c r="R6" t="s">
        <v>18</v>
      </c>
      <c r="S6">
        <v>-1500</v>
      </c>
      <c r="T6">
        <f t="shared" si="9"/>
        <v>0</v>
      </c>
      <c r="U6">
        <v>-25</v>
      </c>
      <c r="V6">
        <v>-2700</v>
      </c>
      <c r="X6" s="36">
        <f t="shared" si="2"/>
        <v>43907</v>
      </c>
      <c r="Y6" t="s">
        <v>101</v>
      </c>
      <c r="Z6" t="str">
        <f t="shared" si="3"/>
        <v>A-</v>
      </c>
      <c r="AA6" t="s">
        <v>125</v>
      </c>
      <c r="AB6" t="s">
        <v>126</v>
      </c>
      <c r="AC6">
        <f t="shared" si="4"/>
        <v>-1500</v>
      </c>
      <c r="AD6">
        <f t="shared" si="5"/>
        <v>0</v>
      </c>
      <c r="AE6">
        <f t="shared" si="6"/>
        <v>-25</v>
      </c>
      <c r="AF6">
        <f t="shared" si="7"/>
        <v>-2700</v>
      </c>
      <c r="AH6" s="11">
        <v>43854</v>
      </c>
      <c r="AI6">
        <v>0</v>
      </c>
      <c r="AJ6" s="18">
        <v>8.33</v>
      </c>
      <c r="AK6">
        <v>0</v>
      </c>
      <c r="AL6">
        <v>0</v>
      </c>
    </row>
    <row r="7" spans="1:38" x14ac:dyDescent="0.25">
      <c r="A7" s="7">
        <v>43904</v>
      </c>
      <c r="B7" s="5">
        <v>4</v>
      </c>
      <c r="C7" s="56"/>
      <c r="D7" s="23">
        <v>0</v>
      </c>
      <c r="E7" s="56"/>
      <c r="F7" s="23">
        <f t="shared" si="1"/>
        <v>0</v>
      </c>
      <c r="H7" s="7">
        <f t="shared" si="8"/>
        <v>43926</v>
      </c>
      <c r="I7" s="3">
        <f>AVERAGE(C23)</f>
        <v>60</v>
      </c>
      <c r="J7" s="3">
        <f>AVERAGE(E23)</f>
        <v>4</v>
      </c>
      <c r="K7" s="20">
        <f>VLOOKUP(H7,$AH$2:$AL$449,3,FALSE)</f>
        <v>87.96</v>
      </c>
      <c r="L7" s="20">
        <f>VLOOKUP(H7,$AH$2:$AL$449,5,FALSE)</f>
        <v>-85</v>
      </c>
      <c r="M7" s="34"/>
      <c r="N7" s="36">
        <v>43907</v>
      </c>
      <c r="O7" t="s">
        <v>110</v>
      </c>
      <c r="P7" s="35" t="s">
        <v>103</v>
      </c>
      <c r="Q7" t="s">
        <v>23</v>
      </c>
      <c r="R7" t="s">
        <v>25</v>
      </c>
      <c r="S7">
        <v>1000</v>
      </c>
      <c r="T7">
        <f t="shared" si="9"/>
        <v>0</v>
      </c>
      <c r="U7">
        <v>20</v>
      </c>
      <c r="V7">
        <v>1500</v>
      </c>
      <c r="X7" s="36">
        <f t="shared" si="2"/>
        <v>43907</v>
      </c>
      <c r="Y7" t="s">
        <v>118</v>
      </c>
      <c r="Z7" t="str">
        <f t="shared" si="3"/>
        <v>A-</v>
      </c>
      <c r="AA7" t="s">
        <v>123</v>
      </c>
      <c r="AB7" t="s">
        <v>127</v>
      </c>
      <c r="AC7">
        <f t="shared" si="4"/>
        <v>1000</v>
      </c>
      <c r="AD7">
        <f t="shared" si="5"/>
        <v>0</v>
      </c>
      <c r="AE7">
        <f t="shared" si="6"/>
        <v>20</v>
      </c>
      <c r="AF7">
        <f t="shared" si="7"/>
        <v>1500</v>
      </c>
      <c r="AH7" s="11">
        <v>43855</v>
      </c>
      <c r="AI7">
        <v>0</v>
      </c>
      <c r="AJ7" s="18">
        <v>8.33</v>
      </c>
      <c r="AK7">
        <v>0</v>
      </c>
      <c r="AL7">
        <v>0</v>
      </c>
    </row>
    <row r="8" spans="1:38" x14ac:dyDescent="0.25">
      <c r="A8" s="7">
        <v>43905</v>
      </c>
      <c r="B8" s="5">
        <v>15</v>
      </c>
      <c r="C8" s="56"/>
      <c r="D8" s="23">
        <v>0</v>
      </c>
      <c r="E8" s="56"/>
      <c r="F8" s="23">
        <f t="shared" si="1"/>
        <v>0</v>
      </c>
      <c r="H8" s="7">
        <f t="shared" si="8"/>
        <v>43933</v>
      </c>
      <c r="I8" s="3">
        <f>AVERAGE(C30)</f>
        <v>59</v>
      </c>
      <c r="J8" s="3">
        <f>AVERAGE(E30)</f>
        <v>4</v>
      </c>
      <c r="K8" s="20">
        <f>VLOOKUP(H8,$AH$2:$AL$449,3,FALSE)</f>
        <v>87.96</v>
      </c>
      <c r="L8" s="20">
        <f>VLOOKUP(H8,$AH$2:$AL$449,5,FALSE)</f>
        <v>-86</v>
      </c>
      <c r="M8" s="34"/>
      <c r="N8" s="36">
        <v>43908</v>
      </c>
      <c r="O8" t="s">
        <v>110</v>
      </c>
      <c r="P8" s="35" t="s">
        <v>103</v>
      </c>
      <c r="Q8" t="s">
        <v>23</v>
      </c>
      <c r="R8" t="s">
        <v>26</v>
      </c>
      <c r="S8">
        <v>1500</v>
      </c>
      <c r="T8">
        <f t="shared" si="9"/>
        <v>0</v>
      </c>
      <c r="U8">
        <v>30</v>
      </c>
      <c r="V8">
        <v>2700</v>
      </c>
      <c r="X8" s="36">
        <f t="shared" si="2"/>
        <v>43908</v>
      </c>
      <c r="Y8" t="s">
        <v>118</v>
      </c>
      <c r="Z8" t="str">
        <f t="shared" si="3"/>
        <v>A-</v>
      </c>
      <c r="AA8" t="s">
        <v>123</v>
      </c>
      <c r="AB8" t="s">
        <v>128</v>
      </c>
      <c r="AC8">
        <f t="shared" si="4"/>
        <v>1500</v>
      </c>
      <c r="AD8">
        <f t="shared" si="5"/>
        <v>0</v>
      </c>
      <c r="AE8">
        <f t="shared" si="6"/>
        <v>30</v>
      </c>
      <c r="AF8">
        <f t="shared" si="7"/>
        <v>2700</v>
      </c>
      <c r="AH8" s="11">
        <v>43856</v>
      </c>
      <c r="AI8">
        <v>0</v>
      </c>
      <c r="AJ8" s="18">
        <v>8.33</v>
      </c>
      <c r="AK8">
        <v>0</v>
      </c>
      <c r="AL8">
        <v>0</v>
      </c>
    </row>
    <row r="9" spans="1:38" x14ac:dyDescent="0.25">
      <c r="A9" s="7">
        <v>43906</v>
      </c>
      <c r="B9" s="5">
        <v>2</v>
      </c>
      <c r="C9" s="53">
        <f>ROUNDUP(AVERAGE(B9:B15),0)</f>
        <v>12</v>
      </c>
      <c r="D9" s="24">
        <v>0</v>
      </c>
      <c r="E9" s="53">
        <f>ROUNDUP(AVERAGE(D9:D15),0)</f>
        <v>0</v>
      </c>
      <c r="F9" s="23">
        <f t="shared" si="1"/>
        <v>0</v>
      </c>
      <c r="H9" s="7">
        <f t="shared" si="8"/>
        <v>43940</v>
      </c>
      <c r="I9" s="3">
        <f>AVERAGE(C37)</f>
        <v>84</v>
      </c>
      <c r="J9" s="3">
        <f>AVERAGE(E37)</f>
        <v>4</v>
      </c>
      <c r="K9" s="20">
        <f>VLOOKUP(H9,$AH$2:$AL$449,3,FALSE)</f>
        <v>84.26</v>
      </c>
      <c r="L9" s="20">
        <f>VLOOKUP(H9,$AH$2:$AL$449,5,FALSE)</f>
        <v>-83</v>
      </c>
      <c r="M9" s="34"/>
      <c r="N9" s="36">
        <v>43909</v>
      </c>
      <c r="O9" t="s">
        <v>101</v>
      </c>
      <c r="P9" s="35" t="s">
        <v>103</v>
      </c>
      <c r="Q9" t="s">
        <v>19</v>
      </c>
      <c r="R9" t="s">
        <v>27</v>
      </c>
      <c r="S9">
        <v>-2000</v>
      </c>
      <c r="T9">
        <f t="shared" si="9"/>
        <v>0</v>
      </c>
      <c r="U9">
        <v>-35</v>
      </c>
      <c r="V9">
        <v>-3600</v>
      </c>
      <c r="X9" s="36">
        <f t="shared" si="2"/>
        <v>43909</v>
      </c>
      <c r="Y9" t="s">
        <v>101</v>
      </c>
      <c r="Z9" t="str">
        <f t="shared" si="3"/>
        <v>A-</v>
      </c>
      <c r="AA9" t="s">
        <v>125</v>
      </c>
      <c r="AB9" t="s">
        <v>129</v>
      </c>
      <c r="AC9">
        <f t="shared" si="4"/>
        <v>-2000</v>
      </c>
      <c r="AD9">
        <f t="shared" si="5"/>
        <v>0</v>
      </c>
      <c r="AE9">
        <f t="shared" si="6"/>
        <v>-35</v>
      </c>
      <c r="AF9">
        <f t="shared" si="7"/>
        <v>-3600</v>
      </c>
      <c r="AH9" s="11">
        <v>43857</v>
      </c>
      <c r="AI9">
        <v>0</v>
      </c>
      <c r="AJ9" s="18">
        <v>8.33</v>
      </c>
      <c r="AK9">
        <v>0</v>
      </c>
      <c r="AL9">
        <v>0</v>
      </c>
    </row>
    <row r="10" spans="1:38" x14ac:dyDescent="0.25">
      <c r="A10" s="7">
        <v>43907</v>
      </c>
      <c r="B10" s="5">
        <v>8</v>
      </c>
      <c r="C10" s="54"/>
      <c r="D10" s="25">
        <v>0</v>
      </c>
      <c r="E10" s="54"/>
      <c r="F10" s="23">
        <f t="shared" si="1"/>
        <v>0</v>
      </c>
      <c r="H10" s="7">
        <f t="shared" si="8"/>
        <v>43947</v>
      </c>
      <c r="I10" s="3">
        <f>AVERAGE(C44)</f>
        <v>84</v>
      </c>
      <c r="J10" s="3">
        <f>AVERAGE(E44)</f>
        <v>4</v>
      </c>
      <c r="K10" s="20">
        <f>VLOOKUP(H10,$AH$2:$AL$449,3,FALSE)</f>
        <v>87.04</v>
      </c>
      <c r="L10" s="20">
        <f>VLOOKUP(H10,$AH$2:$AL$449,5,FALSE)</f>
        <v>-82</v>
      </c>
      <c r="M10" s="34"/>
      <c r="N10" s="36">
        <v>43912</v>
      </c>
      <c r="O10" t="s">
        <v>101</v>
      </c>
      <c r="P10" s="35" t="s">
        <v>103</v>
      </c>
      <c r="Q10" t="s">
        <v>21</v>
      </c>
      <c r="R10" t="s">
        <v>20</v>
      </c>
      <c r="S10">
        <v>-2500</v>
      </c>
      <c r="T10">
        <f t="shared" si="9"/>
        <v>0</v>
      </c>
      <c r="U10">
        <v>-45</v>
      </c>
      <c r="V10">
        <v>-4600</v>
      </c>
      <c r="X10" s="36">
        <f t="shared" si="2"/>
        <v>43912</v>
      </c>
      <c r="Y10" t="s">
        <v>101</v>
      </c>
      <c r="Z10" t="str">
        <f t="shared" si="3"/>
        <v>A-</v>
      </c>
      <c r="AA10" t="s">
        <v>130</v>
      </c>
      <c r="AB10" t="s">
        <v>131</v>
      </c>
      <c r="AC10">
        <f t="shared" si="4"/>
        <v>-2500</v>
      </c>
      <c r="AD10">
        <f t="shared" si="5"/>
        <v>0</v>
      </c>
      <c r="AE10">
        <f t="shared" si="6"/>
        <v>-45</v>
      </c>
      <c r="AF10">
        <f t="shared" si="7"/>
        <v>-4600</v>
      </c>
      <c r="AH10" s="11">
        <v>43858</v>
      </c>
      <c r="AI10">
        <v>0</v>
      </c>
      <c r="AJ10" s="18">
        <v>8.33</v>
      </c>
      <c r="AK10">
        <v>0</v>
      </c>
      <c r="AL10">
        <v>0</v>
      </c>
    </row>
    <row r="11" spans="1:38" x14ac:dyDescent="0.25">
      <c r="A11" s="7">
        <v>43908</v>
      </c>
      <c r="B11" s="5">
        <v>3</v>
      </c>
      <c r="C11" s="54"/>
      <c r="D11" s="25">
        <v>0</v>
      </c>
      <c r="E11" s="54"/>
      <c r="F11" s="23">
        <f t="shared" si="1"/>
        <v>0</v>
      </c>
      <c r="H11" s="7">
        <f t="shared" si="8"/>
        <v>43954</v>
      </c>
      <c r="I11" s="3">
        <f>AVERAGE(C51)</f>
        <v>104</v>
      </c>
      <c r="J11" s="3">
        <f>AVERAGE(E51)</f>
        <v>5</v>
      </c>
      <c r="K11" s="20">
        <f>VLOOKUP(H11,$AH$2:$AL$449,3,FALSE)</f>
        <v>90.74</v>
      </c>
      <c r="L11" s="20">
        <f>VLOOKUP(H11,$AH$2:$AL$449,5,FALSE)</f>
        <v>-78</v>
      </c>
      <c r="M11" s="34"/>
      <c r="N11" s="36">
        <v>43915</v>
      </c>
      <c r="O11" t="s">
        <v>101</v>
      </c>
      <c r="P11" s="35" t="s">
        <v>103</v>
      </c>
      <c r="Q11" t="s">
        <v>19</v>
      </c>
      <c r="R11" t="s">
        <v>28</v>
      </c>
      <c r="S11">
        <v>-3000</v>
      </c>
      <c r="T11">
        <f t="shared" si="9"/>
        <v>0</v>
      </c>
      <c r="U11">
        <v>-55</v>
      </c>
      <c r="V11">
        <v>-6000</v>
      </c>
      <c r="X11" s="36">
        <f t="shared" si="2"/>
        <v>43915</v>
      </c>
      <c r="Y11" t="s">
        <v>101</v>
      </c>
      <c r="Z11" t="str">
        <f t="shared" si="3"/>
        <v>A-</v>
      </c>
      <c r="AA11" t="s">
        <v>132</v>
      </c>
      <c r="AB11" t="s">
        <v>133</v>
      </c>
      <c r="AC11">
        <f t="shared" si="4"/>
        <v>-3000</v>
      </c>
      <c r="AD11">
        <f t="shared" si="5"/>
        <v>0</v>
      </c>
      <c r="AE11">
        <f t="shared" si="6"/>
        <v>-55</v>
      </c>
      <c r="AF11">
        <f t="shared" si="7"/>
        <v>-6000</v>
      </c>
      <c r="AH11" s="11">
        <v>43859</v>
      </c>
      <c r="AI11">
        <v>0</v>
      </c>
      <c r="AJ11" s="18">
        <v>8.33</v>
      </c>
      <c r="AK11">
        <v>0</v>
      </c>
      <c r="AL11">
        <v>0</v>
      </c>
    </row>
    <row r="12" spans="1:38" x14ac:dyDescent="0.25">
      <c r="A12" s="7">
        <v>43909</v>
      </c>
      <c r="B12" s="5">
        <v>12</v>
      </c>
      <c r="C12" s="54"/>
      <c r="D12" s="25">
        <v>0</v>
      </c>
      <c r="E12" s="54"/>
      <c r="F12" s="23">
        <f t="shared" si="1"/>
        <v>0</v>
      </c>
      <c r="H12" s="7">
        <f t="shared" si="8"/>
        <v>43961</v>
      </c>
      <c r="I12" s="3">
        <f>AVERAGE(C58)</f>
        <v>189</v>
      </c>
      <c r="J12" s="3">
        <f>AVERAGE(E58)</f>
        <v>5</v>
      </c>
      <c r="K12" s="20">
        <f>VLOOKUP(H12,$AH$2:$AL$449,3,FALSE)</f>
        <v>87.04</v>
      </c>
      <c r="L12" s="20">
        <f>VLOOKUP(H12,$AH$2:$AL$449,5,FALSE)</f>
        <v>-72</v>
      </c>
      <c r="M12" s="34"/>
      <c r="N12" s="36">
        <v>43944</v>
      </c>
      <c r="O12" t="s">
        <v>110</v>
      </c>
      <c r="P12" s="35" t="s">
        <v>104</v>
      </c>
      <c r="Q12" t="s">
        <v>23</v>
      </c>
      <c r="R12" t="s">
        <v>29</v>
      </c>
      <c r="S12">
        <v>2000</v>
      </c>
      <c r="T12">
        <f t="shared" si="9"/>
        <v>4</v>
      </c>
      <c r="U12">
        <v>40</v>
      </c>
      <c r="V12">
        <v>4000</v>
      </c>
      <c r="X12" s="36">
        <f t="shared" si="2"/>
        <v>43944</v>
      </c>
      <c r="Y12" t="s">
        <v>118</v>
      </c>
      <c r="Z12" t="str">
        <f t="shared" si="3"/>
        <v>B-</v>
      </c>
      <c r="AA12" t="s">
        <v>123</v>
      </c>
      <c r="AB12" t="s">
        <v>134</v>
      </c>
      <c r="AC12">
        <f t="shared" si="4"/>
        <v>2000</v>
      </c>
      <c r="AD12">
        <f t="shared" si="5"/>
        <v>4</v>
      </c>
      <c r="AE12">
        <f t="shared" si="6"/>
        <v>40</v>
      </c>
      <c r="AF12">
        <f t="shared" si="7"/>
        <v>4000</v>
      </c>
      <c r="AH12" s="11">
        <v>43860</v>
      </c>
      <c r="AI12">
        <v>0</v>
      </c>
      <c r="AJ12" s="18">
        <v>8.33</v>
      </c>
      <c r="AK12">
        <v>0</v>
      </c>
      <c r="AL12">
        <v>0</v>
      </c>
    </row>
    <row r="13" spans="1:38" x14ac:dyDescent="0.25">
      <c r="A13" s="7">
        <v>43910</v>
      </c>
      <c r="B13" s="5">
        <v>27</v>
      </c>
      <c r="C13" s="54"/>
      <c r="D13" s="25">
        <v>0</v>
      </c>
      <c r="E13" s="54"/>
      <c r="F13" s="23">
        <f t="shared" si="1"/>
        <v>0</v>
      </c>
      <c r="H13" s="7">
        <f t="shared" si="8"/>
        <v>43968</v>
      </c>
      <c r="I13" s="3">
        <f>AVERAGE(C65)</f>
        <v>203</v>
      </c>
      <c r="J13" s="3">
        <f>AVERAGE(E65)</f>
        <v>4</v>
      </c>
      <c r="K13" s="20">
        <f>VLOOKUP(H13,$AH$2:$AL$449,3,FALSE)</f>
        <v>87.04</v>
      </c>
      <c r="L13" s="20">
        <f>VLOOKUP(H13,$AH$2:$AL$449,5,FALSE)</f>
        <v>-73</v>
      </c>
      <c r="M13" s="34"/>
      <c r="N13" s="36">
        <v>43948</v>
      </c>
      <c r="O13" t="s">
        <v>110</v>
      </c>
      <c r="P13" s="35" t="s">
        <v>104</v>
      </c>
      <c r="Q13" t="s">
        <v>23</v>
      </c>
      <c r="R13" t="s">
        <v>30</v>
      </c>
      <c r="S13">
        <v>2500</v>
      </c>
      <c r="T13">
        <v>4</v>
      </c>
      <c r="U13">
        <v>50</v>
      </c>
      <c r="V13">
        <v>4900</v>
      </c>
      <c r="X13" s="36">
        <f t="shared" si="2"/>
        <v>43948</v>
      </c>
      <c r="Y13" t="s">
        <v>118</v>
      </c>
      <c r="Z13" t="str">
        <f t="shared" si="3"/>
        <v>B-</v>
      </c>
      <c r="AA13" t="s">
        <v>123</v>
      </c>
      <c r="AB13" t="s">
        <v>135</v>
      </c>
      <c r="AC13">
        <f t="shared" si="4"/>
        <v>2500</v>
      </c>
      <c r="AD13">
        <f t="shared" si="5"/>
        <v>4</v>
      </c>
      <c r="AE13">
        <f t="shared" si="6"/>
        <v>50</v>
      </c>
      <c r="AF13">
        <f t="shared" si="7"/>
        <v>4900</v>
      </c>
      <c r="AH13" s="11">
        <v>43861</v>
      </c>
      <c r="AI13">
        <v>0</v>
      </c>
      <c r="AJ13" s="18">
        <v>8.33</v>
      </c>
      <c r="AK13">
        <v>0</v>
      </c>
      <c r="AL13">
        <v>0</v>
      </c>
    </row>
    <row r="14" spans="1:38" x14ac:dyDescent="0.25">
      <c r="A14" s="7">
        <v>43911</v>
      </c>
      <c r="B14" s="5">
        <v>7</v>
      </c>
      <c r="C14" s="54"/>
      <c r="D14" s="25">
        <v>0</v>
      </c>
      <c r="E14" s="54"/>
      <c r="F14" s="23">
        <f t="shared" si="1"/>
        <v>0</v>
      </c>
      <c r="H14" s="7">
        <f t="shared" si="8"/>
        <v>43975</v>
      </c>
      <c r="I14" s="3">
        <f>AVERAGE(C72)</f>
        <v>223</v>
      </c>
      <c r="J14" s="3">
        <f>AVERAGE(E72)</f>
        <v>7</v>
      </c>
      <c r="K14" s="20">
        <f>VLOOKUP(H14,$AH$2:$AL$449,3,FALSE)</f>
        <v>87.04</v>
      </c>
      <c r="L14" s="20">
        <f>VLOOKUP(H14,$AH$2:$AL$449,5,FALSE)</f>
        <v>-71</v>
      </c>
      <c r="M14" s="34"/>
      <c r="N14" s="36">
        <v>43951</v>
      </c>
      <c r="O14" t="s">
        <v>110</v>
      </c>
      <c r="P14" s="35" t="s">
        <v>104</v>
      </c>
      <c r="Q14" t="s">
        <v>23</v>
      </c>
      <c r="R14" t="s">
        <v>31</v>
      </c>
      <c r="S14">
        <v>3000</v>
      </c>
      <c r="T14">
        <f t="shared" si="9"/>
        <v>5</v>
      </c>
      <c r="U14">
        <v>60</v>
      </c>
      <c r="V14">
        <v>1000</v>
      </c>
      <c r="X14" s="36">
        <f t="shared" si="2"/>
        <v>43951</v>
      </c>
      <c r="Y14" t="s">
        <v>118</v>
      </c>
      <c r="Z14" t="str">
        <f t="shared" si="3"/>
        <v>B-</v>
      </c>
      <c r="AA14" t="s">
        <v>123</v>
      </c>
      <c r="AB14" t="s">
        <v>136</v>
      </c>
      <c r="AC14">
        <f t="shared" si="4"/>
        <v>3000</v>
      </c>
      <c r="AD14">
        <f t="shared" si="5"/>
        <v>5</v>
      </c>
      <c r="AE14">
        <f t="shared" si="6"/>
        <v>60</v>
      </c>
      <c r="AF14">
        <f t="shared" si="7"/>
        <v>1000</v>
      </c>
      <c r="AH14" s="11">
        <v>43862</v>
      </c>
      <c r="AI14">
        <v>0</v>
      </c>
      <c r="AJ14" s="18">
        <v>8.33</v>
      </c>
      <c r="AK14">
        <v>0</v>
      </c>
      <c r="AL14">
        <v>0</v>
      </c>
    </row>
    <row r="15" spans="1:38" x14ac:dyDescent="0.25">
      <c r="A15" s="7">
        <v>43912</v>
      </c>
      <c r="B15" s="5">
        <v>23</v>
      </c>
      <c r="C15" s="54"/>
      <c r="D15" s="25">
        <v>0</v>
      </c>
      <c r="E15" s="54"/>
      <c r="F15" s="23">
        <f t="shared" si="1"/>
        <v>0</v>
      </c>
      <c r="H15" s="7">
        <f t="shared" si="8"/>
        <v>43982</v>
      </c>
      <c r="I15" s="3">
        <f>AVERAGE(C79)</f>
        <v>441</v>
      </c>
      <c r="J15" s="3">
        <f>AVERAGE(E79)</f>
        <v>8</v>
      </c>
      <c r="K15" s="20">
        <f>VLOOKUP(H15,$AH$2:$AL$449,3,FALSE)</f>
        <v>87.04</v>
      </c>
      <c r="L15" s="20">
        <f>VLOOKUP(H15,$AH$2:$AL$449,5,FALSE)</f>
        <v>-65</v>
      </c>
      <c r="M15" s="34"/>
      <c r="N15" s="36">
        <v>43973</v>
      </c>
      <c r="O15" t="s">
        <v>110</v>
      </c>
      <c r="P15" s="35" t="s">
        <v>104</v>
      </c>
      <c r="Q15" t="s">
        <v>23</v>
      </c>
      <c r="R15" t="s">
        <v>32</v>
      </c>
      <c r="S15">
        <v>3500</v>
      </c>
      <c r="T15">
        <f t="shared" si="9"/>
        <v>7</v>
      </c>
      <c r="U15">
        <v>70</v>
      </c>
      <c r="V15">
        <v>2600</v>
      </c>
      <c r="X15" s="36">
        <f t="shared" si="2"/>
        <v>43973</v>
      </c>
      <c r="Y15" t="s">
        <v>118</v>
      </c>
      <c r="Z15" t="str">
        <f t="shared" si="3"/>
        <v>B-</v>
      </c>
      <c r="AA15" t="s">
        <v>123</v>
      </c>
      <c r="AB15" t="s">
        <v>137</v>
      </c>
      <c r="AC15">
        <f t="shared" si="4"/>
        <v>3500</v>
      </c>
      <c r="AD15">
        <f t="shared" si="5"/>
        <v>7</v>
      </c>
      <c r="AE15">
        <f t="shared" si="6"/>
        <v>70</v>
      </c>
      <c r="AF15">
        <f t="shared" si="7"/>
        <v>2600</v>
      </c>
      <c r="AH15" s="11">
        <v>43863</v>
      </c>
      <c r="AI15">
        <v>0</v>
      </c>
      <c r="AJ15" s="18">
        <v>8.33</v>
      </c>
      <c r="AK15">
        <v>0</v>
      </c>
      <c r="AL15">
        <v>0</v>
      </c>
    </row>
    <row r="16" spans="1:38" x14ac:dyDescent="0.25">
      <c r="A16" s="7">
        <v>43913</v>
      </c>
      <c r="B16" s="5">
        <v>5</v>
      </c>
      <c r="C16" s="53">
        <f t="shared" ref="C16" si="10">ROUNDUP(AVERAGE(B16:B22),0)</f>
        <v>40</v>
      </c>
      <c r="D16" s="24">
        <v>0</v>
      </c>
      <c r="E16" s="53">
        <f>ROUNDUP(AVERAGE(D16:D22),0)</f>
        <v>1</v>
      </c>
      <c r="F16" s="23">
        <f t="shared" si="1"/>
        <v>1</v>
      </c>
      <c r="H16" s="7">
        <f t="shared" si="8"/>
        <v>43989</v>
      </c>
      <c r="I16" s="3">
        <f>AVERAGE(C86)</f>
        <v>416</v>
      </c>
      <c r="J16" s="3">
        <f>AVERAGE(E86)</f>
        <v>9</v>
      </c>
      <c r="K16" s="20">
        <f>VLOOKUP(H16,$AH$2:$AL$449,3,FALSE)</f>
        <v>87.04</v>
      </c>
      <c r="L16" s="20">
        <f>VLOOKUP(H16,$AH$2:$AL$449,5,FALSE)</f>
        <v>-64</v>
      </c>
      <c r="M16" s="34"/>
      <c r="N16" s="36">
        <v>44001</v>
      </c>
      <c r="O16" t="s">
        <v>101</v>
      </c>
      <c r="P16" s="3" t="s">
        <v>105</v>
      </c>
      <c r="Q16" t="s">
        <v>22</v>
      </c>
      <c r="R16" t="s">
        <v>33</v>
      </c>
      <c r="S16">
        <v>-750</v>
      </c>
      <c r="T16">
        <v>16</v>
      </c>
      <c r="U16">
        <v>7.5</v>
      </c>
      <c r="V16">
        <v>-650</v>
      </c>
      <c r="X16" s="36">
        <f t="shared" si="2"/>
        <v>44001</v>
      </c>
      <c r="Y16" t="s">
        <v>101</v>
      </c>
      <c r="Z16" t="str">
        <f t="shared" si="3"/>
        <v>C-</v>
      </c>
      <c r="AA16" t="s">
        <v>138</v>
      </c>
      <c r="AB16" t="s">
        <v>139</v>
      </c>
      <c r="AC16">
        <f t="shared" si="4"/>
        <v>-750</v>
      </c>
      <c r="AD16">
        <f t="shared" si="5"/>
        <v>16</v>
      </c>
      <c r="AE16">
        <f t="shared" si="6"/>
        <v>7.5</v>
      </c>
      <c r="AF16">
        <f t="shared" si="7"/>
        <v>-650</v>
      </c>
      <c r="AH16" s="11">
        <v>43864</v>
      </c>
      <c r="AI16">
        <v>0</v>
      </c>
      <c r="AJ16" s="18">
        <v>8.33</v>
      </c>
      <c r="AK16">
        <v>0</v>
      </c>
      <c r="AL16">
        <v>0</v>
      </c>
    </row>
    <row r="17" spans="1:38" x14ac:dyDescent="0.25">
      <c r="A17" s="7">
        <v>43914</v>
      </c>
      <c r="B17" s="5">
        <v>56</v>
      </c>
      <c r="C17" s="54"/>
      <c r="D17" s="24">
        <v>0</v>
      </c>
      <c r="E17" s="54"/>
      <c r="F17" s="23">
        <f t="shared" si="1"/>
        <v>0</v>
      </c>
      <c r="H17" s="7">
        <f t="shared" si="8"/>
        <v>43996</v>
      </c>
      <c r="I17" s="3">
        <f>AVERAGE(C93)</f>
        <v>478</v>
      </c>
      <c r="J17" s="3">
        <f>AVERAGE(E93)</f>
        <v>13</v>
      </c>
      <c r="K17" s="20">
        <f>VLOOKUP(H17,$AH$2:$AL$449,3,FALSE)</f>
        <v>87.04</v>
      </c>
      <c r="L17" s="20">
        <f>VLOOKUP(H17,$AH$2:$AL$449,5,FALSE)</f>
        <v>-62</v>
      </c>
      <c r="M17" s="34"/>
      <c r="N17" s="36">
        <v>44013</v>
      </c>
      <c r="O17" t="s">
        <v>101</v>
      </c>
      <c r="P17" s="3" t="s">
        <v>105</v>
      </c>
      <c r="Q17" t="s">
        <v>19</v>
      </c>
      <c r="R17" t="s">
        <v>34</v>
      </c>
      <c r="S17">
        <v>-1250</v>
      </c>
      <c r="T17">
        <v>29</v>
      </c>
      <c r="U17">
        <v>17.5</v>
      </c>
      <c r="V17">
        <v>-1500</v>
      </c>
      <c r="X17" s="36">
        <f t="shared" si="2"/>
        <v>44013</v>
      </c>
      <c r="Y17" t="s">
        <v>101</v>
      </c>
      <c r="Z17" t="str">
        <f t="shared" si="3"/>
        <v>C-</v>
      </c>
      <c r="AA17" t="s">
        <v>132</v>
      </c>
      <c r="AB17" t="s">
        <v>140</v>
      </c>
      <c r="AC17">
        <f t="shared" si="4"/>
        <v>-1250</v>
      </c>
      <c r="AD17">
        <f t="shared" si="5"/>
        <v>29</v>
      </c>
      <c r="AE17">
        <f t="shared" si="6"/>
        <v>17.5</v>
      </c>
      <c r="AF17">
        <f t="shared" si="7"/>
        <v>-1500</v>
      </c>
      <c r="AH17" s="11">
        <v>43865</v>
      </c>
      <c r="AI17">
        <v>0</v>
      </c>
      <c r="AJ17" s="18">
        <v>8.33</v>
      </c>
      <c r="AK17">
        <v>0</v>
      </c>
      <c r="AL17">
        <v>0</v>
      </c>
    </row>
    <row r="18" spans="1:38" x14ac:dyDescent="0.25">
      <c r="A18" s="7">
        <v>43915</v>
      </c>
      <c r="B18" s="5">
        <v>9</v>
      </c>
      <c r="C18" s="54"/>
      <c r="D18" s="25">
        <v>1</v>
      </c>
      <c r="E18" s="54"/>
      <c r="F18" s="23">
        <f t="shared" si="1"/>
        <v>0</v>
      </c>
      <c r="H18" s="7">
        <f t="shared" si="8"/>
        <v>44003</v>
      </c>
      <c r="I18" s="3">
        <f>AVERAGE(C100)</f>
        <v>860</v>
      </c>
      <c r="J18" s="3">
        <f>AVERAGE(E100)</f>
        <v>17</v>
      </c>
      <c r="K18" s="20">
        <f>VLOOKUP(H18,$AH$2:$AL$449,3,FALSE)</f>
        <v>87.04</v>
      </c>
      <c r="L18" s="20">
        <f>VLOOKUP(H18,$AH$2:$AL$449,5,FALSE)</f>
        <v>-56</v>
      </c>
      <c r="M18" s="34"/>
      <c r="N18" s="36">
        <v>44025</v>
      </c>
      <c r="O18" t="s">
        <v>101</v>
      </c>
      <c r="P18" s="3" t="s">
        <v>105</v>
      </c>
      <c r="Q18" t="s">
        <v>19</v>
      </c>
      <c r="R18" t="s">
        <v>35</v>
      </c>
      <c r="S18">
        <v>-1750</v>
      </c>
      <c r="T18">
        <v>58</v>
      </c>
      <c r="U18">
        <v>-1.5</v>
      </c>
      <c r="V18">
        <v>-2700</v>
      </c>
      <c r="X18" s="36">
        <f t="shared" si="2"/>
        <v>44025</v>
      </c>
      <c r="Y18" t="s">
        <v>101</v>
      </c>
      <c r="Z18" t="str">
        <f t="shared" si="3"/>
        <v>C-</v>
      </c>
      <c r="AA18" t="s">
        <v>132</v>
      </c>
      <c r="AB18" t="s">
        <v>141</v>
      </c>
      <c r="AC18">
        <f t="shared" si="4"/>
        <v>-1750</v>
      </c>
      <c r="AD18">
        <f t="shared" si="5"/>
        <v>58</v>
      </c>
      <c r="AE18">
        <f t="shared" si="6"/>
        <v>-1.5</v>
      </c>
      <c r="AF18">
        <f t="shared" si="7"/>
        <v>-2700</v>
      </c>
      <c r="AH18" s="11">
        <v>43866</v>
      </c>
      <c r="AI18">
        <v>0</v>
      </c>
      <c r="AJ18" s="18">
        <v>8.33</v>
      </c>
      <c r="AK18">
        <v>0</v>
      </c>
      <c r="AL18">
        <v>0</v>
      </c>
    </row>
    <row r="19" spans="1:38" x14ac:dyDescent="0.25">
      <c r="A19" s="7">
        <v>43916</v>
      </c>
      <c r="B19" s="5">
        <v>82</v>
      </c>
      <c r="C19" s="54"/>
      <c r="D19" s="25">
        <v>2</v>
      </c>
      <c r="E19" s="54"/>
      <c r="F19" s="23">
        <f t="shared" si="1"/>
        <v>0</v>
      </c>
      <c r="H19" s="7">
        <f t="shared" si="8"/>
        <v>44010</v>
      </c>
      <c r="I19" s="3">
        <f>AVERAGE(C107)</f>
        <v>1133</v>
      </c>
      <c r="J19" s="3">
        <f>AVERAGE(E107)</f>
        <v>26</v>
      </c>
      <c r="K19" s="20">
        <f>VLOOKUP(H19,$AH$2:$AL$449,3,FALSE)</f>
        <v>87.04</v>
      </c>
      <c r="L19" s="20">
        <f>VLOOKUP(H19,$AH$2:$AL$449,5,FALSE)</f>
        <v>-59</v>
      </c>
      <c r="M19" s="34"/>
      <c r="N19" s="36">
        <v>44068</v>
      </c>
      <c r="O19" t="s">
        <v>110</v>
      </c>
      <c r="P19" s="3" t="s">
        <v>106</v>
      </c>
      <c r="Q19" t="s">
        <v>23</v>
      </c>
      <c r="R19" t="s">
        <v>36</v>
      </c>
      <c r="S19">
        <v>4000</v>
      </c>
      <c r="T19">
        <v>75</v>
      </c>
      <c r="U19">
        <v>80</v>
      </c>
      <c r="V19">
        <v>3450</v>
      </c>
      <c r="X19" s="36">
        <f t="shared" si="2"/>
        <v>44068</v>
      </c>
      <c r="Y19" t="s">
        <v>118</v>
      </c>
      <c r="Z19" t="str">
        <f t="shared" si="3"/>
        <v>D</v>
      </c>
      <c r="AA19" t="s">
        <v>142</v>
      </c>
      <c r="AB19" t="s">
        <v>143</v>
      </c>
      <c r="AC19">
        <f t="shared" si="4"/>
        <v>4000</v>
      </c>
      <c r="AD19">
        <f t="shared" si="5"/>
        <v>75</v>
      </c>
      <c r="AE19">
        <f t="shared" si="6"/>
        <v>80</v>
      </c>
      <c r="AF19">
        <f t="shared" si="7"/>
        <v>3450</v>
      </c>
      <c r="AH19" s="11">
        <v>43867</v>
      </c>
      <c r="AI19">
        <v>0</v>
      </c>
      <c r="AJ19" s="18">
        <v>8.33</v>
      </c>
      <c r="AK19">
        <v>0</v>
      </c>
      <c r="AL19">
        <v>0</v>
      </c>
    </row>
    <row r="20" spans="1:38" x14ac:dyDescent="0.25">
      <c r="A20" s="7">
        <v>43917</v>
      </c>
      <c r="B20" s="5">
        <v>31</v>
      </c>
      <c r="C20" s="54"/>
      <c r="D20" s="25">
        <v>0</v>
      </c>
      <c r="E20" s="54"/>
      <c r="F20" s="23">
        <f t="shared" si="1"/>
        <v>0</v>
      </c>
      <c r="H20" s="7">
        <f t="shared" si="8"/>
        <v>44017</v>
      </c>
      <c r="I20" s="3">
        <f>AVERAGE(C114)</f>
        <v>1394</v>
      </c>
      <c r="J20" s="3">
        <f>AVERAGE(E114)</f>
        <v>34</v>
      </c>
      <c r="K20" s="20">
        <f>VLOOKUP(H20,$AH$2:$AL$449,3,FALSE)</f>
        <v>87.04</v>
      </c>
      <c r="L20" s="20">
        <f>VLOOKUP(H20,$AH$2:$AL$449,5,FALSE)</f>
        <v>-53</v>
      </c>
      <c r="M20" s="34"/>
      <c r="N20" s="36">
        <v>44069</v>
      </c>
      <c r="O20" t="s">
        <v>101</v>
      </c>
      <c r="P20" s="3" t="s">
        <v>107</v>
      </c>
      <c r="Q20" t="s">
        <v>19</v>
      </c>
      <c r="R20" t="s">
        <v>37</v>
      </c>
      <c r="S20">
        <v>-2250</v>
      </c>
      <c r="T20">
        <v>74</v>
      </c>
      <c r="U20">
        <v>-25</v>
      </c>
      <c r="V20">
        <v>-3500</v>
      </c>
      <c r="X20" s="36">
        <f t="shared" si="2"/>
        <v>44069</v>
      </c>
      <c r="Y20" t="s">
        <v>101</v>
      </c>
      <c r="Z20" t="str">
        <f t="shared" si="3"/>
        <v>C+</v>
      </c>
      <c r="AA20" t="s">
        <v>144</v>
      </c>
      <c r="AB20" t="s">
        <v>145</v>
      </c>
      <c r="AC20">
        <f t="shared" si="4"/>
        <v>-2250</v>
      </c>
      <c r="AD20">
        <f t="shared" si="5"/>
        <v>74</v>
      </c>
      <c r="AE20">
        <f t="shared" si="6"/>
        <v>-25</v>
      </c>
      <c r="AF20">
        <f t="shared" si="7"/>
        <v>-3500</v>
      </c>
      <c r="AH20" s="11">
        <v>43868</v>
      </c>
      <c r="AI20">
        <v>0</v>
      </c>
      <c r="AJ20" s="18">
        <v>8.33</v>
      </c>
      <c r="AK20">
        <v>0</v>
      </c>
      <c r="AL20">
        <v>0</v>
      </c>
    </row>
    <row r="21" spans="1:38" x14ac:dyDescent="0.25">
      <c r="A21" s="7">
        <v>43918</v>
      </c>
      <c r="B21" s="5">
        <v>54</v>
      </c>
      <c r="C21" s="54"/>
      <c r="D21" s="25">
        <v>3</v>
      </c>
      <c r="E21" s="54"/>
      <c r="F21" s="23">
        <f t="shared" si="1"/>
        <v>0</v>
      </c>
      <c r="H21" s="7">
        <f t="shared" si="8"/>
        <v>44024</v>
      </c>
      <c r="I21" s="3">
        <f>AVERAGE(C121)</f>
        <v>1770</v>
      </c>
      <c r="J21" s="3">
        <f>AVERAGE(E121)</f>
        <v>54</v>
      </c>
      <c r="K21" s="20">
        <f>VLOOKUP(H21,$AH$2:$AL$449,3,FALSE)</f>
        <v>87.04</v>
      </c>
      <c r="L21" s="20">
        <f>VLOOKUP(H21,$AH$2:$AL$449,5,FALSE)</f>
        <v>-54</v>
      </c>
      <c r="M21" s="34"/>
      <c r="N21" s="36">
        <v>44095</v>
      </c>
      <c r="O21" t="s">
        <v>101</v>
      </c>
      <c r="P21" s="3" t="s">
        <v>108</v>
      </c>
      <c r="Q21" t="s">
        <v>19</v>
      </c>
      <c r="R21" t="s">
        <v>38</v>
      </c>
      <c r="S21">
        <v>-2750</v>
      </c>
      <c r="T21">
        <v>38</v>
      </c>
      <c r="U21">
        <v>-7.5</v>
      </c>
      <c r="V21">
        <v>-1000</v>
      </c>
      <c r="X21" s="36">
        <f t="shared" si="2"/>
        <v>44095</v>
      </c>
      <c r="Y21" t="s">
        <v>101</v>
      </c>
      <c r="Z21" t="str">
        <f t="shared" si="3"/>
        <v>B+</v>
      </c>
      <c r="AA21" t="s">
        <v>132</v>
      </c>
      <c r="AB21" t="s">
        <v>146</v>
      </c>
      <c r="AC21">
        <f t="shared" si="4"/>
        <v>-2750</v>
      </c>
      <c r="AD21">
        <f t="shared" si="5"/>
        <v>38</v>
      </c>
      <c r="AE21">
        <f t="shared" si="6"/>
        <v>-7.5</v>
      </c>
      <c r="AF21">
        <f t="shared" si="7"/>
        <v>-1000</v>
      </c>
      <c r="AH21" s="11">
        <v>43869</v>
      </c>
      <c r="AI21">
        <v>0</v>
      </c>
      <c r="AJ21" s="18">
        <v>8.33</v>
      </c>
      <c r="AK21">
        <v>0</v>
      </c>
      <c r="AL21">
        <v>0</v>
      </c>
    </row>
    <row r="22" spans="1:38" x14ac:dyDescent="0.25">
      <c r="A22" s="7">
        <v>43919</v>
      </c>
      <c r="B22" s="5">
        <v>42</v>
      </c>
      <c r="C22" s="54"/>
      <c r="D22" s="25">
        <v>1</v>
      </c>
      <c r="E22" s="54"/>
      <c r="F22" s="23">
        <f t="shared" si="1"/>
        <v>0</v>
      </c>
      <c r="H22" s="7">
        <f t="shared" si="8"/>
        <v>44031</v>
      </c>
      <c r="I22" s="3">
        <f>AVERAGE(C128)</f>
        <v>2196</v>
      </c>
      <c r="J22" s="3">
        <f>AVERAGE(E128)</f>
        <v>76</v>
      </c>
      <c r="K22" s="20">
        <f>VLOOKUP(H22,$AH$2:$AL$449,3,FALSE)</f>
        <v>87.04</v>
      </c>
      <c r="L22" s="20">
        <f>VLOOKUP(H22,$AH$2:$AL$449,5,FALSE)</f>
        <v>-61</v>
      </c>
      <c r="M22" s="34"/>
      <c r="N22" s="36">
        <v>44194</v>
      </c>
      <c r="O22" t="s">
        <v>101</v>
      </c>
      <c r="P22" s="3" t="s">
        <v>105</v>
      </c>
      <c r="Q22" t="s">
        <v>19</v>
      </c>
      <c r="R22" t="s">
        <v>39</v>
      </c>
      <c r="S22">
        <v>-3250</v>
      </c>
      <c r="T22">
        <v>58</v>
      </c>
      <c r="U22">
        <v>0</v>
      </c>
      <c r="V22">
        <v>-1000</v>
      </c>
      <c r="X22" s="36">
        <f t="shared" si="2"/>
        <v>44194</v>
      </c>
      <c r="Y22" t="s">
        <v>101</v>
      </c>
      <c r="Z22" t="str">
        <f t="shared" si="3"/>
        <v>C-</v>
      </c>
      <c r="AA22" t="s">
        <v>125</v>
      </c>
      <c r="AB22" t="s">
        <v>147</v>
      </c>
      <c r="AC22">
        <f t="shared" si="4"/>
        <v>-3250</v>
      </c>
      <c r="AD22">
        <f t="shared" si="5"/>
        <v>58</v>
      </c>
      <c r="AE22">
        <f t="shared" si="6"/>
        <v>0</v>
      </c>
      <c r="AF22">
        <f t="shared" si="7"/>
        <v>-1000</v>
      </c>
      <c r="AH22" s="11">
        <v>43870</v>
      </c>
      <c r="AI22">
        <v>0</v>
      </c>
      <c r="AJ22" s="18">
        <v>8.33</v>
      </c>
      <c r="AK22">
        <v>0</v>
      </c>
      <c r="AL22">
        <v>0</v>
      </c>
    </row>
    <row r="23" spans="1:38" x14ac:dyDescent="0.25">
      <c r="A23" s="7">
        <v>43920</v>
      </c>
      <c r="B23" s="5">
        <v>51</v>
      </c>
      <c r="C23" s="53">
        <f t="shared" ref="C23" si="11">ROUNDUP(AVERAGE(B23:B29),0)</f>
        <v>60</v>
      </c>
      <c r="D23" s="24">
        <v>1</v>
      </c>
      <c r="E23" s="53">
        <f>ROUNDUP(AVERAGE(D23:D29),0)</f>
        <v>4</v>
      </c>
      <c r="F23" s="23">
        <f t="shared" si="1"/>
        <v>4</v>
      </c>
      <c r="H23" s="7">
        <f t="shared" si="8"/>
        <v>44038</v>
      </c>
      <c r="I23" s="3">
        <f>AVERAGE(C135)</f>
        <v>2984</v>
      </c>
      <c r="J23" s="3">
        <f>AVERAGE(E135)</f>
        <v>101</v>
      </c>
      <c r="K23" s="20">
        <f>VLOOKUP(H23,$AH$2:$AL$449,3,FALSE)</f>
        <v>87.04</v>
      </c>
      <c r="L23" s="20">
        <f>VLOOKUP(H23,$AH$2:$AL$449,5,FALSE)</f>
        <v>-65</v>
      </c>
      <c r="M23" s="34"/>
      <c r="N23" s="36">
        <v>44203</v>
      </c>
      <c r="O23" t="s">
        <v>101</v>
      </c>
      <c r="P23" s="3" t="s">
        <v>106</v>
      </c>
      <c r="Q23" t="s">
        <v>19</v>
      </c>
      <c r="R23" t="s">
        <v>40</v>
      </c>
      <c r="S23">
        <v>-3750</v>
      </c>
      <c r="T23">
        <v>78</v>
      </c>
      <c r="U23">
        <v>30</v>
      </c>
      <c r="V23">
        <v>-2000</v>
      </c>
      <c r="X23" s="36">
        <f t="shared" si="2"/>
        <v>44203</v>
      </c>
      <c r="Y23" t="s">
        <v>101</v>
      </c>
      <c r="Z23" t="str">
        <f t="shared" si="3"/>
        <v>D</v>
      </c>
      <c r="AA23" t="s">
        <v>125</v>
      </c>
      <c r="AB23" t="s">
        <v>148</v>
      </c>
      <c r="AC23">
        <f t="shared" si="4"/>
        <v>-3750</v>
      </c>
      <c r="AD23">
        <f t="shared" si="5"/>
        <v>78</v>
      </c>
      <c r="AE23">
        <f t="shared" si="6"/>
        <v>30</v>
      </c>
      <c r="AF23">
        <f t="shared" si="7"/>
        <v>-2000</v>
      </c>
      <c r="AH23" s="11">
        <v>43871</v>
      </c>
      <c r="AI23">
        <v>0</v>
      </c>
      <c r="AJ23" s="18">
        <v>8.33</v>
      </c>
      <c r="AK23">
        <v>0</v>
      </c>
      <c r="AL23">
        <v>0</v>
      </c>
    </row>
    <row r="24" spans="1:38" x14ac:dyDescent="0.25">
      <c r="A24" s="7">
        <v>43921</v>
      </c>
      <c r="B24" s="5">
        <v>23</v>
      </c>
      <c r="C24" s="54"/>
      <c r="D24" s="25">
        <v>2</v>
      </c>
      <c r="E24" s="54"/>
      <c r="F24" s="23">
        <f>IF(VLOOKUP(A24,$A$2:$E$448,5,TRUE)=0,F23,VLOOKUP(A24,$A$2:$E$448,5,TRUE))</f>
        <v>4</v>
      </c>
      <c r="H24" s="7">
        <f t="shared" si="8"/>
        <v>44045</v>
      </c>
      <c r="I24" s="3">
        <f>AVERAGE(C142)</f>
        <v>3491</v>
      </c>
      <c r="J24" s="3">
        <f>AVERAGE(E142)</f>
        <v>103</v>
      </c>
      <c r="K24" s="20">
        <f>VLOOKUP(H24,$AH$2:$AL$449,3,FALSE)</f>
        <v>87.04</v>
      </c>
      <c r="L24" s="20">
        <f>VLOOKUP(H24,$AH$2:$AL$449,5,FALSE)</f>
        <v>-62</v>
      </c>
      <c r="M24" s="34"/>
      <c r="N24" s="36">
        <v>44244</v>
      </c>
      <c r="O24" t="s">
        <v>101</v>
      </c>
      <c r="P24" s="37" t="s">
        <v>108</v>
      </c>
      <c r="Q24" t="s">
        <v>21</v>
      </c>
      <c r="R24" s="38" t="s">
        <v>42</v>
      </c>
      <c r="S24">
        <v>-4250</v>
      </c>
      <c r="T24">
        <v>44</v>
      </c>
      <c r="U24">
        <v>10</v>
      </c>
      <c r="V24">
        <v>-3000</v>
      </c>
      <c r="X24" s="36">
        <f t="shared" si="2"/>
        <v>44244</v>
      </c>
      <c r="Y24" t="s">
        <v>101</v>
      </c>
      <c r="Z24" t="str">
        <f t="shared" si="3"/>
        <v>B+</v>
      </c>
      <c r="AA24" t="s">
        <v>130</v>
      </c>
      <c r="AB24" t="s">
        <v>149</v>
      </c>
      <c r="AC24">
        <f t="shared" si="4"/>
        <v>-4250</v>
      </c>
      <c r="AD24">
        <f t="shared" si="5"/>
        <v>44</v>
      </c>
      <c r="AE24">
        <f t="shared" si="6"/>
        <v>10</v>
      </c>
      <c r="AF24">
        <f t="shared" si="7"/>
        <v>-3000</v>
      </c>
      <c r="AH24" s="11">
        <v>43872</v>
      </c>
      <c r="AI24">
        <v>0</v>
      </c>
      <c r="AJ24" s="18">
        <v>8.33</v>
      </c>
      <c r="AK24">
        <v>0</v>
      </c>
      <c r="AL24">
        <v>0</v>
      </c>
    </row>
    <row r="25" spans="1:38" x14ac:dyDescent="0.25">
      <c r="A25" s="7">
        <v>43922</v>
      </c>
      <c r="B25" s="5">
        <v>24</v>
      </c>
      <c r="C25" s="54"/>
      <c r="D25" s="25">
        <v>1</v>
      </c>
      <c r="E25" s="54"/>
      <c r="F25" s="23">
        <f t="shared" ref="F25:F88" si="12">IF(VLOOKUP(A25,$A$2:$E$448,5,TRUE)=0,F24,VLOOKUP(A25,$A$2:$E$448,5,TRUE))</f>
        <v>4</v>
      </c>
      <c r="H25" s="7">
        <f t="shared" si="8"/>
        <v>44052</v>
      </c>
      <c r="I25" s="3">
        <f>AVERAGE(C149)</f>
        <v>3595</v>
      </c>
      <c r="J25" s="3">
        <f>AVERAGE(E149)</f>
        <v>104</v>
      </c>
      <c r="K25" s="20">
        <f>VLOOKUP(H25,$AH$2:$AL$449,3,FALSE)</f>
        <v>87.04</v>
      </c>
      <c r="L25" s="20">
        <f>VLOOKUP(H25,$AH$2:$AL$449,5,FALSE)</f>
        <v>-62</v>
      </c>
      <c r="N25" s="12"/>
      <c r="AH25" s="11">
        <v>43873</v>
      </c>
      <c r="AI25">
        <v>0</v>
      </c>
      <c r="AJ25" s="18">
        <v>8.33</v>
      </c>
      <c r="AK25">
        <v>0</v>
      </c>
      <c r="AL25">
        <v>0</v>
      </c>
    </row>
    <row r="26" spans="1:38" x14ac:dyDescent="0.25">
      <c r="A26" s="7">
        <v>43923</v>
      </c>
      <c r="B26" s="5">
        <v>88</v>
      </c>
      <c r="C26" s="54"/>
      <c r="D26" s="25">
        <v>3</v>
      </c>
      <c r="E26" s="54"/>
      <c r="F26" s="23">
        <f t="shared" si="12"/>
        <v>4</v>
      </c>
      <c r="H26" s="7">
        <f t="shared" si="8"/>
        <v>44059</v>
      </c>
      <c r="I26" s="3">
        <f>AVERAGE(C156)</f>
        <v>4351</v>
      </c>
      <c r="J26" s="3">
        <f>AVERAGE(E156)</f>
        <v>82</v>
      </c>
      <c r="K26" s="20">
        <f>VLOOKUP(H26,$AH$2:$AL$449,3,FALSE)</f>
        <v>87.04</v>
      </c>
      <c r="L26" s="20">
        <f>VLOOKUP(H26,$AH$2:$AL$449,5,FALSE)</f>
        <v>-57</v>
      </c>
      <c r="N26" s="12"/>
      <c r="P26" s="33"/>
      <c r="Q26" s="33"/>
      <c r="U26" t="s">
        <v>111</v>
      </c>
      <c r="AH26" s="11">
        <v>43874</v>
      </c>
      <c r="AI26">
        <v>0</v>
      </c>
      <c r="AJ26" s="18">
        <v>8.33</v>
      </c>
      <c r="AK26">
        <v>0</v>
      </c>
      <c r="AL26">
        <v>0</v>
      </c>
    </row>
    <row r="27" spans="1:38" x14ac:dyDescent="0.25">
      <c r="A27" s="7">
        <v>43924</v>
      </c>
      <c r="B27" s="5">
        <v>131</v>
      </c>
      <c r="C27" s="54"/>
      <c r="D27" s="25">
        <v>5</v>
      </c>
      <c r="E27" s="54"/>
      <c r="F27" s="23">
        <f t="shared" si="12"/>
        <v>4</v>
      </c>
      <c r="H27" s="7">
        <f t="shared" si="8"/>
        <v>44066</v>
      </c>
      <c r="I27" s="3">
        <f>AVERAGE(C163)</f>
        <v>3711</v>
      </c>
      <c r="J27" s="3">
        <f>AVERAGE(E163)</f>
        <v>77</v>
      </c>
      <c r="K27" s="20">
        <f>VLOOKUP(H27,$AH$2:$AL$449,3,FALSE)</f>
        <v>87.04</v>
      </c>
      <c r="L27" s="20">
        <f>VLOOKUP(H27,$AH$2:$AL$449,5,FALSE)</f>
        <v>-62</v>
      </c>
      <c r="P27" s="33"/>
      <c r="Q27" s="33"/>
      <c r="U27">
        <v>5</v>
      </c>
      <c r="AH27" s="11">
        <v>43875</v>
      </c>
      <c r="AI27">
        <v>0</v>
      </c>
      <c r="AJ27" s="18">
        <v>8.33</v>
      </c>
      <c r="AK27">
        <v>0</v>
      </c>
      <c r="AL27">
        <v>0</v>
      </c>
    </row>
    <row r="28" spans="1:38" x14ac:dyDescent="0.25">
      <c r="A28" s="7">
        <v>43925</v>
      </c>
      <c r="B28" s="5">
        <v>89</v>
      </c>
      <c r="C28" s="54"/>
      <c r="D28" s="25">
        <v>10</v>
      </c>
      <c r="E28" s="54"/>
      <c r="F28" s="23">
        <f t="shared" si="12"/>
        <v>4</v>
      </c>
      <c r="H28" s="7">
        <f t="shared" si="8"/>
        <v>44073</v>
      </c>
      <c r="I28" s="3">
        <f>AVERAGE(C170)</f>
        <v>2632</v>
      </c>
      <c r="J28" s="3">
        <f>AVERAGE(E170)</f>
        <v>68</v>
      </c>
      <c r="K28" s="20">
        <f>VLOOKUP(H28,$AH$2:$AL$449,3,FALSE)</f>
        <v>87.04</v>
      </c>
      <c r="L28" s="20">
        <f>VLOOKUP(H28,$AH$2:$AL$449,5,FALSE)</f>
        <v>-49</v>
      </c>
      <c r="N28" s="7"/>
      <c r="O28" s="3"/>
      <c r="P28" s="3"/>
      <c r="Q28" s="33"/>
      <c r="U28">
        <v>50</v>
      </c>
      <c r="AH28" s="11">
        <v>43876</v>
      </c>
      <c r="AI28">
        <v>0</v>
      </c>
      <c r="AJ28" s="18">
        <v>8.33</v>
      </c>
      <c r="AK28">
        <v>0</v>
      </c>
      <c r="AL28">
        <v>9</v>
      </c>
    </row>
    <row r="29" spans="1:38" x14ac:dyDescent="0.25">
      <c r="A29" s="7">
        <v>43926</v>
      </c>
      <c r="B29" s="5">
        <v>11</v>
      </c>
      <c r="C29" s="54"/>
      <c r="D29" s="25">
        <v>4</v>
      </c>
      <c r="E29" s="54"/>
      <c r="F29" s="23">
        <f t="shared" si="12"/>
        <v>4</v>
      </c>
      <c r="H29" s="7">
        <f t="shared" si="8"/>
        <v>44080</v>
      </c>
      <c r="I29" s="3">
        <f>AVERAGE(C177)</f>
        <v>2382</v>
      </c>
      <c r="J29" s="3">
        <f>AVERAGE(E177)</f>
        <v>51</v>
      </c>
      <c r="K29" s="20">
        <f>VLOOKUP(H29,$AH$2:$AL$449,3,FALSE)</f>
        <v>71.3</v>
      </c>
      <c r="L29" s="20">
        <f>VLOOKUP(H29,$AH$2:$AL$449,5,FALSE)</f>
        <v>-46</v>
      </c>
      <c r="N29" s="7"/>
      <c r="O29" s="3"/>
      <c r="P29" s="3"/>
      <c r="Q29" s="33"/>
      <c r="U29">
        <v>10</v>
      </c>
      <c r="AH29" s="11">
        <v>43877</v>
      </c>
      <c r="AI29">
        <v>0</v>
      </c>
      <c r="AJ29" s="18">
        <v>8.33</v>
      </c>
      <c r="AK29">
        <v>0</v>
      </c>
      <c r="AL29">
        <v>3</v>
      </c>
    </row>
    <row r="30" spans="1:38" x14ac:dyDescent="0.25">
      <c r="A30" s="7">
        <v>43927</v>
      </c>
      <c r="B30" s="5">
        <v>129</v>
      </c>
      <c r="C30" s="53">
        <f t="shared" ref="C30" si="13">ROUNDUP(AVERAGE(B30:B36),0)</f>
        <v>59</v>
      </c>
      <c r="D30" s="24">
        <v>6</v>
      </c>
      <c r="E30" s="53">
        <f>ROUNDUP(AVERAGE(D30:D36),0)</f>
        <v>4</v>
      </c>
      <c r="F30" s="23">
        <f t="shared" si="12"/>
        <v>4</v>
      </c>
      <c r="H30" s="7">
        <f t="shared" si="8"/>
        <v>44087</v>
      </c>
      <c r="I30" s="3">
        <f>AVERAGE(C184)</f>
        <v>1957</v>
      </c>
      <c r="J30" s="3">
        <f>AVERAGE(E184)</f>
        <v>48</v>
      </c>
      <c r="K30" s="20">
        <f>VLOOKUP(H30,$AH$2:$AL$449,3,FALSE)</f>
        <v>71.3</v>
      </c>
      <c r="L30" s="20">
        <f>VLOOKUP(H30,$AH$2:$AL$449,5,FALSE)</f>
        <v>-46</v>
      </c>
      <c r="N30" s="7"/>
      <c r="O30" s="3"/>
      <c r="P30" s="3"/>
      <c r="Q30" s="33"/>
      <c r="U30">
        <v>100</v>
      </c>
      <c r="AH30" s="11">
        <v>43878</v>
      </c>
      <c r="AI30">
        <v>0</v>
      </c>
      <c r="AJ30" s="18">
        <v>8.33</v>
      </c>
      <c r="AK30">
        <v>0</v>
      </c>
      <c r="AL30">
        <v>1</v>
      </c>
    </row>
    <row r="31" spans="1:38" x14ac:dyDescent="0.25">
      <c r="A31" s="7">
        <v>43928</v>
      </c>
      <c r="B31" s="5">
        <v>81</v>
      </c>
      <c r="C31" s="54"/>
      <c r="D31" s="25">
        <v>6</v>
      </c>
      <c r="E31" s="54"/>
      <c r="F31" s="23">
        <f t="shared" si="12"/>
        <v>4</v>
      </c>
      <c r="H31" s="7">
        <f t="shared" si="8"/>
        <v>44094</v>
      </c>
      <c r="I31" s="3">
        <f>AVERAGE(C191)</f>
        <v>1848</v>
      </c>
      <c r="J31" s="3">
        <f>AVERAGE(E191)</f>
        <v>38</v>
      </c>
      <c r="K31" s="20">
        <f>VLOOKUP(H31,$AH$2:$AL$449,3,FALSE)</f>
        <v>71.3</v>
      </c>
      <c r="L31" s="20">
        <f>VLOOKUP(H31,$AH$2:$AL$449,5,FALSE)</f>
        <v>-41</v>
      </c>
      <c r="N31" s="7"/>
      <c r="O31" s="3"/>
      <c r="P31" s="3"/>
      <c r="Q31" s="33"/>
      <c r="U31">
        <v>20</v>
      </c>
      <c r="AH31" s="11">
        <v>43879</v>
      </c>
      <c r="AI31">
        <v>0</v>
      </c>
      <c r="AJ31" s="18">
        <v>8.33</v>
      </c>
      <c r="AK31">
        <v>0</v>
      </c>
      <c r="AL31">
        <v>0</v>
      </c>
    </row>
    <row r="32" spans="1:38" x14ac:dyDescent="0.25">
      <c r="A32" s="7">
        <v>43929</v>
      </c>
      <c r="B32" s="5">
        <v>72</v>
      </c>
      <c r="C32" s="54"/>
      <c r="D32" s="25">
        <v>2</v>
      </c>
      <c r="E32" s="54"/>
      <c r="F32" s="23">
        <f t="shared" si="12"/>
        <v>4</v>
      </c>
      <c r="H32" s="7">
        <f t="shared" si="8"/>
        <v>44101</v>
      </c>
      <c r="I32" s="3">
        <f>AVERAGE(C198)</f>
        <v>1634</v>
      </c>
      <c r="J32" s="3">
        <f>AVERAGE(E198)</f>
        <v>34</v>
      </c>
      <c r="K32" s="20">
        <f>VLOOKUP(H32,$AH$2:$AL$449,3,FALSE)</f>
        <v>71.3</v>
      </c>
      <c r="L32" s="20">
        <f>VLOOKUP(H32,$AH$2:$AL$449,5,FALSE)</f>
        <v>-47</v>
      </c>
      <c r="N32" s="7"/>
      <c r="O32" s="3"/>
      <c r="P32" s="3"/>
      <c r="Q32" s="33"/>
      <c r="U32">
        <v>30</v>
      </c>
      <c r="AH32" s="11">
        <v>43880</v>
      </c>
      <c r="AI32">
        <v>0</v>
      </c>
      <c r="AJ32" s="18">
        <v>8.33</v>
      </c>
      <c r="AK32">
        <v>0</v>
      </c>
      <c r="AL32">
        <v>-5</v>
      </c>
    </row>
    <row r="33" spans="1:38" x14ac:dyDescent="0.25">
      <c r="A33" s="7">
        <v>43930</v>
      </c>
      <c r="B33" s="5">
        <v>56</v>
      </c>
      <c r="C33" s="54"/>
      <c r="D33" s="25">
        <v>4</v>
      </c>
      <c r="E33" s="54"/>
      <c r="F33" s="23">
        <f t="shared" si="12"/>
        <v>4</v>
      </c>
      <c r="H33" s="7">
        <f t="shared" si="8"/>
        <v>44108</v>
      </c>
      <c r="I33" s="3">
        <f>AVERAGE(C205)</f>
        <v>1787</v>
      </c>
      <c r="J33" s="3">
        <f>AVERAGE(E205)</f>
        <v>29</v>
      </c>
      <c r="K33" s="20">
        <f>VLOOKUP(H33,$AH$2:$AL$449,3,FALSE)</f>
        <v>71.3</v>
      </c>
      <c r="L33" s="20">
        <f>VLOOKUP(H33,$AH$2:$AL$449,5,FALSE)</f>
        <v>-41</v>
      </c>
      <c r="N33" s="7"/>
      <c r="O33" s="3"/>
      <c r="P33" s="3"/>
      <c r="U33">
        <v>150</v>
      </c>
      <c r="AH33" s="11">
        <v>43881</v>
      </c>
      <c r="AI33">
        <v>0</v>
      </c>
      <c r="AJ33" s="18">
        <v>8.33</v>
      </c>
      <c r="AK33">
        <v>0</v>
      </c>
      <c r="AL33">
        <v>-4</v>
      </c>
    </row>
    <row r="34" spans="1:38" x14ac:dyDescent="0.25">
      <c r="A34" s="7">
        <v>43931</v>
      </c>
      <c r="B34" s="5">
        <v>26</v>
      </c>
      <c r="C34" s="54"/>
      <c r="D34" s="25">
        <v>3</v>
      </c>
      <c r="E34" s="54"/>
      <c r="F34" s="23">
        <f t="shared" si="12"/>
        <v>4</v>
      </c>
      <c r="H34" s="7">
        <f t="shared" si="8"/>
        <v>44115</v>
      </c>
      <c r="I34" s="3">
        <f>AVERAGE(C212)</f>
        <v>1609</v>
      </c>
      <c r="J34" s="3">
        <f>AVERAGE(E212)</f>
        <v>28</v>
      </c>
      <c r="K34" s="20">
        <f>VLOOKUP(H34,$AH$2:$AL$449,3,FALSE)</f>
        <v>71.3</v>
      </c>
      <c r="L34" s="20">
        <f>VLOOKUP(H34,$AH$2:$AL$449,5,FALSE)</f>
        <v>-47</v>
      </c>
      <c r="N34" s="7"/>
      <c r="O34" s="3"/>
      <c r="P34" s="3"/>
      <c r="U34">
        <v>200</v>
      </c>
      <c r="AH34" s="11">
        <v>43882</v>
      </c>
      <c r="AI34">
        <v>0</v>
      </c>
      <c r="AJ34" s="18">
        <v>8.33</v>
      </c>
      <c r="AK34">
        <v>0</v>
      </c>
      <c r="AL34">
        <v>-2</v>
      </c>
    </row>
    <row r="35" spans="1:38" x14ac:dyDescent="0.25">
      <c r="A35" s="7">
        <v>43932</v>
      </c>
      <c r="B35" s="5">
        <v>10</v>
      </c>
      <c r="C35" s="54"/>
      <c r="D35" s="25">
        <v>5</v>
      </c>
      <c r="E35" s="54"/>
      <c r="F35" s="23">
        <f t="shared" si="12"/>
        <v>4</v>
      </c>
      <c r="H35" s="7">
        <f t="shared" si="8"/>
        <v>44122</v>
      </c>
      <c r="I35" s="3">
        <f>AVERAGE(C219)</f>
        <v>1445</v>
      </c>
      <c r="J35" s="3">
        <f>AVERAGE(E219)</f>
        <v>28</v>
      </c>
      <c r="K35" s="20">
        <f>VLOOKUP(H35,$AH$2:$AL$449,3,FALSE)</f>
        <v>71.3</v>
      </c>
      <c r="L35" s="20">
        <f>VLOOKUP(H35,$AH$2:$AL$449,5,FALSE)</f>
        <v>-39</v>
      </c>
      <c r="N35" s="7"/>
      <c r="O35" s="3"/>
      <c r="P35" s="3"/>
      <c r="U35">
        <v>250</v>
      </c>
      <c r="AH35" s="11">
        <v>43883</v>
      </c>
      <c r="AI35">
        <v>0</v>
      </c>
      <c r="AJ35" s="18">
        <v>8.33</v>
      </c>
      <c r="AK35">
        <v>0</v>
      </c>
      <c r="AL35">
        <v>-1</v>
      </c>
    </row>
    <row r="36" spans="1:38" x14ac:dyDescent="0.25">
      <c r="A36" s="7">
        <v>43933</v>
      </c>
      <c r="B36" s="5">
        <v>37</v>
      </c>
      <c r="C36" s="54"/>
      <c r="D36" s="25">
        <v>1</v>
      </c>
      <c r="E36" s="54"/>
      <c r="F36" s="23">
        <f t="shared" si="12"/>
        <v>4</v>
      </c>
      <c r="H36" s="7">
        <f t="shared" si="8"/>
        <v>44129</v>
      </c>
      <c r="I36" s="3">
        <f>AVERAGE(C226)</f>
        <v>1742</v>
      </c>
      <c r="J36" s="3">
        <f>AVERAGE(E226)</f>
        <v>29</v>
      </c>
      <c r="K36" s="20">
        <f>VLOOKUP(H36,$AH$2:$AL$449,3,FALSE)</f>
        <v>65.739999999999995</v>
      </c>
      <c r="L36" s="20">
        <f>VLOOKUP(H36,$AH$2:$AL$449,5,FALSE)</f>
        <v>-40</v>
      </c>
      <c r="N36" s="7"/>
      <c r="O36" s="3"/>
      <c r="P36" s="3"/>
      <c r="U36">
        <v>40</v>
      </c>
      <c r="AH36" s="11">
        <v>43884</v>
      </c>
      <c r="AI36">
        <v>0</v>
      </c>
      <c r="AJ36" s="18">
        <v>8.33</v>
      </c>
      <c r="AK36">
        <v>0</v>
      </c>
      <c r="AL36">
        <v>-12</v>
      </c>
    </row>
    <row r="37" spans="1:38" x14ac:dyDescent="0.25">
      <c r="A37" s="7">
        <v>43934</v>
      </c>
      <c r="B37" s="5">
        <v>53</v>
      </c>
      <c r="C37" s="53">
        <f t="shared" ref="C37" si="14">ROUNDUP(AVERAGE(B37:B43),0)</f>
        <v>84</v>
      </c>
      <c r="D37" s="24">
        <v>4</v>
      </c>
      <c r="E37" s="53">
        <f>ROUNDUP(AVERAGE(D37:D43),0)</f>
        <v>4</v>
      </c>
      <c r="F37" s="23">
        <f t="shared" si="12"/>
        <v>4</v>
      </c>
      <c r="H37" s="7">
        <f t="shared" si="8"/>
        <v>44136</v>
      </c>
      <c r="I37" s="3">
        <f>AVERAGE(C233)</f>
        <v>1895</v>
      </c>
      <c r="J37" s="3">
        <f>AVERAGE(E233)</f>
        <v>26</v>
      </c>
      <c r="K37" s="20">
        <f>VLOOKUP(H37,$AH$2:$AL$449,3,FALSE)</f>
        <v>65.739999999999995</v>
      </c>
      <c r="L37" s="20">
        <f>VLOOKUP(H37,$AH$2:$AL$449,5,FALSE)</f>
        <v>-42</v>
      </c>
      <c r="N37" s="7"/>
      <c r="O37" s="3"/>
      <c r="P37" s="3"/>
      <c r="U37">
        <v>50</v>
      </c>
      <c r="AH37" s="11">
        <v>43885</v>
      </c>
      <c r="AI37">
        <v>0</v>
      </c>
      <c r="AJ37" s="18">
        <v>12.04</v>
      </c>
      <c r="AK37">
        <v>0</v>
      </c>
      <c r="AL37">
        <v>-4</v>
      </c>
    </row>
    <row r="38" spans="1:38" x14ac:dyDescent="0.25">
      <c r="A38" s="7">
        <v>43935</v>
      </c>
      <c r="B38" s="5">
        <v>39</v>
      </c>
      <c r="C38" s="54"/>
      <c r="D38" s="25">
        <v>6</v>
      </c>
      <c r="E38" s="54"/>
      <c r="F38" s="23">
        <f t="shared" si="12"/>
        <v>4</v>
      </c>
      <c r="H38" s="7">
        <f t="shared" si="8"/>
        <v>44143</v>
      </c>
      <c r="I38" s="3">
        <f>AVERAGE(C240)</f>
        <v>1774</v>
      </c>
      <c r="J38" s="3">
        <f>AVERAGE(E240)</f>
        <v>33</v>
      </c>
      <c r="K38" s="20">
        <f>VLOOKUP(H38,$AH$2:$AL$449,3,FALSE)</f>
        <v>65.739999999999995</v>
      </c>
      <c r="L38" s="20">
        <f>VLOOKUP(H38,$AH$2:$AL$449,5,FALSE)</f>
        <v>-37</v>
      </c>
      <c r="N38" s="7"/>
      <c r="O38" s="3"/>
      <c r="P38" s="3"/>
      <c r="U38">
        <v>60</v>
      </c>
      <c r="AH38" s="11">
        <v>43886</v>
      </c>
      <c r="AI38">
        <v>0</v>
      </c>
      <c r="AJ38" s="18">
        <v>12.04</v>
      </c>
      <c r="AK38">
        <v>0</v>
      </c>
      <c r="AL38">
        <v>-4</v>
      </c>
    </row>
    <row r="39" spans="1:38" x14ac:dyDescent="0.25">
      <c r="A39" s="7">
        <v>43936</v>
      </c>
      <c r="B39" s="5">
        <v>45</v>
      </c>
      <c r="C39" s="54"/>
      <c r="D39" s="25">
        <v>3</v>
      </c>
      <c r="E39" s="54"/>
      <c r="F39" s="23">
        <f t="shared" si="12"/>
        <v>4</v>
      </c>
      <c r="H39" s="7">
        <f t="shared" si="8"/>
        <v>44150</v>
      </c>
      <c r="I39" s="3">
        <f>AVERAGE(C247)</f>
        <v>1596</v>
      </c>
      <c r="J39" s="3">
        <f>AVERAGE(E247)</f>
        <v>31</v>
      </c>
      <c r="K39" s="20">
        <f>VLOOKUP(H39,$AH$2:$AL$449,3,FALSE)</f>
        <v>65.739999999999995</v>
      </c>
      <c r="L39" s="20">
        <f>VLOOKUP(H39,$AH$2:$AL$449,5,FALSE)</f>
        <v>-41</v>
      </c>
      <c r="N39" s="7"/>
      <c r="O39" s="3"/>
      <c r="P39" s="3"/>
      <c r="U39">
        <v>70</v>
      </c>
      <c r="AH39" s="11">
        <v>43887</v>
      </c>
      <c r="AI39">
        <v>0</v>
      </c>
      <c r="AJ39" s="18">
        <v>12.04</v>
      </c>
      <c r="AK39">
        <v>0</v>
      </c>
      <c r="AL39">
        <v>-4</v>
      </c>
    </row>
    <row r="40" spans="1:38" x14ac:dyDescent="0.25">
      <c r="A40" s="7">
        <v>43937</v>
      </c>
      <c r="B40" s="5">
        <v>96</v>
      </c>
      <c r="C40" s="54"/>
      <c r="D40" s="25">
        <v>4</v>
      </c>
      <c r="E40" s="54"/>
      <c r="F40" s="23">
        <f t="shared" si="12"/>
        <v>4</v>
      </c>
      <c r="H40" s="7">
        <f t="shared" si="8"/>
        <v>44157</v>
      </c>
      <c r="I40" s="3">
        <f>AVERAGE(C254)</f>
        <v>1830</v>
      </c>
      <c r="J40" s="3">
        <f>AVERAGE(E254)</f>
        <v>28</v>
      </c>
      <c r="K40" s="20">
        <f>VLOOKUP(H40,$AH$2:$AL$449,3,FALSE)</f>
        <v>65.739999999999995</v>
      </c>
      <c r="L40" s="20">
        <f>VLOOKUP(H40,$AH$2:$AL$449,5,FALSE)</f>
        <v>-30</v>
      </c>
      <c r="N40" s="7"/>
      <c r="O40" s="3"/>
      <c r="P40" s="3"/>
      <c r="U40">
        <v>20</v>
      </c>
      <c r="AH40" s="11">
        <v>43888</v>
      </c>
      <c r="AI40">
        <v>0</v>
      </c>
      <c r="AJ40" s="18">
        <v>12.04</v>
      </c>
      <c r="AK40">
        <v>0</v>
      </c>
      <c r="AL40">
        <v>-2</v>
      </c>
    </row>
    <row r="41" spans="1:38" x14ac:dyDescent="0.25">
      <c r="A41" s="7">
        <v>43938</v>
      </c>
      <c r="B41" s="5">
        <v>132</v>
      </c>
      <c r="C41" s="54"/>
      <c r="D41" s="25">
        <v>1</v>
      </c>
      <c r="E41" s="54"/>
      <c r="F41" s="23">
        <f t="shared" si="12"/>
        <v>4</v>
      </c>
      <c r="H41" s="7">
        <f t="shared" si="8"/>
        <v>44164</v>
      </c>
      <c r="I41" s="3">
        <f>AVERAGE(C261)</f>
        <v>2265</v>
      </c>
      <c r="J41" s="3">
        <f>AVERAGE(E261)</f>
        <v>30</v>
      </c>
      <c r="K41" s="20">
        <f>VLOOKUP(H41,$AH$2:$AL$449,3,FALSE)</f>
        <v>60.19</v>
      </c>
      <c r="L41" s="20">
        <f>VLOOKUP(H41,$AH$2:$AL$449,5,FALSE)</f>
        <v>-21</v>
      </c>
      <c r="N41" s="7"/>
      <c r="O41" s="3"/>
      <c r="P41" s="3"/>
      <c r="U41">
        <v>60</v>
      </c>
      <c r="AH41" s="11">
        <v>43889</v>
      </c>
      <c r="AI41">
        <v>0</v>
      </c>
      <c r="AJ41" s="18">
        <v>12.04</v>
      </c>
      <c r="AK41">
        <v>0</v>
      </c>
      <c r="AL41">
        <v>7</v>
      </c>
    </row>
    <row r="42" spans="1:38" x14ac:dyDescent="0.25">
      <c r="A42" s="7">
        <v>43939</v>
      </c>
      <c r="B42" s="5">
        <v>103</v>
      </c>
      <c r="C42" s="54"/>
      <c r="D42" s="25">
        <v>2</v>
      </c>
      <c r="E42" s="54"/>
      <c r="F42" s="23">
        <f t="shared" si="12"/>
        <v>4</v>
      </c>
      <c r="H42" s="7">
        <f t="shared" si="8"/>
        <v>44171</v>
      </c>
      <c r="I42" s="3">
        <f>AVERAGE(C268)</f>
        <v>2259</v>
      </c>
      <c r="J42" s="3">
        <f>AVERAGE(E268)</f>
        <v>29</v>
      </c>
      <c r="K42" s="20">
        <f>VLOOKUP(H42,$AH$2:$AL$449,3,FALSE)</f>
        <v>60.19</v>
      </c>
      <c r="L42" s="20">
        <f>VLOOKUP(H42,$AH$2:$AL$449,5,FALSE)</f>
        <v>-23</v>
      </c>
      <c r="N42" s="7"/>
      <c r="O42" s="3"/>
      <c r="P42" s="3"/>
      <c r="U42">
        <v>90</v>
      </c>
      <c r="AH42" s="11">
        <v>43890</v>
      </c>
      <c r="AI42">
        <v>0</v>
      </c>
      <c r="AJ42" s="18">
        <v>12.04</v>
      </c>
      <c r="AK42">
        <v>0</v>
      </c>
      <c r="AL42">
        <v>12</v>
      </c>
    </row>
    <row r="43" spans="1:38" x14ac:dyDescent="0.25">
      <c r="A43" s="7">
        <v>43940</v>
      </c>
      <c r="B43" s="5">
        <v>118</v>
      </c>
      <c r="C43" s="54"/>
      <c r="D43" s="25">
        <v>4</v>
      </c>
      <c r="E43" s="54"/>
      <c r="F43" s="23">
        <f t="shared" si="12"/>
        <v>4</v>
      </c>
      <c r="H43" s="7">
        <f t="shared" si="8"/>
        <v>44178</v>
      </c>
      <c r="I43" s="3">
        <f>AVERAGE(C275)</f>
        <v>2678</v>
      </c>
      <c r="J43" s="3">
        <f>AVERAGE(E275)</f>
        <v>35</v>
      </c>
      <c r="K43" s="20">
        <f>VLOOKUP(H43,$AH$2:$AL$449,3,FALSE)</f>
        <v>60.19</v>
      </c>
      <c r="L43" s="20">
        <f>VLOOKUP(H43,$AH$2:$AL$449,5,FALSE)</f>
        <v>-23</v>
      </c>
      <c r="N43" s="7"/>
      <c r="O43" s="3"/>
      <c r="P43" s="3"/>
      <c r="U43">
        <v>80</v>
      </c>
      <c r="AH43" s="11">
        <v>43891</v>
      </c>
      <c r="AI43">
        <v>0</v>
      </c>
      <c r="AJ43" s="18">
        <v>12.04</v>
      </c>
      <c r="AK43">
        <v>0</v>
      </c>
      <c r="AL43">
        <v>11</v>
      </c>
    </row>
    <row r="44" spans="1:38" x14ac:dyDescent="0.25">
      <c r="A44" s="7">
        <v>43941</v>
      </c>
      <c r="B44" s="5">
        <v>104</v>
      </c>
      <c r="C44" s="53">
        <f t="shared" ref="C44" si="15">ROUNDUP(AVERAGE(B44:B50),0)</f>
        <v>84</v>
      </c>
      <c r="D44" s="24">
        <v>5</v>
      </c>
      <c r="E44" s="53">
        <f>ROUNDUP(AVERAGE(D44:D50),0)</f>
        <v>4</v>
      </c>
      <c r="F44" s="23">
        <f t="shared" si="12"/>
        <v>4</v>
      </c>
      <c r="H44" s="7">
        <f t="shared" si="8"/>
        <v>44185</v>
      </c>
      <c r="I44" s="3">
        <f>AVERAGE(C282)</f>
        <v>3466</v>
      </c>
      <c r="J44" s="3">
        <f>AVERAGE(E282)</f>
        <v>41</v>
      </c>
      <c r="K44" s="20">
        <f>VLOOKUP(H44,$AH$2:$AL$449,3,FALSE)</f>
        <v>60.19</v>
      </c>
      <c r="L44" s="20">
        <f>VLOOKUP(H44,$AH$2:$AL$449,5,FALSE)</f>
        <v>-12</v>
      </c>
      <c r="N44" s="7"/>
      <c r="O44" s="3"/>
      <c r="P44" s="3"/>
      <c r="U44">
        <v>185</v>
      </c>
      <c r="AH44" s="11">
        <v>43892</v>
      </c>
      <c r="AI44">
        <v>0</v>
      </c>
      <c r="AJ44" s="18">
        <v>12.04</v>
      </c>
      <c r="AK44">
        <v>0</v>
      </c>
      <c r="AL44">
        <v>5</v>
      </c>
    </row>
    <row r="45" spans="1:38" x14ac:dyDescent="0.25">
      <c r="A45" s="7">
        <v>43942</v>
      </c>
      <c r="B45" s="5">
        <v>31</v>
      </c>
      <c r="C45" s="54"/>
      <c r="D45" s="25">
        <v>6</v>
      </c>
      <c r="E45" s="54"/>
      <c r="F45" s="23">
        <f t="shared" si="12"/>
        <v>4</v>
      </c>
      <c r="H45" s="7">
        <f t="shared" si="8"/>
        <v>44192</v>
      </c>
      <c r="I45" s="3">
        <f>AVERAGE(C289)</f>
        <v>3732</v>
      </c>
      <c r="J45" s="3">
        <f>AVERAGE(E289)</f>
        <v>53</v>
      </c>
      <c r="K45" s="20">
        <f>VLOOKUP(H45,$AH$2:$AL$449,3,FALSE)</f>
        <v>60.19</v>
      </c>
      <c r="L45" s="20">
        <f>VLOOKUP(H45,$AH$2:$AL$449,5,FALSE)</f>
        <v>-43</v>
      </c>
      <c r="N45" s="7"/>
      <c r="O45" s="3"/>
      <c r="P45" s="3"/>
      <c r="U45">
        <v>50</v>
      </c>
      <c r="AH45" s="11">
        <v>43893</v>
      </c>
      <c r="AI45">
        <v>0</v>
      </c>
      <c r="AJ45" s="18">
        <v>12.04</v>
      </c>
      <c r="AK45">
        <v>0</v>
      </c>
      <c r="AL45">
        <v>6</v>
      </c>
    </row>
    <row r="46" spans="1:38" x14ac:dyDescent="0.25">
      <c r="A46" s="7">
        <v>43943</v>
      </c>
      <c r="B46" s="5">
        <v>64</v>
      </c>
      <c r="C46" s="54"/>
      <c r="D46" s="25">
        <v>0</v>
      </c>
      <c r="E46" s="54"/>
      <c r="F46" s="23">
        <f t="shared" si="12"/>
        <v>4</v>
      </c>
      <c r="H46" s="7">
        <f t="shared" si="8"/>
        <v>44199</v>
      </c>
      <c r="I46" s="3">
        <f>AVERAGE(C296)</f>
        <v>4456</v>
      </c>
      <c r="J46" s="3">
        <f>AVERAGE(E296)</f>
        <v>69</v>
      </c>
      <c r="K46" s="20">
        <f>VLOOKUP(H46,$AH$2:$AL$449,3,FALSE)</f>
        <v>60.19</v>
      </c>
      <c r="L46" s="20">
        <f>VLOOKUP(H46,$AH$2:$AL$449,5,FALSE)</f>
        <v>-54</v>
      </c>
      <c r="N46" s="7"/>
      <c r="O46" s="3"/>
      <c r="P46" s="3"/>
      <c r="U46">
        <v>150</v>
      </c>
      <c r="AH46" s="11">
        <v>43894</v>
      </c>
      <c r="AI46">
        <v>0</v>
      </c>
      <c r="AJ46" s="18">
        <v>12.04</v>
      </c>
      <c r="AK46">
        <v>0</v>
      </c>
      <c r="AL46">
        <v>2</v>
      </c>
    </row>
    <row r="47" spans="1:38" x14ac:dyDescent="0.25">
      <c r="A47" s="7">
        <v>43944</v>
      </c>
      <c r="B47" s="5">
        <v>78</v>
      </c>
      <c r="C47" s="54"/>
      <c r="D47" s="25">
        <v>2</v>
      </c>
      <c r="E47" s="54"/>
      <c r="F47" s="23">
        <f t="shared" si="12"/>
        <v>4</v>
      </c>
      <c r="H47" s="7">
        <f t="shared" si="8"/>
        <v>44206</v>
      </c>
      <c r="I47" s="3">
        <f>AVERAGE(C303)</f>
        <v>5114</v>
      </c>
      <c r="J47" s="3">
        <f>AVERAGE(E303)</f>
        <v>86</v>
      </c>
      <c r="K47" s="20">
        <f>VLOOKUP(H47,$AH$2:$AL$449,3,FALSE)</f>
        <v>81.02</v>
      </c>
      <c r="L47" s="20">
        <f>VLOOKUP(H47,$AH$2:$AL$449,5,FALSE)</f>
        <v>-80</v>
      </c>
      <c r="N47" s="7"/>
      <c r="O47" s="3"/>
      <c r="P47" s="3"/>
      <c r="U47">
        <v>115</v>
      </c>
      <c r="AH47" s="11">
        <v>43895</v>
      </c>
      <c r="AI47">
        <v>0</v>
      </c>
      <c r="AJ47" s="18">
        <v>12.04</v>
      </c>
      <c r="AK47">
        <v>0</v>
      </c>
      <c r="AL47">
        <v>5</v>
      </c>
    </row>
    <row r="48" spans="1:38" x14ac:dyDescent="0.25">
      <c r="A48" s="7">
        <v>43945</v>
      </c>
      <c r="B48" s="5">
        <v>96</v>
      </c>
      <c r="C48" s="54"/>
      <c r="D48" s="25">
        <v>4</v>
      </c>
      <c r="E48" s="54"/>
      <c r="F48" s="23">
        <f t="shared" si="12"/>
        <v>4</v>
      </c>
      <c r="H48" s="7">
        <f t="shared" si="8"/>
        <v>44213</v>
      </c>
      <c r="I48" s="3">
        <f>AVERAGE(C310)</f>
        <v>5366</v>
      </c>
      <c r="J48" s="3">
        <f>AVERAGE(E310)</f>
        <v>109</v>
      </c>
      <c r="K48" s="20">
        <f>VLOOKUP(H48,$AH$2:$AL$449,3,FALSE)</f>
        <v>81.02</v>
      </c>
      <c r="L48" s="20">
        <f>VLOOKUP(H48,$AH$2:$AL$449,5,FALSE)</f>
        <v>-77</v>
      </c>
      <c r="N48" s="7"/>
      <c r="O48" s="3"/>
      <c r="P48" s="3"/>
      <c r="U48">
        <v>70</v>
      </c>
      <c r="AH48" s="11">
        <v>43896</v>
      </c>
      <c r="AI48">
        <f>IF(VLOOKUP(AH48,$A$2:$C$448,3,TRUE)=0,AI47,VLOOKUP(AH48,$A$2:$C$448,3,TRUE))</f>
        <v>1</v>
      </c>
      <c r="AJ48" s="18">
        <v>12.04</v>
      </c>
      <c r="AK48">
        <f>VLOOKUP(AH48,$A$2:$B$400,2,TRUE)</f>
        <v>1</v>
      </c>
      <c r="AL48">
        <v>4</v>
      </c>
    </row>
    <row r="49" spans="1:38" x14ac:dyDescent="0.25">
      <c r="A49" s="7">
        <v>43946</v>
      </c>
      <c r="B49" s="5">
        <v>99</v>
      </c>
      <c r="C49" s="54"/>
      <c r="D49" s="25">
        <v>1</v>
      </c>
      <c r="E49" s="54"/>
      <c r="F49" s="23">
        <f t="shared" si="12"/>
        <v>4</v>
      </c>
      <c r="H49" s="7">
        <f t="shared" si="8"/>
        <v>44220</v>
      </c>
      <c r="I49" s="3">
        <f>AVERAGE(C317)</f>
        <v>4383</v>
      </c>
      <c r="J49" s="3">
        <f>AVERAGE(E317)</f>
        <v>99</v>
      </c>
      <c r="K49" s="20">
        <f>VLOOKUP(H49,$AH$2:$AL$449,3,FALSE)</f>
        <v>81.02</v>
      </c>
      <c r="L49" s="20">
        <f>VLOOKUP(H49,$AH$2:$AL$449,5,FALSE)</f>
        <v>-76</v>
      </c>
      <c r="N49" s="7"/>
      <c r="O49" s="3"/>
      <c r="P49" s="3"/>
      <c r="AH49" s="11">
        <v>43897</v>
      </c>
      <c r="AI49">
        <f t="shared" ref="AI49:AI56" si="16">IF(VLOOKUP(AH49,$A$2:$C$448,3,TRUE)=0,AI48,VLOOKUP(AH49,$A$2:$C$448,3,TRUE))</f>
        <v>1</v>
      </c>
      <c r="AJ49" s="18">
        <v>12.04</v>
      </c>
      <c r="AK49">
        <f t="shared" ref="AK49:AK67" si="17">VLOOKUP(AH49,$A$2:$B$400,2,TRUE)</f>
        <v>1</v>
      </c>
      <c r="AL49">
        <v>4</v>
      </c>
    </row>
    <row r="50" spans="1:38" x14ac:dyDescent="0.25">
      <c r="A50" s="7">
        <v>43947</v>
      </c>
      <c r="B50" s="5">
        <v>111</v>
      </c>
      <c r="C50" s="54"/>
      <c r="D50" s="25">
        <v>5</v>
      </c>
      <c r="E50" s="54"/>
      <c r="F50" s="23">
        <f t="shared" si="12"/>
        <v>4</v>
      </c>
      <c r="H50" s="7">
        <f t="shared" si="8"/>
        <v>44227</v>
      </c>
      <c r="I50" s="3">
        <f>AVERAGE(C324)</f>
        <v>3241</v>
      </c>
      <c r="J50" s="3">
        <f>AVERAGE(E324)</f>
        <v>87</v>
      </c>
      <c r="K50" s="20">
        <f>VLOOKUP(H50,$AH$2:$AL$449,3,FALSE)</f>
        <v>81.02</v>
      </c>
      <c r="L50" s="20">
        <f>VLOOKUP(H50,$AH$2:$AL$449,5,FALSE)</f>
        <v>-44</v>
      </c>
      <c r="N50" s="7"/>
      <c r="O50" s="3"/>
      <c r="P50" s="3"/>
      <c r="AH50" s="11">
        <v>43898</v>
      </c>
      <c r="AI50">
        <f t="shared" si="16"/>
        <v>1</v>
      </c>
      <c r="AJ50" s="18">
        <v>12.04</v>
      </c>
      <c r="AK50">
        <f t="shared" si="17"/>
        <v>1</v>
      </c>
      <c r="AL50">
        <v>4</v>
      </c>
    </row>
    <row r="51" spans="1:38" x14ac:dyDescent="0.25">
      <c r="A51" s="7">
        <v>43948</v>
      </c>
      <c r="B51" s="5">
        <v>101</v>
      </c>
      <c r="C51" s="53">
        <f t="shared" ref="C51" si="18">ROUNDUP(AVERAGE(B51:B57),0)</f>
        <v>104</v>
      </c>
      <c r="D51" s="24">
        <v>4</v>
      </c>
      <c r="E51" s="53">
        <f>ROUNDUP(AVERAGE(D51:D57),0)</f>
        <v>5</v>
      </c>
      <c r="F51" s="23">
        <f t="shared" si="12"/>
        <v>5</v>
      </c>
      <c r="H51" s="7">
        <f t="shared" si="8"/>
        <v>44234</v>
      </c>
      <c r="I51" s="3">
        <f>AVERAGE(C331)</f>
        <v>1688</v>
      </c>
      <c r="J51" s="3">
        <f>AVERAGE(E331)</f>
        <v>62</v>
      </c>
      <c r="K51" s="20">
        <f>VLOOKUP(H51,$AH$2:$AL$449,3,FALSE)</f>
        <v>81.02</v>
      </c>
      <c r="L51" s="20">
        <f>VLOOKUP(H51,$AH$2:$AL$449,5,FALSE)</f>
        <v>-41</v>
      </c>
      <c r="N51" s="7"/>
      <c r="O51" s="3"/>
      <c r="P51" s="3"/>
      <c r="AH51" s="11">
        <v>43899</v>
      </c>
      <c r="AI51">
        <f t="shared" si="16"/>
        <v>1</v>
      </c>
      <c r="AJ51" s="18">
        <v>14.81</v>
      </c>
      <c r="AK51">
        <f t="shared" si="17"/>
        <v>1</v>
      </c>
      <c r="AL51">
        <v>-1</v>
      </c>
    </row>
    <row r="52" spans="1:38" x14ac:dyDescent="0.25">
      <c r="A52" s="7">
        <v>43949</v>
      </c>
      <c r="B52" s="5">
        <v>114</v>
      </c>
      <c r="C52" s="54"/>
      <c r="D52" s="25">
        <v>6</v>
      </c>
      <c r="E52" s="54"/>
      <c r="F52" s="23">
        <f t="shared" si="12"/>
        <v>5</v>
      </c>
      <c r="H52" s="7">
        <f t="shared" si="8"/>
        <v>44241</v>
      </c>
      <c r="I52" s="3">
        <f>AVERAGE(C338)</f>
        <v>1185</v>
      </c>
      <c r="J52" s="3">
        <f>AVERAGE(E338)</f>
        <v>48</v>
      </c>
      <c r="K52" s="20">
        <f>VLOOKUP(H52,$AH$2:$AL$449,3,FALSE)</f>
        <v>81.02</v>
      </c>
      <c r="L52" s="20">
        <f>VLOOKUP(H52,$AH$2:$AL$449,5,FALSE)</f>
        <v>-40</v>
      </c>
      <c r="N52" s="7"/>
      <c r="O52" s="3"/>
      <c r="P52" s="3"/>
      <c r="AH52" s="11">
        <v>43900</v>
      </c>
      <c r="AI52">
        <f t="shared" si="16"/>
        <v>6</v>
      </c>
      <c r="AJ52" s="18">
        <v>14.81</v>
      </c>
      <c r="AK52">
        <f t="shared" si="17"/>
        <v>2</v>
      </c>
      <c r="AL52">
        <v>-4</v>
      </c>
    </row>
    <row r="53" spans="1:38" x14ac:dyDescent="0.25">
      <c r="A53" s="7">
        <v>43950</v>
      </c>
      <c r="B53" s="5">
        <v>63</v>
      </c>
      <c r="C53" s="54"/>
      <c r="D53" s="25">
        <v>5</v>
      </c>
      <c r="E53" s="54"/>
      <c r="F53" s="23">
        <f t="shared" si="12"/>
        <v>5</v>
      </c>
      <c r="G53" s="7"/>
      <c r="H53" s="7">
        <f t="shared" si="8"/>
        <v>44248</v>
      </c>
      <c r="I53" s="3">
        <f>AVERAGE(C345)</f>
        <v>895</v>
      </c>
      <c r="J53" s="3">
        <f>AVERAGE(E345)</f>
        <v>37</v>
      </c>
      <c r="K53" s="20">
        <f>VLOOKUP(H53,$AH$2:$AL$449,3,FALSE)</f>
        <v>81.02</v>
      </c>
      <c r="L53" s="20">
        <f>VLOOKUP(H53,$AH$2:$AL$449,5,FALSE)</f>
        <v>-34</v>
      </c>
      <c r="N53" s="7"/>
      <c r="O53" s="3"/>
      <c r="P53" s="3"/>
      <c r="AH53" s="11">
        <v>43901</v>
      </c>
      <c r="AI53">
        <f t="shared" si="16"/>
        <v>6</v>
      </c>
      <c r="AJ53" s="18">
        <v>14.81</v>
      </c>
      <c r="AK53">
        <f t="shared" si="17"/>
        <v>2</v>
      </c>
      <c r="AL53">
        <v>-5</v>
      </c>
    </row>
    <row r="54" spans="1:38" x14ac:dyDescent="0.25">
      <c r="A54" s="7">
        <v>43951</v>
      </c>
      <c r="B54" s="5">
        <v>130</v>
      </c>
      <c r="C54" s="54"/>
      <c r="D54" s="25">
        <v>5</v>
      </c>
      <c r="E54" s="54"/>
      <c r="F54" s="23">
        <f t="shared" si="12"/>
        <v>5</v>
      </c>
      <c r="H54" s="7">
        <f t="shared" si="8"/>
        <v>44255</v>
      </c>
      <c r="I54" s="3">
        <f>AVERAGE(C352)</f>
        <v>699</v>
      </c>
      <c r="J54" s="3">
        <f>AVERAGE(E352)</f>
        <v>30</v>
      </c>
      <c r="K54" s="20">
        <f>VLOOKUP(H54,$AH$2:$AL$449,3,FALSE)</f>
        <v>81.02</v>
      </c>
      <c r="L54" s="20">
        <f>VLOOKUP(H54,$AH$2:$AL$449,5,FALSE)</f>
        <v>-24</v>
      </c>
      <c r="N54" s="7"/>
      <c r="O54" s="3"/>
      <c r="P54" s="3"/>
      <c r="AH54" s="11">
        <v>43902</v>
      </c>
      <c r="AI54">
        <f t="shared" si="16"/>
        <v>6</v>
      </c>
      <c r="AJ54" s="18">
        <v>34.26</v>
      </c>
      <c r="AK54">
        <f t="shared" si="17"/>
        <v>2</v>
      </c>
      <c r="AL54">
        <v>-6</v>
      </c>
    </row>
    <row r="55" spans="1:38" x14ac:dyDescent="0.25">
      <c r="A55" s="7">
        <v>43952</v>
      </c>
      <c r="B55" s="5">
        <v>90</v>
      </c>
      <c r="C55" s="54"/>
      <c r="D55" s="25">
        <v>3</v>
      </c>
      <c r="E55" s="54"/>
      <c r="F55" s="23">
        <f t="shared" si="12"/>
        <v>5</v>
      </c>
      <c r="H55" s="7">
        <f t="shared" si="8"/>
        <v>44262</v>
      </c>
      <c r="I55" s="3">
        <f>AVERAGE(C359)</f>
        <v>709</v>
      </c>
      <c r="J55" s="3">
        <f>AVERAGE(E359)</f>
        <v>20</v>
      </c>
      <c r="K55" s="20">
        <f>VLOOKUP(H55,$AH$2:$AL$449,3,FALSE)</f>
        <v>81.02</v>
      </c>
      <c r="L55" s="20">
        <f>VLOOKUP(H55,$AH$2:$AL$449,5,FALSE)</f>
        <v>-31</v>
      </c>
      <c r="N55" s="7"/>
      <c r="O55" s="3"/>
      <c r="P55" s="3"/>
      <c r="AH55" s="11">
        <v>43903</v>
      </c>
      <c r="AI55">
        <f t="shared" si="16"/>
        <v>6</v>
      </c>
      <c r="AJ55" s="18">
        <v>34.26</v>
      </c>
      <c r="AK55">
        <f t="shared" si="17"/>
        <v>6</v>
      </c>
      <c r="AL55">
        <v>-6</v>
      </c>
    </row>
    <row r="56" spans="1:38" x14ac:dyDescent="0.25">
      <c r="A56" s="7">
        <v>43953</v>
      </c>
      <c r="B56" s="5">
        <v>96</v>
      </c>
      <c r="C56" s="54"/>
      <c r="D56" s="25">
        <v>3</v>
      </c>
      <c r="E56" s="54"/>
      <c r="F56" s="23">
        <f t="shared" si="12"/>
        <v>5</v>
      </c>
      <c r="H56" s="7">
        <f t="shared" si="8"/>
        <v>44269</v>
      </c>
      <c r="I56" s="3">
        <f>AVERAGE(C366)</f>
        <v>769</v>
      </c>
      <c r="J56" s="3">
        <f>AVERAGE(E366)</f>
        <v>15</v>
      </c>
      <c r="K56" s="20">
        <f>VLOOKUP(H56,$AH$2:$AL$449,3,FALSE)</f>
        <v>81.02</v>
      </c>
      <c r="L56" s="20">
        <f>VLOOKUP(H56,$AH$2:$AL$449,5,FALSE)</f>
        <v>-34</v>
      </c>
      <c r="N56" s="7"/>
      <c r="O56" s="3"/>
      <c r="P56" s="3"/>
      <c r="AH56" s="11">
        <v>43904</v>
      </c>
      <c r="AI56">
        <f t="shared" si="16"/>
        <v>6</v>
      </c>
      <c r="AJ56" s="18">
        <v>34.26</v>
      </c>
      <c r="AK56">
        <f t="shared" si="17"/>
        <v>4</v>
      </c>
      <c r="AL56">
        <v>-6</v>
      </c>
    </row>
    <row r="57" spans="1:38" x14ac:dyDescent="0.25">
      <c r="A57" s="7">
        <v>43954</v>
      </c>
      <c r="B57" s="5">
        <v>131</v>
      </c>
      <c r="C57" s="54"/>
      <c r="D57" s="25">
        <v>4</v>
      </c>
      <c r="E57" s="54"/>
      <c r="F57" s="23">
        <f t="shared" si="12"/>
        <v>5</v>
      </c>
      <c r="H57" s="7">
        <f t="shared" si="8"/>
        <v>44276</v>
      </c>
      <c r="I57" s="3">
        <f>AVERAGE(C373)</f>
        <v>1038</v>
      </c>
      <c r="J57" s="3">
        <f>AVERAGE(E373)</f>
        <v>16</v>
      </c>
      <c r="K57" s="20">
        <f>VLOOKUP(H57,$AH$2:$AL$449,3,FALSE)</f>
        <v>82.87</v>
      </c>
      <c r="L57" s="20">
        <f>VLOOKUP(H57,$AH$2:$AL$449,5,FALSE)</f>
        <v>-32</v>
      </c>
      <c r="N57" s="7"/>
      <c r="O57" s="3"/>
      <c r="P57" s="3"/>
      <c r="AH57" s="11">
        <v>43905</v>
      </c>
      <c r="AI57">
        <f>IF(VLOOKUP(AH57,$A$2:$C$448,3,TRUE)=0,AI56,VLOOKUP(AH57,$A$2:$C$448,3,TRUE))</f>
        <v>6</v>
      </c>
      <c r="AJ57" s="18">
        <v>34.26</v>
      </c>
      <c r="AK57">
        <f t="shared" si="17"/>
        <v>15</v>
      </c>
      <c r="AL57">
        <v>-16</v>
      </c>
    </row>
    <row r="58" spans="1:38" x14ac:dyDescent="0.25">
      <c r="A58" s="7">
        <v>43955</v>
      </c>
      <c r="B58" s="5">
        <v>156</v>
      </c>
      <c r="C58" s="53">
        <f t="shared" ref="C58" si="19">ROUNDUP(AVERAGE(B58:B64),0)</f>
        <v>189</v>
      </c>
      <c r="D58" s="24">
        <v>5</v>
      </c>
      <c r="E58" s="53">
        <f>ROUNDUP(AVERAGE(D58:D64),0)</f>
        <v>5</v>
      </c>
      <c r="F58" s="23">
        <f t="shared" si="12"/>
        <v>5</v>
      </c>
      <c r="H58" s="7">
        <f t="shared" si="8"/>
        <v>44283</v>
      </c>
      <c r="I58" s="3">
        <f>AVERAGE(C380)</f>
        <v>1426</v>
      </c>
      <c r="J58" s="3">
        <f>AVERAGE(E380)</f>
        <v>17</v>
      </c>
      <c r="K58" s="20">
        <f>VLOOKUP(H58,$AH$2:$AL$449,3,FALSE)</f>
        <v>82.87</v>
      </c>
      <c r="L58" s="20">
        <f>VLOOKUP(H58,$AH$2:$AL$449,5,FALSE)</f>
        <v>-28</v>
      </c>
      <c r="N58" s="7"/>
      <c r="O58" s="3"/>
      <c r="P58" s="3"/>
      <c r="AH58" s="11">
        <v>43906</v>
      </c>
      <c r="AI58">
        <f t="shared" ref="AI58:AI116" si="20">IF(VLOOKUP(AH58,$A$2:$C$448,3,FALSE)=0,AI57,VLOOKUP(AH58,$A$2:$C$448,3,FALSE))</f>
        <v>12</v>
      </c>
      <c r="AJ58" s="18">
        <v>45.37</v>
      </c>
      <c r="AK58">
        <f t="shared" si="17"/>
        <v>2</v>
      </c>
      <c r="AL58">
        <v>-15</v>
      </c>
    </row>
    <row r="59" spans="1:38" x14ac:dyDescent="0.25">
      <c r="A59" s="7">
        <v>43956</v>
      </c>
      <c r="B59" s="5">
        <v>199</v>
      </c>
      <c r="C59" s="54"/>
      <c r="D59" s="25">
        <v>2</v>
      </c>
      <c r="E59" s="54"/>
      <c r="F59" s="23">
        <f t="shared" si="12"/>
        <v>5</v>
      </c>
      <c r="H59" s="7">
        <f t="shared" si="8"/>
        <v>44290</v>
      </c>
      <c r="I59" s="3">
        <f>AVERAGE(C387)</f>
        <v>1904</v>
      </c>
      <c r="J59" s="3">
        <f>AVERAGE(E387)</f>
        <v>24</v>
      </c>
      <c r="K59" s="20">
        <f>VLOOKUP(H59,$AH$2:$AL$449,3,FALSE)</f>
        <v>82.87</v>
      </c>
      <c r="L59" s="20">
        <f>VLOOKUP(H59,$AH$2:$AL$449,5,FALSE)</f>
        <v>-40</v>
      </c>
      <c r="N59" s="7"/>
      <c r="O59" s="3"/>
      <c r="P59" s="3"/>
      <c r="AH59" s="11">
        <v>43907</v>
      </c>
      <c r="AI59">
        <f t="shared" si="20"/>
        <v>12</v>
      </c>
      <c r="AJ59" s="18">
        <v>50.93</v>
      </c>
      <c r="AK59">
        <f t="shared" si="17"/>
        <v>8</v>
      </c>
      <c r="AL59">
        <v>-19</v>
      </c>
    </row>
    <row r="60" spans="1:38" x14ac:dyDescent="0.25">
      <c r="A60" s="7">
        <v>43957</v>
      </c>
      <c r="B60" s="5">
        <v>133</v>
      </c>
      <c r="C60" s="54"/>
      <c r="D60" s="25">
        <v>7</v>
      </c>
      <c r="E60" s="54"/>
      <c r="F60" s="23">
        <f t="shared" si="12"/>
        <v>5</v>
      </c>
      <c r="H60" s="7">
        <f t="shared" si="8"/>
        <v>44297</v>
      </c>
      <c r="I60" s="3">
        <f>AVERAGE(C394)</f>
        <v>3174</v>
      </c>
      <c r="J60" s="3">
        <f>AVERAGE(E394)</f>
        <v>29</v>
      </c>
      <c r="K60" s="20">
        <f>VLOOKUP(H60,$AH$2:$AL$449,3,FALSE)</f>
        <v>82.87</v>
      </c>
      <c r="L60" s="20">
        <f>VLOOKUP(H60,$AH$2:$AL$449,5,FALSE)</f>
        <v>-73</v>
      </c>
      <c r="N60" s="7"/>
      <c r="O60" s="3"/>
      <c r="P60" s="3"/>
      <c r="AH60" s="11">
        <v>43908</v>
      </c>
      <c r="AI60">
        <f t="shared" si="20"/>
        <v>12</v>
      </c>
      <c r="AJ60" s="18">
        <v>50.93</v>
      </c>
      <c r="AK60">
        <f t="shared" si="17"/>
        <v>3</v>
      </c>
      <c r="AL60">
        <v>-24</v>
      </c>
    </row>
    <row r="61" spans="1:38" x14ac:dyDescent="0.25">
      <c r="A61" s="7">
        <v>43958</v>
      </c>
      <c r="B61" s="5">
        <v>304</v>
      </c>
      <c r="C61" s="54"/>
      <c r="D61" s="25">
        <v>2</v>
      </c>
      <c r="E61" s="54"/>
      <c r="F61" s="23">
        <f t="shared" si="12"/>
        <v>5</v>
      </c>
      <c r="H61" s="7">
        <f>H60+7</f>
        <v>44304</v>
      </c>
      <c r="I61" s="3">
        <f>AVERAGE(C401)</f>
        <v>3680</v>
      </c>
      <c r="J61" s="3">
        <f>AVERAGE(E401)</f>
        <v>43</v>
      </c>
      <c r="K61" s="26" t="e">
        <f>VLOOKUP(H61,$AH$2:$AL$449,3,FALSE)</f>
        <v>#N/A</v>
      </c>
      <c r="L61" s="26" t="e">
        <f>VLOOKUP(H61,$AH$2:$AL$449,5,FALSE)</f>
        <v>#N/A</v>
      </c>
      <c r="N61" s="7"/>
      <c r="O61" s="3"/>
      <c r="P61" s="3"/>
      <c r="AH61" s="11">
        <v>43909</v>
      </c>
      <c r="AI61">
        <f t="shared" si="20"/>
        <v>12</v>
      </c>
      <c r="AJ61" s="18">
        <v>50.93</v>
      </c>
      <c r="AK61">
        <f t="shared" si="17"/>
        <v>12</v>
      </c>
      <c r="AL61">
        <v>-22</v>
      </c>
    </row>
    <row r="62" spans="1:38" x14ac:dyDescent="0.25">
      <c r="A62" s="7">
        <v>43959</v>
      </c>
      <c r="B62" s="5">
        <v>173</v>
      </c>
      <c r="C62" s="54"/>
      <c r="D62" s="25">
        <v>4</v>
      </c>
      <c r="E62" s="54"/>
      <c r="F62" s="23">
        <f t="shared" si="12"/>
        <v>5</v>
      </c>
      <c r="H62" s="7">
        <f t="shared" si="8"/>
        <v>44311</v>
      </c>
      <c r="I62" s="3">
        <f>AVERAGE(C408)</f>
        <v>2953</v>
      </c>
      <c r="J62" s="3">
        <f>AVERAGE(E408)</f>
        <v>53</v>
      </c>
      <c r="K62" s="26" t="e">
        <f>VLOOKUP(H62,$AH$2:$AL$449,3,FALSE)</f>
        <v>#N/A</v>
      </c>
      <c r="L62" s="26" t="e">
        <f>VLOOKUP(H62,$AH$2:$AL$449,5,FALSE)</f>
        <v>#N/A</v>
      </c>
      <c r="N62" s="7"/>
      <c r="O62" s="3"/>
      <c r="P62" s="3"/>
      <c r="AH62" s="11">
        <v>43910</v>
      </c>
      <c r="AI62">
        <f t="shared" si="20"/>
        <v>12</v>
      </c>
      <c r="AJ62" s="18">
        <v>50.93</v>
      </c>
      <c r="AK62">
        <f t="shared" si="17"/>
        <v>27</v>
      </c>
      <c r="AL62">
        <v>-90</v>
      </c>
    </row>
    <row r="63" spans="1:38" x14ac:dyDescent="0.25">
      <c r="A63" s="7">
        <v>43960</v>
      </c>
      <c r="B63" s="5">
        <v>144</v>
      </c>
      <c r="C63" s="54"/>
      <c r="D63" s="25">
        <v>5</v>
      </c>
      <c r="E63" s="54"/>
      <c r="F63" s="23">
        <f t="shared" si="12"/>
        <v>5</v>
      </c>
      <c r="H63" s="7">
        <f t="shared" si="8"/>
        <v>44318</v>
      </c>
      <c r="I63" s="3"/>
      <c r="J63" s="3"/>
      <c r="N63" s="7"/>
      <c r="O63" s="3"/>
      <c r="P63" s="3"/>
      <c r="AH63" s="11">
        <v>43911</v>
      </c>
      <c r="AI63">
        <f t="shared" si="20"/>
        <v>12</v>
      </c>
      <c r="AJ63" s="18">
        <v>50.93</v>
      </c>
      <c r="AK63">
        <f t="shared" si="17"/>
        <v>7</v>
      </c>
      <c r="AL63">
        <v>-87</v>
      </c>
    </row>
    <row r="64" spans="1:38" x14ac:dyDescent="0.25">
      <c r="A64" s="7">
        <v>43961</v>
      </c>
      <c r="B64" s="5">
        <v>210</v>
      </c>
      <c r="C64" s="54"/>
      <c r="D64" s="25">
        <v>7</v>
      </c>
      <c r="E64" s="54"/>
      <c r="F64" s="23">
        <f t="shared" si="12"/>
        <v>5</v>
      </c>
      <c r="H64" s="7">
        <f t="shared" si="8"/>
        <v>44325</v>
      </c>
      <c r="I64" s="3"/>
      <c r="J64" s="3"/>
      <c r="N64" s="7"/>
      <c r="O64" s="3"/>
      <c r="P64" s="3"/>
      <c r="AH64" s="11">
        <v>43912</v>
      </c>
      <c r="AI64">
        <f t="shared" si="20"/>
        <v>12</v>
      </c>
      <c r="AJ64" s="18">
        <v>50.93</v>
      </c>
      <c r="AK64">
        <f t="shared" si="17"/>
        <v>23</v>
      </c>
      <c r="AL64">
        <v>-88</v>
      </c>
    </row>
    <row r="65" spans="1:38" x14ac:dyDescent="0.25">
      <c r="A65" s="7">
        <v>43962</v>
      </c>
      <c r="B65" s="5">
        <v>219</v>
      </c>
      <c r="C65" s="53">
        <f t="shared" ref="C65" si="21">ROUNDUP(AVERAGE(B65:B71),0)</f>
        <v>203</v>
      </c>
      <c r="D65" s="24">
        <v>8</v>
      </c>
      <c r="E65" s="53">
        <f>ROUNDUP(AVERAGE(D65:D71),0)</f>
        <v>4</v>
      </c>
      <c r="F65" s="23">
        <f t="shared" si="12"/>
        <v>4</v>
      </c>
      <c r="H65" s="7">
        <f t="shared" si="8"/>
        <v>44332</v>
      </c>
      <c r="I65" s="3"/>
      <c r="J65" s="3"/>
      <c r="N65" s="7"/>
      <c r="O65" s="3"/>
      <c r="P65" s="3"/>
      <c r="AH65" s="11">
        <v>43913</v>
      </c>
      <c r="AI65">
        <f t="shared" si="20"/>
        <v>40</v>
      </c>
      <c r="AJ65" s="18">
        <v>53.7</v>
      </c>
      <c r="AK65">
        <f t="shared" si="17"/>
        <v>5</v>
      </c>
      <c r="AL65">
        <v>-89</v>
      </c>
    </row>
    <row r="66" spans="1:38" x14ac:dyDescent="0.25">
      <c r="A66" s="7">
        <v>43963</v>
      </c>
      <c r="B66" s="5">
        <v>124</v>
      </c>
      <c r="C66" s="54"/>
      <c r="D66" s="25">
        <v>0</v>
      </c>
      <c r="E66" s="54"/>
      <c r="F66" s="23">
        <f t="shared" si="12"/>
        <v>4</v>
      </c>
      <c r="H66" s="7">
        <f t="shared" si="8"/>
        <v>44339</v>
      </c>
      <c r="I66" s="3"/>
      <c r="J66" s="3"/>
      <c r="N66" s="7"/>
      <c r="O66" s="3"/>
      <c r="P66" s="3"/>
      <c r="AH66" s="11">
        <v>43914</v>
      </c>
      <c r="AI66">
        <f t="shared" si="20"/>
        <v>40</v>
      </c>
      <c r="AJ66" s="18">
        <v>53.7</v>
      </c>
      <c r="AK66">
        <f t="shared" si="17"/>
        <v>56</v>
      </c>
      <c r="AL66">
        <v>-75</v>
      </c>
    </row>
    <row r="67" spans="1:38" x14ac:dyDescent="0.25">
      <c r="A67" s="7">
        <v>43964</v>
      </c>
      <c r="B67" s="5">
        <v>142</v>
      </c>
      <c r="C67" s="54"/>
      <c r="D67" s="25">
        <v>3</v>
      </c>
      <c r="E67" s="54"/>
      <c r="F67" s="23">
        <f t="shared" si="12"/>
        <v>4</v>
      </c>
      <c r="H67" s="7">
        <f t="shared" si="8"/>
        <v>44346</v>
      </c>
      <c r="N67" s="7"/>
      <c r="O67" s="3"/>
      <c r="P67" s="3"/>
      <c r="AH67" s="11">
        <v>43915</v>
      </c>
      <c r="AI67">
        <f t="shared" si="20"/>
        <v>40</v>
      </c>
      <c r="AJ67" s="18">
        <v>87.96</v>
      </c>
      <c r="AK67">
        <f t="shared" si="17"/>
        <v>9</v>
      </c>
      <c r="AL67">
        <v>-84</v>
      </c>
    </row>
    <row r="68" spans="1:38" x14ac:dyDescent="0.25">
      <c r="A68" s="7">
        <v>43965</v>
      </c>
      <c r="B68" s="5">
        <v>219</v>
      </c>
      <c r="C68" s="54"/>
      <c r="D68" s="25">
        <v>2</v>
      </c>
      <c r="E68" s="54"/>
      <c r="F68" s="23">
        <f t="shared" si="12"/>
        <v>4</v>
      </c>
      <c r="H68" s="7">
        <f t="shared" si="8"/>
        <v>44353</v>
      </c>
      <c r="I68" s="3"/>
      <c r="J68" s="3"/>
      <c r="N68" s="7"/>
      <c r="O68" s="3"/>
      <c r="P68" s="3"/>
      <c r="AH68" s="11">
        <v>43916</v>
      </c>
      <c r="AI68">
        <f t="shared" si="20"/>
        <v>40</v>
      </c>
      <c r="AJ68" s="18">
        <v>87.96</v>
      </c>
      <c r="AK68">
        <f t="shared" ref="AK68:AK131" si="22">VLOOKUP(AH68,$A$2:$B$400,2,TRUE)</f>
        <v>82</v>
      </c>
      <c r="AL68">
        <v>-83</v>
      </c>
    </row>
    <row r="69" spans="1:38" x14ac:dyDescent="0.25">
      <c r="A69" s="7">
        <v>43966</v>
      </c>
      <c r="B69" s="5">
        <v>328</v>
      </c>
      <c r="C69" s="54"/>
      <c r="D69" s="25">
        <v>6</v>
      </c>
      <c r="E69" s="54"/>
      <c r="F69" s="23">
        <f t="shared" si="12"/>
        <v>4</v>
      </c>
      <c r="H69" s="7">
        <f t="shared" ref="H69:H71" si="23">H68+7</f>
        <v>44360</v>
      </c>
      <c r="I69" s="3"/>
      <c r="J69" s="3"/>
      <c r="N69" s="7"/>
      <c r="O69" s="3"/>
      <c r="P69" s="3"/>
      <c r="AH69" s="11">
        <v>43917</v>
      </c>
      <c r="AI69">
        <f t="shared" si="20"/>
        <v>40</v>
      </c>
      <c r="AJ69" s="18">
        <v>87.96</v>
      </c>
      <c r="AK69">
        <f t="shared" si="22"/>
        <v>31</v>
      </c>
      <c r="AL69">
        <v>-84</v>
      </c>
    </row>
    <row r="70" spans="1:38" x14ac:dyDescent="0.25">
      <c r="A70" s="7">
        <v>43967</v>
      </c>
      <c r="B70" s="5">
        <v>177</v>
      </c>
      <c r="C70" s="54"/>
      <c r="D70" s="25">
        <v>4</v>
      </c>
      <c r="E70" s="54"/>
      <c r="F70" s="23">
        <f t="shared" si="12"/>
        <v>4</v>
      </c>
      <c r="H70" s="7">
        <f t="shared" si="23"/>
        <v>44367</v>
      </c>
      <c r="I70" s="3"/>
      <c r="J70" s="3"/>
      <c r="N70" s="7"/>
      <c r="O70" s="3"/>
      <c r="P70" s="3"/>
      <c r="AH70" s="11">
        <v>43918</v>
      </c>
      <c r="AI70">
        <f t="shared" si="20"/>
        <v>40</v>
      </c>
      <c r="AJ70" s="18">
        <v>87.96</v>
      </c>
      <c r="AK70">
        <f t="shared" si="22"/>
        <v>54</v>
      </c>
      <c r="AL70">
        <v>-85</v>
      </c>
    </row>
    <row r="71" spans="1:38" x14ac:dyDescent="0.25">
      <c r="A71" s="7">
        <v>43968</v>
      </c>
      <c r="B71" s="5">
        <v>206</v>
      </c>
      <c r="C71" s="54"/>
      <c r="D71" s="25">
        <v>2</v>
      </c>
      <c r="E71" s="54"/>
      <c r="F71" s="23">
        <f t="shared" si="12"/>
        <v>4</v>
      </c>
      <c r="H71" s="7">
        <f t="shared" si="23"/>
        <v>44374</v>
      </c>
      <c r="I71" s="3"/>
      <c r="J71" s="3"/>
      <c r="N71" s="7"/>
      <c r="O71" s="3"/>
      <c r="P71" s="3"/>
      <c r="AH71" s="11">
        <v>43919</v>
      </c>
      <c r="AI71">
        <f t="shared" si="20"/>
        <v>40</v>
      </c>
      <c r="AJ71" s="18">
        <v>87.96</v>
      </c>
      <c r="AK71">
        <f t="shared" si="22"/>
        <v>42</v>
      </c>
      <c r="AL71">
        <v>-87</v>
      </c>
    </row>
    <row r="72" spans="1:38" x14ac:dyDescent="0.25">
      <c r="A72" s="7">
        <v>43969</v>
      </c>
      <c r="B72" s="5">
        <v>104</v>
      </c>
      <c r="C72" s="53">
        <f t="shared" ref="C72" si="24">ROUNDUP(AVERAGE(B72:B78),0)</f>
        <v>223</v>
      </c>
      <c r="D72" s="24">
        <v>5</v>
      </c>
      <c r="E72" s="53">
        <f>ROUNDUP(AVERAGE(D72:D78),0)</f>
        <v>7</v>
      </c>
      <c r="F72" s="23">
        <f t="shared" si="12"/>
        <v>7</v>
      </c>
      <c r="H72" s="7">
        <f>H71+7</f>
        <v>44381</v>
      </c>
      <c r="I72" s="3"/>
      <c r="J72" s="3"/>
      <c r="N72" s="7"/>
      <c r="O72" s="3"/>
      <c r="P72" s="3"/>
      <c r="AH72" s="11">
        <v>43920</v>
      </c>
      <c r="AI72">
        <f t="shared" si="20"/>
        <v>60</v>
      </c>
      <c r="AJ72" s="18">
        <v>87.96</v>
      </c>
      <c r="AK72">
        <f t="shared" si="22"/>
        <v>51</v>
      </c>
      <c r="AL72">
        <v>-81</v>
      </c>
    </row>
    <row r="73" spans="1:38" x14ac:dyDescent="0.25">
      <c r="A73" s="7">
        <v>43970</v>
      </c>
      <c r="B73" s="5">
        <v>301</v>
      </c>
      <c r="C73" s="54"/>
      <c r="D73" s="25">
        <v>4</v>
      </c>
      <c r="E73" s="54"/>
      <c r="F73" s="23">
        <f t="shared" si="12"/>
        <v>7</v>
      </c>
      <c r="I73" s="3"/>
      <c r="J73" s="3"/>
      <c r="N73" s="7"/>
      <c r="O73" s="3"/>
      <c r="P73" s="3"/>
      <c r="AH73" s="11">
        <v>43921</v>
      </c>
      <c r="AI73">
        <f t="shared" si="20"/>
        <v>60</v>
      </c>
      <c r="AJ73" s="18">
        <v>87.96</v>
      </c>
      <c r="AK73">
        <f t="shared" si="22"/>
        <v>23</v>
      </c>
      <c r="AL73">
        <v>-79</v>
      </c>
    </row>
    <row r="74" spans="1:38" x14ac:dyDescent="0.25">
      <c r="A74" s="7">
        <v>43971</v>
      </c>
      <c r="B74" s="5">
        <v>248</v>
      </c>
      <c r="C74" s="54"/>
      <c r="D74" s="25">
        <v>6</v>
      </c>
      <c r="E74" s="54"/>
      <c r="F74" s="23">
        <f t="shared" si="12"/>
        <v>7</v>
      </c>
      <c r="N74" s="7"/>
      <c r="O74" s="3"/>
      <c r="P74" s="3"/>
      <c r="AH74" s="11">
        <v>43922</v>
      </c>
      <c r="AI74">
        <f t="shared" si="20"/>
        <v>60</v>
      </c>
      <c r="AJ74" s="18">
        <v>87.96</v>
      </c>
      <c r="AK74">
        <f t="shared" si="22"/>
        <v>24</v>
      </c>
      <c r="AL74">
        <v>-79</v>
      </c>
    </row>
    <row r="75" spans="1:38" x14ac:dyDescent="0.25">
      <c r="A75" s="7">
        <v>43972</v>
      </c>
      <c r="B75" s="5">
        <v>124</v>
      </c>
      <c r="C75" s="54"/>
      <c r="D75" s="25">
        <v>8</v>
      </c>
      <c r="E75" s="54"/>
      <c r="F75" s="23">
        <f t="shared" si="12"/>
        <v>7</v>
      </c>
      <c r="I75" s="3"/>
      <c r="J75" s="3"/>
      <c r="N75" s="7"/>
      <c r="O75" s="3"/>
      <c r="P75" s="3"/>
      <c r="AH75" s="11">
        <v>43923</v>
      </c>
      <c r="AI75">
        <f t="shared" si="20"/>
        <v>60</v>
      </c>
      <c r="AJ75" s="18">
        <v>87.96</v>
      </c>
      <c r="AK75">
        <f t="shared" si="22"/>
        <v>88</v>
      </c>
      <c r="AL75">
        <v>-78</v>
      </c>
    </row>
    <row r="76" spans="1:38" x14ac:dyDescent="0.25">
      <c r="A76" s="7">
        <v>43973</v>
      </c>
      <c r="B76" s="5">
        <v>399</v>
      </c>
      <c r="C76" s="54"/>
      <c r="D76" s="25">
        <v>9</v>
      </c>
      <c r="E76" s="54"/>
      <c r="F76" s="23">
        <f t="shared" si="12"/>
        <v>7</v>
      </c>
      <c r="I76" s="3"/>
      <c r="J76" s="3"/>
      <c r="N76" s="7"/>
      <c r="O76" s="3"/>
      <c r="P76" s="3"/>
      <c r="AH76" s="11">
        <v>43924</v>
      </c>
      <c r="AI76">
        <f t="shared" si="20"/>
        <v>60</v>
      </c>
      <c r="AJ76" s="18">
        <v>87.96</v>
      </c>
      <c r="AK76">
        <f t="shared" si="22"/>
        <v>131</v>
      </c>
      <c r="AL76">
        <v>-80</v>
      </c>
    </row>
    <row r="77" spans="1:38" x14ac:dyDescent="0.25">
      <c r="A77" s="7">
        <v>43974</v>
      </c>
      <c r="B77" s="5">
        <v>231</v>
      </c>
      <c r="C77" s="54"/>
      <c r="D77" s="25">
        <v>9</v>
      </c>
      <c r="E77" s="54"/>
      <c r="F77" s="23">
        <f t="shared" si="12"/>
        <v>7</v>
      </c>
      <c r="I77" s="3"/>
      <c r="J77" s="3"/>
      <c r="N77" s="7"/>
      <c r="O77" s="3"/>
      <c r="P77" s="3"/>
      <c r="AH77" s="11">
        <v>43925</v>
      </c>
      <c r="AI77">
        <f t="shared" si="20"/>
        <v>60</v>
      </c>
      <c r="AJ77" s="18">
        <v>87.96</v>
      </c>
      <c r="AK77">
        <f t="shared" si="22"/>
        <v>89</v>
      </c>
      <c r="AL77">
        <v>-83</v>
      </c>
    </row>
    <row r="78" spans="1:38" x14ac:dyDescent="0.25">
      <c r="A78" s="7">
        <v>43975</v>
      </c>
      <c r="B78" s="5">
        <v>148</v>
      </c>
      <c r="C78" s="54"/>
      <c r="D78" s="25">
        <v>5</v>
      </c>
      <c r="E78" s="54"/>
      <c r="F78" s="23">
        <f t="shared" si="12"/>
        <v>7</v>
      </c>
      <c r="I78" s="3"/>
      <c r="J78" s="3"/>
      <c r="N78" s="7"/>
      <c r="O78" s="3"/>
      <c r="P78" s="3"/>
      <c r="AH78" s="11">
        <v>43926</v>
      </c>
      <c r="AI78">
        <f t="shared" si="20"/>
        <v>60</v>
      </c>
      <c r="AJ78" s="18">
        <v>87.96</v>
      </c>
      <c r="AK78">
        <f t="shared" si="22"/>
        <v>11</v>
      </c>
      <c r="AL78">
        <v>-85</v>
      </c>
    </row>
    <row r="79" spans="1:38" x14ac:dyDescent="0.25">
      <c r="A79" s="7">
        <v>43976</v>
      </c>
      <c r="B79" s="5">
        <v>371</v>
      </c>
      <c r="C79" s="53">
        <f t="shared" ref="C79" si="25">ROUNDUP(AVERAGE(B79:B85),0)</f>
        <v>441</v>
      </c>
      <c r="D79" s="24">
        <v>4</v>
      </c>
      <c r="E79" s="53">
        <f>ROUNDUP(AVERAGE(D79:D85),0)</f>
        <v>8</v>
      </c>
      <c r="F79" s="23">
        <f t="shared" si="12"/>
        <v>8</v>
      </c>
      <c r="I79" s="3"/>
      <c r="J79" s="3"/>
      <c r="N79" s="7"/>
      <c r="O79" s="3"/>
      <c r="P79" s="3"/>
      <c r="AH79" s="11">
        <v>43927</v>
      </c>
      <c r="AI79">
        <f t="shared" si="20"/>
        <v>59</v>
      </c>
      <c r="AJ79" s="18">
        <v>87.96</v>
      </c>
      <c r="AK79">
        <f t="shared" si="22"/>
        <v>129</v>
      </c>
      <c r="AL79">
        <v>-78</v>
      </c>
    </row>
    <row r="80" spans="1:38" x14ac:dyDescent="0.25">
      <c r="A80" s="7">
        <v>43977</v>
      </c>
      <c r="B80" s="5">
        <v>292</v>
      </c>
      <c r="C80" s="54"/>
      <c r="D80" s="25">
        <v>8</v>
      </c>
      <c r="E80" s="54"/>
      <c r="F80" s="23">
        <f t="shared" si="12"/>
        <v>8</v>
      </c>
      <c r="N80" s="7"/>
      <c r="O80" s="3"/>
      <c r="P80" s="3"/>
      <c r="AH80" s="11">
        <v>43928</v>
      </c>
      <c r="AI80">
        <f t="shared" si="20"/>
        <v>59</v>
      </c>
      <c r="AJ80" s="18">
        <v>87.96</v>
      </c>
      <c r="AK80">
        <f t="shared" si="22"/>
        <v>81</v>
      </c>
      <c r="AL80">
        <v>-77</v>
      </c>
    </row>
    <row r="81" spans="1:38" x14ac:dyDescent="0.25">
      <c r="A81" s="7">
        <v>43978</v>
      </c>
      <c r="B81" s="5">
        <v>495</v>
      </c>
      <c r="C81" s="54"/>
      <c r="D81" s="25">
        <v>5</v>
      </c>
      <c r="E81" s="54"/>
      <c r="F81" s="23">
        <f t="shared" si="12"/>
        <v>8</v>
      </c>
      <c r="N81" s="7"/>
      <c r="O81" s="3"/>
      <c r="P81" s="3"/>
      <c r="AH81" s="11">
        <v>43929</v>
      </c>
      <c r="AI81">
        <f t="shared" si="20"/>
        <v>59</v>
      </c>
      <c r="AJ81" s="18">
        <v>87.96</v>
      </c>
      <c r="AK81">
        <f t="shared" si="22"/>
        <v>72</v>
      </c>
      <c r="AL81">
        <v>-77</v>
      </c>
    </row>
    <row r="82" spans="1:38" x14ac:dyDescent="0.25">
      <c r="A82" s="7">
        <v>43979</v>
      </c>
      <c r="B82" s="5">
        <v>697</v>
      </c>
      <c r="C82" s="54"/>
      <c r="D82" s="25">
        <v>4</v>
      </c>
      <c r="E82" s="54"/>
      <c r="F82" s="23">
        <f t="shared" si="12"/>
        <v>8</v>
      </c>
      <c r="N82" s="7"/>
      <c r="O82" s="3"/>
      <c r="P82" s="3"/>
      <c r="AH82" s="11">
        <v>43930</v>
      </c>
      <c r="AI82">
        <f t="shared" si="20"/>
        <v>59</v>
      </c>
      <c r="AJ82" s="18">
        <v>87.96</v>
      </c>
      <c r="AK82">
        <f t="shared" si="22"/>
        <v>56</v>
      </c>
      <c r="AL82">
        <v>-87</v>
      </c>
    </row>
    <row r="83" spans="1:38" x14ac:dyDescent="0.25">
      <c r="A83" s="7">
        <v>43980</v>
      </c>
      <c r="B83" s="5">
        <v>428</v>
      </c>
      <c r="C83" s="54"/>
      <c r="D83" s="25">
        <v>11</v>
      </c>
      <c r="E83" s="54"/>
      <c r="F83" s="23">
        <f t="shared" si="12"/>
        <v>8</v>
      </c>
      <c r="N83" s="7"/>
      <c r="O83" s="3"/>
      <c r="P83" s="3"/>
      <c r="AH83" s="11">
        <v>43931</v>
      </c>
      <c r="AI83">
        <f t="shared" si="20"/>
        <v>59</v>
      </c>
      <c r="AJ83" s="18">
        <v>87.96</v>
      </c>
      <c r="AK83">
        <f t="shared" si="22"/>
        <v>26</v>
      </c>
      <c r="AL83">
        <v>-92</v>
      </c>
    </row>
    <row r="84" spans="1:38" x14ac:dyDescent="0.25">
      <c r="A84" s="7">
        <v>43981</v>
      </c>
      <c r="B84" s="5">
        <v>326</v>
      </c>
      <c r="C84" s="54"/>
      <c r="D84" s="25">
        <v>7</v>
      </c>
      <c r="E84" s="54"/>
      <c r="F84" s="23">
        <f t="shared" si="12"/>
        <v>8</v>
      </c>
      <c r="N84" s="7"/>
      <c r="O84" s="3"/>
      <c r="P84" s="3"/>
      <c r="AH84" s="11">
        <v>43932</v>
      </c>
      <c r="AI84">
        <f t="shared" si="20"/>
        <v>59</v>
      </c>
      <c r="AJ84" s="18">
        <v>87.96</v>
      </c>
      <c r="AK84">
        <f t="shared" si="22"/>
        <v>10</v>
      </c>
      <c r="AL84">
        <v>-85</v>
      </c>
    </row>
    <row r="85" spans="1:38" x14ac:dyDescent="0.25">
      <c r="A85" s="7">
        <v>43982</v>
      </c>
      <c r="B85" s="5">
        <v>475</v>
      </c>
      <c r="C85" s="54"/>
      <c r="D85" s="25">
        <v>11</v>
      </c>
      <c r="E85" s="54"/>
      <c r="F85" s="23">
        <f t="shared" si="12"/>
        <v>8</v>
      </c>
      <c r="N85" s="7"/>
      <c r="O85" s="3"/>
      <c r="P85" s="3"/>
      <c r="AH85" s="11">
        <v>43933</v>
      </c>
      <c r="AI85">
        <f t="shared" si="20"/>
        <v>59</v>
      </c>
      <c r="AJ85" s="18">
        <v>87.96</v>
      </c>
      <c r="AK85">
        <f t="shared" si="22"/>
        <v>37</v>
      </c>
      <c r="AL85">
        <v>-86</v>
      </c>
    </row>
    <row r="86" spans="1:38" x14ac:dyDescent="0.25">
      <c r="A86" s="7">
        <v>43983</v>
      </c>
      <c r="B86" s="5">
        <v>371</v>
      </c>
      <c r="C86" s="53">
        <f t="shared" ref="C86" si="26">ROUNDUP(AVERAGE(B86:B92),0)</f>
        <v>416</v>
      </c>
      <c r="D86" s="24">
        <v>8</v>
      </c>
      <c r="E86" s="53">
        <f>ROUNDUP(AVERAGE(D86:D92),0)</f>
        <v>9</v>
      </c>
      <c r="F86" s="23">
        <f t="shared" si="12"/>
        <v>9</v>
      </c>
      <c r="AH86" s="11">
        <v>43934</v>
      </c>
      <c r="AI86">
        <f t="shared" si="20"/>
        <v>84</v>
      </c>
      <c r="AJ86" s="18">
        <v>87.96</v>
      </c>
      <c r="AK86">
        <f t="shared" si="22"/>
        <v>53</v>
      </c>
      <c r="AL86">
        <v>-78</v>
      </c>
    </row>
    <row r="87" spans="1:38" x14ac:dyDescent="0.25">
      <c r="A87" s="7">
        <v>43984</v>
      </c>
      <c r="B87" s="5">
        <v>455</v>
      </c>
      <c r="C87" s="54"/>
      <c r="D87" s="25">
        <v>4</v>
      </c>
      <c r="E87" s="54"/>
      <c r="F87" s="23">
        <f t="shared" si="12"/>
        <v>9</v>
      </c>
      <c r="AH87" s="11">
        <v>43935</v>
      </c>
      <c r="AI87">
        <f t="shared" si="20"/>
        <v>84</v>
      </c>
      <c r="AJ87" s="18">
        <v>84.26</v>
      </c>
      <c r="AK87">
        <f t="shared" si="22"/>
        <v>39</v>
      </c>
      <c r="AL87">
        <v>-79</v>
      </c>
    </row>
    <row r="88" spans="1:38" x14ac:dyDescent="0.25">
      <c r="A88" s="7">
        <v>43985</v>
      </c>
      <c r="B88" s="5">
        <v>567</v>
      </c>
      <c r="C88" s="54"/>
      <c r="D88" s="25">
        <v>8</v>
      </c>
      <c r="E88" s="54"/>
      <c r="F88" s="23">
        <f t="shared" si="12"/>
        <v>9</v>
      </c>
      <c r="AH88" s="11">
        <v>43936</v>
      </c>
      <c r="AI88">
        <f t="shared" si="20"/>
        <v>84</v>
      </c>
      <c r="AJ88" s="18">
        <v>84.26</v>
      </c>
      <c r="AK88">
        <f t="shared" si="22"/>
        <v>45</v>
      </c>
      <c r="AL88">
        <v>-77</v>
      </c>
    </row>
    <row r="89" spans="1:38" x14ac:dyDescent="0.25">
      <c r="A89" s="7">
        <v>43986</v>
      </c>
      <c r="B89" s="5">
        <v>365</v>
      </c>
      <c r="C89" s="54"/>
      <c r="D89" s="25">
        <v>11</v>
      </c>
      <c r="E89" s="54"/>
      <c r="F89" s="23">
        <f t="shared" ref="F89:F152" si="27">IF(VLOOKUP(A89,$A$2:$E$448,5,TRUE)=0,F88,VLOOKUP(A89,$A$2:$E$448,5,TRUE))</f>
        <v>9</v>
      </c>
      <c r="AH89" s="11">
        <v>43937</v>
      </c>
      <c r="AI89">
        <f t="shared" si="20"/>
        <v>84</v>
      </c>
      <c r="AJ89" s="18">
        <v>84.26</v>
      </c>
      <c r="AK89">
        <f t="shared" si="22"/>
        <v>96</v>
      </c>
      <c r="AL89">
        <v>-79</v>
      </c>
    </row>
    <row r="90" spans="1:38" x14ac:dyDescent="0.25">
      <c r="A90" s="7">
        <v>43987</v>
      </c>
      <c r="B90" s="5">
        <v>386</v>
      </c>
      <c r="C90" s="54"/>
      <c r="D90" s="25">
        <v>14</v>
      </c>
      <c r="E90" s="54"/>
      <c r="F90" s="23">
        <f t="shared" si="27"/>
        <v>9</v>
      </c>
      <c r="AH90" s="11">
        <v>43938</v>
      </c>
      <c r="AI90">
        <f t="shared" si="20"/>
        <v>84</v>
      </c>
      <c r="AJ90" s="18">
        <v>84.26</v>
      </c>
      <c r="AK90">
        <f t="shared" si="22"/>
        <v>132</v>
      </c>
      <c r="AL90">
        <v>-77</v>
      </c>
    </row>
    <row r="91" spans="1:38" x14ac:dyDescent="0.25">
      <c r="A91" s="7">
        <v>43988</v>
      </c>
      <c r="B91" s="5">
        <v>326</v>
      </c>
      <c r="C91" s="54"/>
      <c r="D91" s="25">
        <v>9</v>
      </c>
      <c r="E91" s="54"/>
      <c r="F91" s="23">
        <f t="shared" si="27"/>
        <v>9</v>
      </c>
      <c r="AH91" s="11">
        <v>43939</v>
      </c>
      <c r="AI91">
        <f t="shared" si="20"/>
        <v>84</v>
      </c>
      <c r="AJ91" s="18">
        <v>84.26</v>
      </c>
      <c r="AK91">
        <f t="shared" si="22"/>
        <v>103</v>
      </c>
      <c r="AL91">
        <v>-83</v>
      </c>
    </row>
    <row r="92" spans="1:38" x14ac:dyDescent="0.25">
      <c r="A92" s="7">
        <v>43989</v>
      </c>
      <c r="B92" s="5">
        <v>441</v>
      </c>
      <c r="C92" s="54"/>
      <c r="D92" s="25">
        <v>9</v>
      </c>
      <c r="E92" s="54"/>
      <c r="F92" s="23">
        <f t="shared" si="27"/>
        <v>9</v>
      </c>
      <c r="AH92" s="11">
        <v>43940</v>
      </c>
      <c r="AI92">
        <f t="shared" si="20"/>
        <v>84</v>
      </c>
      <c r="AJ92" s="18">
        <v>84.26</v>
      </c>
      <c r="AK92">
        <f t="shared" si="22"/>
        <v>118</v>
      </c>
      <c r="AL92">
        <v>-83</v>
      </c>
    </row>
    <row r="93" spans="1:38" x14ac:dyDescent="0.25">
      <c r="A93" s="7">
        <v>43990</v>
      </c>
      <c r="B93" s="5">
        <v>401</v>
      </c>
      <c r="C93" s="53">
        <f t="shared" ref="C93" si="28">ROUNDUP(AVERAGE(B93:B99),0)</f>
        <v>478</v>
      </c>
      <c r="D93" s="24">
        <v>13</v>
      </c>
      <c r="E93" s="53">
        <f>ROUNDUP(AVERAGE(D93:D99),0)</f>
        <v>13</v>
      </c>
      <c r="F93" s="23">
        <f t="shared" si="27"/>
        <v>13</v>
      </c>
      <c r="AH93" s="11">
        <v>43941</v>
      </c>
      <c r="AI93">
        <f t="shared" si="20"/>
        <v>84</v>
      </c>
      <c r="AJ93" s="18">
        <v>84.26</v>
      </c>
      <c r="AK93">
        <f t="shared" si="22"/>
        <v>104</v>
      </c>
      <c r="AL93">
        <v>-79</v>
      </c>
    </row>
    <row r="94" spans="1:38" x14ac:dyDescent="0.25">
      <c r="A94" s="7">
        <v>43991</v>
      </c>
      <c r="B94" s="5">
        <v>673</v>
      </c>
      <c r="C94" s="54"/>
      <c r="D94" s="25">
        <v>13</v>
      </c>
      <c r="E94" s="54"/>
      <c r="F94" s="23">
        <f t="shared" si="27"/>
        <v>13</v>
      </c>
      <c r="AH94" s="11">
        <v>43942</v>
      </c>
      <c r="AI94">
        <f t="shared" si="20"/>
        <v>84</v>
      </c>
      <c r="AJ94" s="18">
        <v>84.26</v>
      </c>
      <c r="AK94">
        <f t="shared" si="22"/>
        <v>31</v>
      </c>
      <c r="AL94">
        <v>-76</v>
      </c>
    </row>
    <row r="95" spans="1:38" x14ac:dyDescent="0.25">
      <c r="A95" s="7">
        <v>43992</v>
      </c>
      <c r="B95" s="5">
        <v>539</v>
      </c>
      <c r="C95" s="54"/>
      <c r="D95" s="25">
        <v>11</v>
      </c>
      <c r="E95" s="54"/>
      <c r="F95" s="23">
        <f t="shared" si="27"/>
        <v>13</v>
      </c>
      <c r="AH95" s="11">
        <v>43943</v>
      </c>
      <c r="AI95">
        <f t="shared" si="20"/>
        <v>84</v>
      </c>
      <c r="AJ95" s="18">
        <v>84.26</v>
      </c>
      <c r="AK95">
        <f t="shared" si="22"/>
        <v>64</v>
      </c>
      <c r="AL95">
        <v>-79</v>
      </c>
    </row>
    <row r="96" spans="1:38" x14ac:dyDescent="0.25">
      <c r="A96" s="7">
        <v>43993</v>
      </c>
      <c r="B96" s="5">
        <v>307</v>
      </c>
      <c r="C96" s="54"/>
      <c r="D96" s="25">
        <v>13</v>
      </c>
      <c r="E96" s="54"/>
      <c r="F96" s="23">
        <f t="shared" si="27"/>
        <v>13</v>
      </c>
      <c r="AH96" s="11">
        <v>43944</v>
      </c>
      <c r="AI96">
        <f t="shared" si="20"/>
        <v>84</v>
      </c>
      <c r="AJ96" s="18">
        <v>84.26</v>
      </c>
      <c r="AK96">
        <f t="shared" si="22"/>
        <v>78</v>
      </c>
      <c r="AL96">
        <v>-76</v>
      </c>
    </row>
    <row r="97" spans="1:38" x14ac:dyDescent="0.25">
      <c r="A97" s="7">
        <v>43994</v>
      </c>
      <c r="B97" s="5">
        <v>519</v>
      </c>
      <c r="C97" s="54"/>
      <c r="D97" s="25">
        <v>8</v>
      </c>
      <c r="E97" s="54"/>
      <c r="F97" s="23">
        <f t="shared" si="27"/>
        <v>13</v>
      </c>
      <c r="AH97" s="11">
        <v>43945</v>
      </c>
      <c r="AI97">
        <f t="shared" si="20"/>
        <v>84</v>
      </c>
      <c r="AJ97" s="18">
        <v>87.04</v>
      </c>
      <c r="AK97">
        <f t="shared" si="22"/>
        <v>96</v>
      </c>
      <c r="AL97">
        <v>-79</v>
      </c>
    </row>
    <row r="98" spans="1:38" x14ac:dyDescent="0.25">
      <c r="A98" s="7">
        <v>43995</v>
      </c>
      <c r="B98" s="5">
        <v>460</v>
      </c>
      <c r="C98" s="54"/>
      <c r="D98" s="25">
        <v>10</v>
      </c>
      <c r="E98" s="54"/>
      <c r="F98" s="23">
        <f t="shared" si="27"/>
        <v>13</v>
      </c>
      <c r="AH98" s="11">
        <v>43946</v>
      </c>
      <c r="AI98">
        <f t="shared" si="20"/>
        <v>84</v>
      </c>
      <c r="AJ98" s="18">
        <v>87.04</v>
      </c>
      <c r="AK98">
        <f t="shared" si="22"/>
        <v>99</v>
      </c>
      <c r="AL98">
        <v>-78</v>
      </c>
    </row>
    <row r="99" spans="1:38" x14ac:dyDescent="0.25">
      <c r="A99" s="7">
        <v>43996</v>
      </c>
      <c r="B99" s="5">
        <v>446</v>
      </c>
      <c r="C99" s="54"/>
      <c r="D99" s="25">
        <v>17</v>
      </c>
      <c r="E99" s="54"/>
      <c r="F99" s="23">
        <f t="shared" si="27"/>
        <v>13</v>
      </c>
      <c r="AH99" s="11">
        <v>43947</v>
      </c>
      <c r="AI99">
        <f t="shared" si="20"/>
        <v>84</v>
      </c>
      <c r="AJ99" s="18">
        <v>87.04</v>
      </c>
      <c r="AK99">
        <f t="shared" si="22"/>
        <v>111</v>
      </c>
      <c r="AL99">
        <v>-82</v>
      </c>
    </row>
    <row r="100" spans="1:38" x14ac:dyDescent="0.25">
      <c r="A100" s="7">
        <v>43997</v>
      </c>
      <c r="B100" s="5">
        <v>458</v>
      </c>
      <c r="C100" s="53">
        <f t="shared" ref="C100" si="29">ROUNDUP(AVERAGE(B100:B106),0)</f>
        <v>860</v>
      </c>
      <c r="D100" s="24">
        <v>19</v>
      </c>
      <c r="E100" s="53">
        <f>ROUNDUP(AVERAGE(D100:D106),0)</f>
        <v>17</v>
      </c>
      <c r="F100" s="23">
        <f t="shared" si="27"/>
        <v>17</v>
      </c>
      <c r="AH100" s="11">
        <v>43948</v>
      </c>
      <c r="AI100">
        <f t="shared" si="20"/>
        <v>104</v>
      </c>
      <c r="AJ100" s="18">
        <v>90.74</v>
      </c>
      <c r="AK100">
        <f t="shared" si="22"/>
        <v>101</v>
      </c>
      <c r="AL100">
        <v>-72</v>
      </c>
    </row>
    <row r="101" spans="1:38" x14ac:dyDescent="0.25">
      <c r="A101" s="7">
        <v>43998</v>
      </c>
      <c r="B101" s="5">
        <v>749</v>
      </c>
      <c r="C101" s="54"/>
      <c r="D101" s="25">
        <v>12</v>
      </c>
      <c r="E101" s="54"/>
      <c r="F101" s="23">
        <f t="shared" si="27"/>
        <v>17</v>
      </c>
      <c r="AH101" s="11">
        <v>43949</v>
      </c>
      <c r="AI101">
        <f t="shared" si="20"/>
        <v>104</v>
      </c>
      <c r="AJ101" s="18">
        <v>90.74</v>
      </c>
      <c r="AK101">
        <f t="shared" si="22"/>
        <v>114</v>
      </c>
      <c r="AL101">
        <v>-74</v>
      </c>
    </row>
    <row r="102" spans="1:38" x14ac:dyDescent="0.25">
      <c r="A102" s="7">
        <v>43999</v>
      </c>
      <c r="B102" s="5">
        <v>705</v>
      </c>
      <c r="C102" s="54"/>
      <c r="D102" s="25">
        <v>24</v>
      </c>
      <c r="E102" s="54"/>
      <c r="F102" s="23">
        <f t="shared" si="27"/>
        <v>17</v>
      </c>
      <c r="AH102" s="11">
        <v>43950</v>
      </c>
      <c r="AI102">
        <f t="shared" si="20"/>
        <v>104</v>
      </c>
      <c r="AJ102" s="18">
        <v>90.74</v>
      </c>
      <c r="AK102">
        <f t="shared" si="22"/>
        <v>63</v>
      </c>
      <c r="AL102">
        <v>-72</v>
      </c>
    </row>
    <row r="103" spans="1:38" x14ac:dyDescent="0.25">
      <c r="A103" s="7">
        <v>44000</v>
      </c>
      <c r="B103" s="5">
        <v>1021</v>
      </c>
      <c r="C103" s="54"/>
      <c r="D103" s="25">
        <v>8</v>
      </c>
      <c r="E103" s="54"/>
      <c r="F103" s="23">
        <f t="shared" si="27"/>
        <v>17</v>
      </c>
      <c r="AH103" s="11">
        <v>43951</v>
      </c>
      <c r="AI103">
        <f t="shared" si="20"/>
        <v>104</v>
      </c>
      <c r="AJ103" s="18">
        <v>90.74</v>
      </c>
      <c r="AK103">
        <f t="shared" si="22"/>
        <v>130</v>
      </c>
      <c r="AL103">
        <v>-72</v>
      </c>
    </row>
    <row r="104" spans="1:38" x14ac:dyDescent="0.25">
      <c r="A104" s="7">
        <v>44001</v>
      </c>
      <c r="B104" s="5">
        <v>955</v>
      </c>
      <c r="C104" s="54"/>
      <c r="D104" s="25">
        <v>16</v>
      </c>
      <c r="E104" s="54"/>
      <c r="F104" s="23">
        <f t="shared" si="27"/>
        <v>17</v>
      </c>
      <c r="AH104" s="11">
        <v>43952</v>
      </c>
      <c r="AI104">
        <f t="shared" si="20"/>
        <v>104</v>
      </c>
      <c r="AJ104" s="18">
        <v>90.74</v>
      </c>
      <c r="AK104">
        <f t="shared" si="22"/>
        <v>90</v>
      </c>
      <c r="AL104">
        <v>-80</v>
      </c>
    </row>
    <row r="105" spans="1:38" x14ac:dyDescent="0.25">
      <c r="A105" s="7">
        <v>44002</v>
      </c>
      <c r="B105" s="5">
        <v>1276</v>
      </c>
      <c r="C105" s="54"/>
      <c r="D105" s="25">
        <v>12</v>
      </c>
      <c r="E105" s="54"/>
      <c r="F105" s="23">
        <f t="shared" si="27"/>
        <v>17</v>
      </c>
      <c r="AH105" s="11">
        <v>43953</v>
      </c>
      <c r="AI105">
        <f t="shared" si="20"/>
        <v>104</v>
      </c>
      <c r="AJ105" s="18">
        <v>90.74</v>
      </c>
      <c r="AK105">
        <f t="shared" si="22"/>
        <v>96</v>
      </c>
      <c r="AL105">
        <v>-76</v>
      </c>
    </row>
    <row r="106" spans="1:38" x14ac:dyDescent="0.25">
      <c r="A106" s="7">
        <v>44003</v>
      </c>
      <c r="B106" s="5">
        <v>855</v>
      </c>
      <c r="C106" s="54"/>
      <c r="D106" s="25">
        <v>22</v>
      </c>
      <c r="E106" s="54"/>
      <c r="F106" s="23">
        <f t="shared" si="27"/>
        <v>17</v>
      </c>
      <c r="AH106" s="11">
        <v>43954</v>
      </c>
      <c r="AI106">
        <f t="shared" si="20"/>
        <v>104</v>
      </c>
      <c r="AJ106" s="18">
        <v>90.74</v>
      </c>
      <c r="AK106">
        <f t="shared" si="22"/>
        <v>131</v>
      </c>
      <c r="AL106">
        <v>-78</v>
      </c>
    </row>
    <row r="107" spans="1:38" x14ac:dyDescent="0.25">
      <c r="A107" s="7">
        <v>44004</v>
      </c>
      <c r="B107" s="5">
        <v>1147</v>
      </c>
      <c r="C107" s="53">
        <f t="shared" ref="C107" si="30">ROUNDUP(AVERAGE(B107:B113),0)</f>
        <v>1133</v>
      </c>
      <c r="D107" s="24">
        <v>20</v>
      </c>
      <c r="E107" s="53">
        <f>ROUNDUP(AVERAGE(D107:D113),0)</f>
        <v>26</v>
      </c>
      <c r="F107" s="23">
        <f t="shared" si="27"/>
        <v>26</v>
      </c>
      <c r="AH107" s="11">
        <v>43955</v>
      </c>
      <c r="AI107">
        <f>IF(VLOOKUP(AH107,$A$2:$C$448,3,FALSE)=0,AI106,VLOOKUP(AH107,$A$2:$C$448,3,FALSE))</f>
        <v>189</v>
      </c>
      <c r="AJ107" s="18">
        <v>90.74</v>
      </c>
      <c r="AK107">
        <f t="shared" si="22"/>
        <v>156</v>
      </c>
      <c r="AL107">
        <v>-70</v>
      </c>
    </row>
    <row r="108" spans="1:38" x14ac:dyDescent="0.25">
      <c r="A108" s="7">
        <v>44005</v>
      </c>
      <c r="B108" s="5">
        <v>736</v>
      </c>
      <c r="C108" s="54"/>
      <c r="D108" s="25">
        <v>26</v>
      </c>
      <c r="E108" s="54"/>
      <c r="F108" s="23">
        <f t="shared" si="27"/>
        <v>26</v>
      </c>
      <c r="AH108" s="11">
        <v>43956</v>
      </c>
      <c r="AI108">
        <f t="shared" si="20"/>
        <v>189</v>
      </c>
      <c r="AJ108" s="18">
        <v>90.74</v>
      </c>
      <c r="AK108">
        <f t="shared" si="22"/>
        <v>199</v>
      </c>
      <c r="AL108">
        <v>-65</v>
      </c>
    </row>
    <row r="109" spans="1:38" x14ac:dyDescent="0.25">
      <c r="A109" s="7">
        <v>44006</v>
      </c>
      <c r="B109" s="5">
        <v>1799</v>
      </c>
      <c r="C109" s="54"/>
      <c r="D109" s="25">
        <v>24</v>
      </c>
      <c r="E109" s="54"/>
      <c r="F109" s="23">
        <f t="shared" si="27"/>
        <v>26</v>
      </c>
      <c r="AH109" s="11">
        <v>43957</v>
      </c>
      <c r="AI109">
        <f t="shared" si="20"/>
        <v>189</v>
      </c>
      <c r="AJ109" s="18">
        <v>87.04</v>
      </c>
      <c r="AK109">
        <f t="shared" si="22"/>
        <v>133</v>
      </c>
      <c r="AL109">
        <v>-70</v>
      </c>
    </row>
    <row r="110" spans="1:38" x14ac:dyDescent="0.25">
      <c r="A110" s="7">
        <v>44007</v>
      </c>
      <c r="B110" s="5">
        <v>715</v>
      </c>
      <c r="C110" s="54"/>
      <c r="D110" s="25">
        <v>21</v>
      </c>
      <c r="E110" s="54"/>
      <c r="F110" s="23">
        <f t="shared" si="27"/>
        <v>26</v>
      </c>
      <c r="AH110" s="11">
        <v>43958</v>
      </c>
      <c r="AI110">
        <f t="shared" si="20"/>
        <v>189</v>
      </c>
      <c r="AJ110" s="18">
        <v>87.04</v>
      </c>
      <c r="AK110">
        <f t="shared" si="22"/>
        <v>304</v>
      </c>
      <c r="AL110">
        <v>-66</v>
      </c>
    </row>
    <row r="111" spans="1:38" x14ac:dyDescent="0.25">
      <c r="A111" s="7">
        <v>44008</v>
      </c>
      <c r="B111" s="5">
        <v>1121</v>
      </c>
      <c r="C111" s="54"/>
      <c r="D111" s="25">
        <v>26</v>
      </c>
      <c r="E111" s="54"/>
      <c r="F111" s="23">
        <f t="shared" si="27"/>
        <v>26</v>
      </c>
      <c r="G111" s="14"/>
      <c r="AH111" s="11">
        <v>43959</v>
      </c>
      <c r="AI111">
        <f t="shared" si="20"/>
        <v>189</v>
      </c>
      <c r="AJ111" s="18">
        <v>87.04</v>
      </c>
      <c r="AK111">
        <f t="shared" si="22"/>
        <v>173</v>
      </c>
      <c r="AL111">
        <v>-70</v>
      </c>
    </row>
    <row r="112" spans="1:38" x14ac:dyDescent="0.25">
      <c r="A112" s="7">
        <v>44009</v>
      </c>
      <c r="B112" s="5">
        <v>1061</v>
      </c>
      <c r="C112" s="54"/>
      <c r="D112" s="25">
        <v>31</v>
      </c>
      <c r="E112" s="54"/>
      <c r="F112" s="23">
        <f t="shared" si="27"/>
        <v>26</v>
      </c>
      <c r="G112" s="14"/>
      <c r="AH112" s="11">
        <v>43960</v>
      </c>
      <c r="AI112">
        <f t="shared" si="20"/>
        <v>189</v>
      </c>
      <c r="AJ112" s="18">
        <v>87.04</v>
      </c>
      <c r="AK112">
        <f t="shared" si="22"/>
        <v>144</v>
      </c>
      <c r="AL112">
        <v>-68</v>
      </c>
    </row>
    <row r="113" spans="1:38" x14ac:dyDescent="0.25">
      <c r="A113" s="7">
        <v>44010</v>
      </c>
      <c r="B113" s="5">
        <v>1352</v>
      </c>
      <c r="C113" s="54"/>
      <c r="D113" s="25">
        <v>33</v>
      </c>
      <c r="E113" s="54"/>
      <c r="F113" s="23">
        <f t="shared" si="27"/>
        <v>26</v>
      </c>
      <c r="G113" s="14"/>
      <c r="AH113" s="11">
        <v>43961</v>
      </c>
      <c r="AI113">
        <f t="shared" si="20"/>
        <v>189</v>
      </c>
      <c r="AJ113" s="18">
        <v>87.04</v>
      </c>
      <c r="AK113">
        <f t="shared" si="22"/>
        <v>210</v>
      </c>
      <c r="AL113">
        <v>-72</v>
      </c>
    </row>
    <row r="114" spans="1:38" x14ac:dyDescent="0.25">
      <c r="A114" s="7">
        <v>44011</v>
      </c>
      <c r="B114" s="5">
        <v>800</v>
      </c>
      <c r="C114" s="53">
        <f t="shared" ref="C114" si="31">ROUNDUP(AVERAGE(B114:B120),0)</f>
        <v>1394</v>
      </c>
      <c r="D114" s="24">
        <v>25</v>
      </c>
      <c r="E114" s="53">
        <f>ROUNDUP(AVERAGE(D114:D120),0)</f>
        <v>34</v>
      </c>
      <c r="F114" s="23">
        <f t="shared" si="27"/>
        <v>34</v>
      </c>
      <c r="G114" s="14"/>
      <c r="AH114" s="11">
        <v>43962</v>
      </c>
      <c r="AI114">
        <f t="shared" si="20"/>
        <v>203</v>
      </c>
      <c r="AJ114" s="18">
        <v>87.04</v>
      </c>
      <c r="AK114">
        <f t="shared" si="22"/>
        <v>219</v>
      </c>
      <c r="AL114">
        <v>-63</v>
      </c>
    </row>
    <row r="115" spans="1:38" x14ac:dyDescent="0.25">
      <c r="A115" s="7">
        <v>44012</v>
      </c>
      <c r="B115" s="5">
        <v>1502</v>
      </c>
      <c r="C115" s="54"/>
      <c r="D115" s="25">
        <v>32</v>
      </c>
      <c r="E115" s="54"/>
      <c r="F115" s="23">
        <f t="shared" si="27"/>
        <v>34</v>
      </c>
      <c r="G115" s="14"/>
      <c r="AH115" s="11">
        <v>43963</v>
      </c>
      <c r="AI115">
        <f t="shared" si="20"/>
        <v>203</v>
      </c>
      <c r="AJ115" s="18">
        <v>87.04</v>
      </c>
      <c r="AK115">
        <f t="shared" si="22"/>
        <v>124</v>
      </c>
      <c r="AL115">
        <v>-64</v>
      </c>
    </row>
    <row r="116" spans="1:38" x14ac:dyDescent="0.25">
      <c r="A116" s="7">
        <v>44013</v>
      </c>
      <c r="B116" s="5">
        <v>1355</v>
      </c>
      <c r="C116" s="54"/>
      <c r="D116" s="25">
        <v>29</v>
      </c>
      <c r="E116" s="54"/>
      <c r="F116" s="23">
        <f t="shared" si="27"/>
        <v>34</v>
      </c>
      <c r="G116" s="14"/>
      <c r="AH116" s="11">
        <v>43964</v>
      </c>
      <c r="AI116">
        <f t="shared" si="20"/>
        <v>203</v>
      </c>
      <c r="AJ116" s="18">
        <v>87.04</v>
      </c>
      <c r="AK116">
        <f t="shared" si="22"/>
        <v>142</v>
      </c>
      <c r="AL116">
        <v>-64</v>
      </c>
    </row>
    <row r="117" spans="1:38" x14ac:dyDescent="0.25">
      <c r="A117" s="7">
        <v>44014</v>
      </c>
      <c r="B117" s="5">
        <v>2049</v>
      </c>
      <c r="C117" s="54"/>
      <c r="D117" s="25">
        <v>38</v>
      </c>
      <c r="E117" s="54"/>
      <c r="F117" s="23">
        <f t="shared" si="27"/>
        <v>34</v>
      </c>
      <c r="G117" s="14"/>
      <c r="AH117" s="11">
        <v>43965</v>
      </c>
      <c r="AI117">
        <f t="shared" ref="AI117:AI180" si="32">IF(VLOOKUP(AH117,$A$2:$C$448,3,FALSE)=0,AI116,VLOOKUP(AH117,$A$2:$C$448,3,FALSE))</f>
        <v>203</v>
      </c>
      <c r="AJ117" s="18">
        <v>87.04</v>
      </c>
      <c r="AK117">
        <f t="shared" si="22"/>
        <v>219</v>
      </c>
      <c r="AL117">
        <v>-65</v>
      </c>
    </row>
    <row r="118" spans="1:38" x14ac:dyDescent="0.25">
      <c r="A118" s="7">
        <v>44015</v>
      </c>
      <c r="B118" s="5">
        <v>1113</v>
      </c>
      <c r="C118" s="54"/>
      <c r="D118" s="25">
        <v>44</v>
      </c>
      <c r="E118" s="54"/>
      <c r="F118" s="23">
        <f t="shared" si="27"/>
        <v>34</v>
      </c>
      <c r="G118" s="14"/>
      <c r="AH118" s="11">
        <v>43966</v>
      </c>
      <c r="AI118">
        <f t="shared" si="32"/>
        <v>203</v>
      </c>
      <c r="AJ118" s="18">
        <v>87.04</v>
      </c>
      <c r="AK118">
        <f t="shared" si="22"/>
        <v>328</v>
      </c>
      <c r="AL118">
        <v>-65</v>
      </c>
    </row>
    <row r="119" spans="1:38" x14ac:dyDescent="0.25">
      <c r="A119" s="7">
        <v>44016</v>
      </c>
      <c r="B119" s="5">
        <v>1609</v>
      </c>
      <c r="C119" s="54"/>
      <c r="D119" s="25">
        <v>31</v>
      </c>
      <c r="E119" s="54"/>
      <c r="F119" s="23">
        <f t="shared" si="27"/>
        <v>34</v>
      </c>
      <c r="G119" s="14"/>
      <c r="AH119" s="11">
        <v>43967</v>
      </c>
      <c r="AI119">
        <f t="shared" si="32"/>
        <v>203</v>
      </c>
      <c r="AJ119" s="18">
        <v>87.04</v>
      </c>
      <c r="AK119">
        <f t="shared" si="22"/>
        <v>177</v>
      </c>
      <c r="AL119">
        <v>-65</v>
      </c>
    </row>
    <row r="120" spans="1:38" x14ac:dyDescent="0.25">
      <c r="A120" s="7">
        <v>44017</v>
      </c>
      <c r="B120" s="5">
        <v>1328</v>
      </c>
      <c r="C120" s="54"/>
      <c r="D120" s="25">
        <v>38</v>
      </c>
      <c r="E120" s="54"/>
      <c r="F120" s="23">
        <f t="shared" si="27"/>
        <v>34</v>
      </c>
      <c r="G120" s="14"/>
      <c r="AH120" s="11">
        <v>43968</v>
      </c>
      <c r="AI120">
        <f t="shared" si="32"/>
        <v>203</v>
      </c>
      <c r="AJ120" s="18">
        <v>87.04</v>
      </c>
      <c r="AK120">
        <f t="shared" si="22"/>
        <v>206</v>
      </c>
      <c r="AL120">
        <v>-73</v>
      </c>
    </row>
    <row r="121" spans="1:38" x14ac:dyDescent="0.25">
      <c r="A121" s="7">
        <v>44018</v>
      </c>
      <c r="B121" s="5">
        <v>1459</v>
      </c>
      <c r="C121" s="53">
        <f t="shared" ref="C121" si="33">ROUNDUP(AVERAGE(B121:B127),0)</f>
        <v>1770</v>
      </c>
      <c r="D121" s="24">
        <v>41</v>
      </c>
      <c r="E121" s="53">
        <f>ROUNDUP(AVERAGE(D121:D127),0)</f>
        <v>54</v>
      </c>
      <c r="F121" s="23">
        <f t="shared" si="27"/>
        <v>54</v>
      </c>
      <c r="G121" s="14"/>
      <c r="AH121" s="11">
        <v>43969</v>
      </c>
      <c r="AI121">
        <f t="shared" si="32"/>
        <v>223</v>
      </c>
      <c r="AJ121" s="18">
        <v>87.04</v>
      </c>
      <c r="AK121">
        <f t="shared" si="22"/>
        <v>104</v>
      </c>
      <c r="AL121">
        <v>-60</v>
      </c>
    </row>
    <row r="122" spans="1:38" x14ac:dyDescent="0.25">
      <c r="A122" s="7">
        <v>44019</v>
      </c>
      <c r="B122" s="5">
        <v>2095</v>
      </c>
      <c r="C122" s="54"/>
      <c r="D122" s="25">
        <v>48</v>
      </c>
      <c r="E122" s="54"/>
      <c r="F122" s="23">
        <f t="shared" si="27"/>
        <v>54</v>
      </c>
      <c r="G122" s="14"/>
      <c r="AH122" s="11">
        <v>43970</v>
      </c>
      <c r="AI122">
        <f t="shared" si="32"/>
        <v>223</v>
      </c>
      <c r="AJ122" s="18">
        <v>87.04</v>
      </c>
      <c r="AK122">
        <f t="shared" si="22"/>
        <v>301</v>
      </c>
      <c r="AL122">
        <v>-63</v>
      </c>
    </row>
    <row r="123" spans="1:38" x14ac:dyDescent="0.25">
      <c r="A123" s="7">
        <v>44020</v>
      </c>
      <c r="B123" s="5">
        <v>1770</v>
      </c>
      <c r="C123" s="54"/>
      <c r="D123" s="25">
        <v>40</v>
      </c>
      <c r="E123" s="54"/>
      <c r="F123" s="23">
        <f t="shared" si="27"/>
        <v>54</v>
      </c>
      <c r="G123" s="14"/>
      <c r="AH123" s="11">
        <v>43971</v>
      </c>
      <c r="AI123">
        <f t="shared" si="32"/>
        <v>223</v>
      </c>
      <c r="AJ123" s="18">
        <v>87.04</v>
      </c>
      <c r="AK123">
        <f t="shared" si="22"/>
        <v>248</v>
      </c>
      <c r="AL123">
        <v>-61</v>
      </c>
    </row>
    <row r="124" spans="1:38" x14ac:dyDescent="0.25">
      <c r="A124" s="7">
        <v>44021</v>
      </c>
      <c r="B124" s="5">
        <v>1657</v>
      </c>
      <c r="C124" s="54"/>
      <c r="D124" s="25">
        <v>63</v>
      </c>
      <c r="E124" s="54"/>
      <c r="F124" s="23">
        <f t="shared" si="27"/>
        <v>54</v>
      </c>
      <c r="G124" s="14"/>
      <c r="AH124" s="11">
        <v>43972</v>
      </c>
      <c r="AI124">
        <f t="shared" si="32"/>
        <v>223</v>
      </c>
      <c r="AJ124" s="18">
        <v>87.04</v>
      </c>
      <c r="AK124">
        <f t="shared" si="22"/>
        <v>124</v>
      </c>
      <c r="AL124">
        <v>-61</v>
      </c>
    </row>
    <row r="125" spans="1:38" x14ac:dyDescent="0.25">
      <c r="A125" s="7">
        <v>44022</v>
      </c>
      <c r="B125" s="5">
        <v>1956</v>
      </c>
      <c r="C125" s="54"/>
      <c r="D125" s="25">
        <v>61</v>
      </c>
      <c r="E125" s="54"/>
      <c r="F125" s="23">
        <f t="shared" si="27"/>
        <v>54</v>
      </c>
      <c r="G125" s="14"/>
      <c r="AH125" s="11">
        <v>43973</v>
      </c>
      <c r="AI125">
        <f t="shared" si="32"/>
        <v>223</v>
      </c>
      <c r="AJ125" s="18">
        <v>87.04</v>
      </c>
      <c r="AK125">
        <f t="shared" si="22"/>
        <v>399</v>
      </c>
      <c r="AL125">
        <v>-63</v>
      </c>
    </row>
    <row r="126" spans="1:38" x14ac:dyDescent="0.25">
      <c r="A126" s="7">
        <v>44023</v>
      </c>
      <c r="B126" s="5">
        <v>1816</v>
      </c>
      <c r="C126" s="54"/>
      <c r="D126" s="25">
        <v>67</v>
      </c>
      <c r="E126" s="54"/>
      <c r="F126" s="23">
        <f t="shared" si="27"/>
        <v>54</v>
      </c>
      <c r="G126" s="14"/>
      <c r="AH126" s="11">
        <v>43974</v>
      </c>
      <c r="AI126">
        <f t="shared" si="32"/>
        <v>223</v>
      </c>
      <c r="AJ126" s="18">
        <v>87.04</v>
      </c>
      <c r="AK126">
        <f t="shared" si="22"/>
        <v>231</v>
      </c>
      <c r="AL126">
        <v>-63</v>
      </c>
    </row>
    <row r="127" spans="1:38" x14ac:dyDescent="0.25">
      <c r="A127" s="7">
        <v>44024</v>
      </c>
      <c r="B127" s="5">
        <v>1631</v>
      </c>
      <c r="C127" s="54"/>
      <c r="D127" s="25">
        <v>56</v>
      </c>
      <c r="E127" s="54"/>
      <c r="F127" s="23">
        <f t="shared" si="27"/>
        <v>54</v>
      </c>
      <c r="G127" s="14"/>
      <c r="AH127" s="11">
        <v>43975</v>
      </c>
      <c r="AI127">
        <f t="shared" si="32"/>
        <v>223</v>
      </c>
      <c r="AJ127" s="18">
        <v>87.04</v>
      </c>
      <c r="AK127">
        <f t="shared" si="22"/>
        <v>148</v>
      </c>
      <c r="AL127">
        <v>-71</v>
      </c>
    </row>
    <row r="128" spans="1:38" x14ac:dyDescent="0.25">
      <c r="A128" s="7">
        <v>44025</v>
      </c>
      <c r="B128" s="5">
        <v>1717</v>
      </c>
      <c r="C128" s="53">
        <f t="shared" ref="C128" si="34">ROUNDUP(AVERAGE(B128:B134),0)</f>
        <v>2196</v>
      </c>
      <c r="D128" s="24">
        <v>71</v>
      </c>
      <c r="E128" s="53">
        <f>ROUNDUP(AVERAGE(D128:D134),0)</f>
        <v>76</v>
      </c>
      <c r="F128" s="23">
        <f t="shared" si="27"/>
        <v>76</v>
      </c>
      <c r="G128" s="14"/>
      <c r="AH128" s="11">
        <v>43976</v>
      </c>
      <c r="AI128">
        <f t="shared" si="32"/>
        <v>441</v>
      </c>
      <c r="AJ128" s="18">
        <v>87.04</v>
      </c>
      <c r="AK128">
        <f t="shared" si="22"/>
        <v>371</v>
      </c>
      <c r="AL128">
        <v>-73</v>
      </c>
    </row>
    <row r="129" spans="1:38" x14ac:dyDescent="0.25">
      <c r="A129" s="7">
        <v>44026</v>
      </c>
      <c r="B129" s="5">
        <v>1669</v>
      </c>
      <c r="C129" s="54"/>
      <c r="D129" s="25">
        <v>70</v>
      </c>
      <c r="E129" s="54"/>
      <c r="F129" s="23">
        <f t="shared" si="27"/>
        <v>76</v>
      </c>
      <c r="G129" s="14"/>
      <c r="AH129" s="11">
        <v>43977</v>
      </c>
      <c r="AI129">
        <f t="shared" si="32"/>
        <v>441</v>
      </c>
      <c r="AJ129" s="18">
        <v>87.04</v>
      </c>
      <c r="AK129">
        <f t="shared" si="22"/>
        <v>292</v>
      </c>
      <c r="AL129">
        <v>-59</v>
      </c>
    </row>
    <row r="130" spans="1:38" x14ac:dyDescent="0.25">
      <c r="A130" s="7">
        <v>44027</v>
      </c>
      <c r="B130" s="5">
        <v>2325</v>
      </c>
      <c r="C130" s="54"/>
      <c r="D130" s="25">
        <v>80</v>
      </c>
      <c r="E130" s="54"/>
      <c r="F130" s="23">
        <f t="shared" si="27"/>
        <v>76</v>
      </c>
      <c r="G130" s="14"/>
      <c r="AH130" s="11">
        <v>43978</v>
      </c>
      <c r="AI130">
        <f t="shared" si="32"/>
        <v>441</v>
      </c>
      <c r="AJ130" s="18">
        <v>87.04</v>
      </c>
      <c r="AK130">
        <f t="shared" si="22"/>
        <v>495</v>
      </c>
      <c r="AL130">
        <v>-59</v>
      </c>
    </row>
    <row r="131" spans="1:38" x14ac:dyDescent="0.25">
      <c r="A131" s="7">
        <v>44028</v>
      </c>
      <c r="B131" s="5">
        <v>2599</v>
      </c>
      <c r="C131" s="54"/>
      <c r="D131" s="25">
        <v>76</v>
      </c>
      <c r="E131" s="54"/>
      <c r="F131" s="23">
        <f t="shared" si="27"/>
        <v>76</v>
      </c>
      <c r="G131" s="14"/>
      <c r="AH131" s="11">
        <v>43979</v>
      </c>
      <c r="AI131">
        <f t="shared" si="32"/>
        <v>441</v>
      </c>
      <c r="AJ131" s="18">
        <v>87.04</v>
      </c>
      <c r="AK131">
        <f t="shared" si="22"/>
        <v>697</v>
      </c>
      <c r="AL131">
        <v>-60</v>
      </c>
    </row>
    <row r="132" spans="1:38" x14ac:dyDescent="0.25">
      <c r="A132" s="7">
        <v>44029</v>
      </c>
      <c r="B132" s="5">
        <v>2122</v>
      </c>
      <c r="C132" s="54"/>
      <c r="D132" s="25">
        <v>95</v>
      </c>
      <c r="E132" s="54"/>
      <c r="F132" s="23">
        <f t="shared" si="27"/>
        <v>76</v>
      </c>
      <c r="G132" s="14"/>
      <c r="AH132" s="11">
        <v>43980</v>
      </c>
      <c r="AI132">
        <f t="shared" si="32"/>
        <v>441</v>
      </c>
      <c r="AJ132" s="18">
        <v>87.04</v>
      </c>
      <c r="AK132">
        <f t="shared" ref="AK132:AK195" si="35">VLOOKUP(AH132,$A$2:$B$400,2,TRUE)</f>
        <v>428</v>
      </c>
      <c r="AL132">
        <v>-60</v>
      </c>
    </row>
    <row r="133" spans="1:38" x14ac:dyDescent="0.25">
      <c r="A133" s="7">
        <v>44030</v>
      </c>
      <c r="B133" s="5">
        <v>2464</v>
      </c>
      <c r="C133" s="54"/>
      <c r="D133" s="25">
        <v>80</v>
      </c>
      <c r="E133" s="54"/>
      <c r="F133" s="23">
        <f t="shared" si="27"/>
        <v>76</v>
      </c>
      <c r="G133" s="14"/>
      <c r="AH133" s="11">
        <v>43981</v>
      </c>
      <c r="AI133">
        <f t="shared" si="32"/>
        <v>441</v>
      </c>
      <c r="AJ133" s="18">
        <v>87.04</v>
      </c>
      <c r="AK133">
        <f t="shared" si="35"/>
        <v>326</v>
      </c>
      <c r="AL133">
        <v>-62</v>
      </c>
    </row>
    <row r="134" spans="1:38" x14ac:dyDescent="0.25">
      <c r="A134" s="7">
        <v>44031</v>
      </c>
      <c r="B134" s="5">
        <v>2476</v>
      </c>
      <c r="C134" s="54"/>
      <c r="D134" s="25">
        <v>59</v>
      </c>
      <c r="E134" s="54"/>
      <c r="F134" s="23">
        <f t="shared" si="27"/>
        <v>76</v>
      </c>
      <c r="G134" s="14"/>
      <c r="AH134" s="11">
        <v>43982</v>
      </c>
      <c r="AI134">
        <f t="shared" si="32"/>
        <v>441</v>
      </c>
      <c r="AJ134" s="18">
        <v>87.04</v>
      </c>
      <c r="AK134">
        <f t="shared" si="35"/>
        <v>475</v>
      </c>
      <c r="AL134">
        <v>-65</v>
      </c>
    </row>
    <row r="135" spans="1:38" x14ac:dyDescent="0.25">
      <c r="A135" s="7">
        <v>44032</v>
      </c>
      <c r="B135" s="5">
        <v>1806</v>
      </c>
      <c r="C135" s="53">
        <f t="shared" ref="C135" si="36">ROUNDUP(AVERAGE(B135:B141),0)</f>
        <v>2984</v>
      </c>
      <c r="D135" s="24">
        <v>87</v>
      </c>
      <c r="E135" s="53">
        <f>ROUNDUP(AVERAGE(D135:D141),0)</f>
        <v>101</v>
      </c>
      <c r="F135" s="23">
        <f t="shared" si="27"/>
        <v>101</v>
      </c>
      <c r="G135" s="14"/>
      <c r="AH135" s="11">
        <v>43983</v>
      </c>
      <c r="AI135">
        <f t="shared" si="32"/>
        <v>416</v>
      </c>
      <c r="AJ135" s="18">
        <v>87.04</v>
      </c>
      <c r="AK135">
        <f t="shared" si="35"/>
        <v>371</v>
      </c>
      <c r="AL135">
        <v>-56</v>
      </c>
    </row>
    <row r="136" spans="1:38" x14ac:dyDescent="0.25">
      <c r="A136" s="7">
        <v>44033</v>
      </c>
      <c r="B136" s="5">
        <v>3606</v>
      </c>
      <c r="C136" s="54"/>
      <c r="D136" s="25">
        <v>108</v>
      </c>
      <c r="E136" s="54"/>
      <c r="F136" s="23">
        <f t="shared" si="27"/>
        <v>101</v>
      </c>
      <c r="G136" s="14"/>
      <c r="AH136" s="11">
        <v>43984</v>
      </c>
      <c r="AI136">
        <f t="shared" si="32"/>
        <v>416</v>
      </c>
      <c r="AJ136" s="18">
        <v>87.04</v>
      </c>
      <c r="AK136">
        <f t="shared" si="35"/>
        <v>455</v>
      </c>
      <c r="AL136">
        <v>-56</v>
      </c>
    </row>
    <row r="137" spans="1:38" x14ac:dyDescent="0.25">
      <c r="A137" s="7">
        <v>44034</v>
      </c>
      <c r="B137" s="5">
        <v>3904</v>
      </c>
      <c r="C137" s="54"/>
      <c r="D137" s="25">
        <v>92</v>
      </c>
      <c r="E137" s="54"/>
      <c r="F137" s="23">
        <f t="shared" si="27"/>
        <v>101</v>
      </c>
      <c r="G137" s="14"/>
      <c r="AH137" s="11">
        <v>43985</v>
      </c>
      <c r="AI137">
        <f t="shared" si="32"/>
        <v>416</v>
      </c>
      <c r="AJ137" s="18">
        <v>87.04</v>
      </c>
      <c r="AK137">
        <f t="shared" si="35"/>
        <v>567</v>
      </c>
      <c r="AL137">
        <v>-59</v>
      </c>
    </row>
    <row r="138" spans="1:38" x14ac:dyDescent="0.25">
      <c r="A138" s="7">
        <v>44035</v>
      </c>
      <c r="B138" s="5">
        <v>2443</v>
      </c>
      <c r="C138" s="54"/>
      <c r="D138" s="25">
        <v>109</v>
      </c>
      <c r="E138" s="54"/>
      <c r="F138" s="23">
        <f t="shared" si="27"/>
        <v>101</v>
      </c>
      <c r="G138" s="14"/>
      <c r="AH138" s="11">
        <v>43986</v>
      </c>
      <c r="AI138">
        <f t="shared" si="32"/>
        <v>416</v>
      </c>
      <c r="AJ138" s="18">
        <v>87.04</v>
      </c>
      <c r="AK138">
        <f t="shared" si="35"/>
        <v>365</v>
      </c>
      <c r="AL138">
        <v>-56</v>
      </c>
    </row>
    <row r="139" spans="1:38" x14ac:dyDescent="0.25">
      <c r="A139" s="7">
        <v>44036</v>
      </c>
      <c r="B139" s="5">
        <v>3725</v>
      </c>
      <c r="C139" s="54"/>
      <c r="D139" s="25">
        <v>103</v>
      </c>
      <c r="E139" s="54"/>
      <c r="F139" s="23">
        <f t="shared" si="27"/>
        <v>101</v>
      </c>
      <c r="G139" s="14"/>
      <c r="AH139" s="11">
        <v>43987</v>
      </c>
      <c r="AI139">
        <f t="shared" si="32"/>
        <v>416</v>
      </c>
      <c r="AJ139" s="18">
        <v>87.04</v>
      </c>
      <c r="AK139">
        <f t="shared" si="35"/>
        <v>386</v>
      </c>
      <c r="AL139">
        <v>-58</v>
      </c>
    </row>
    <row r="140" spans="1:38" x14ac:dyDescent="0.25">
      <c r="A140" s="7">
        <v>44037</v>
      </c>
      <c r="B140" s="5">
        <v>3115</v>
      </c>
      <c r="C140" s="54"/>
      <c r="D140" s="25">
        <v>98</v>
      </c>
      <c r="E140" s="54"/>
      <c r="F140" s="23">
        <f t="shared" si="27"/>
        <v>101</v>
      </c>
      <c r="G140" s="14"/>
      <c r="AH140" s="11">
        <v>43988</v>
      </c>
      <c r="AI140">
        <f t="shared" si="32"/>
        <v>416</v>
      </c>
      <c r="AJ140" s="18">
        <v>87.04</v>
      </c>
      <c r="AK140">
        <f t="shared" si="35"/>
        <v>326</v>
      </c>
      <c r="AL140">
        <v>-59</v>
      </c>
    </row>
    <row r="141" spans="1:38" x14ac:dyDescent="0.25">
      <c r="A141" s="7">
        <v>44038</v>
      </c>
      <c r="B141" s="5">
        <v>2287</v>
      </c>
      <c r="C141" s="54"/>
      <c r="D141" s="25">
        <v>107</v>
      </c>
      <c r="E141" s="54"/>
      <c r="F141" s="23">
        <f t="shared" si="27"/>
        <v>101</v>
      </c>
      <c r="G141" s="14"/>
      <c r="AH141" s="11">
        <v>43989</v>
      </c>
      <c r="AI141">
        <f t="shared" si="32"/>
        <v>416</v>
      </c>
      <c r="AJ141" s="18">
        <v>87.04</v>
      </c>
      <c r="AK141">
        <f t="shared" si="35"/>
        <v>441</v>
      </c>
      <c r="AL141">
        <v>-64</v>
      </c>
    </row>
    <row r="142" spans="1:38" x14ac:dyDescent="0.25">
      <c r="A142" s="7">
        <v>44039</v>
      </c>
      <c r="B142" s="5">
        <v>3708</v>
      </c>
      <c r="C142" s="53">
        <f t="shared" ref="C142" si="37">ROUNDUP(AVERAGE(B142:B148),0)</f>
        <v>3491</v>
      </c>
      <c r="D142" s="24">
        <v>97</v>
      </c>
      <c r="E142" s="53">
        <f>ROUNDUP(AVERAGE(D142:D148),0)</f>
        <v>103</v>
      </c>
      <c r="F142" s="23">
        <f t="shared" si="27"/>
        <v>103</v>
      </c>
      <c r="G142" s="14"/>
      <c r="AH142" s="11">
        <v>43990</v>
      </c>
      <c r="AI142">
        <f t="shared" si="32"/>
        <v>478</v>
      </c>
      <c r="AJ142" s="18">
        <v>87.04</v>
      </c>
      <c r="AK142">
        <f t="shared" si="35"/>
        <v>401</v>
      </c>
      <c r="AL142">
        <v>-54</v>
      </c>
    </row>
    <row r="143" spans="1:38" x14ac:dyDescent="0.25">
      <c r="A143" s="7">
        <v>44040</v>
      </c>
      <c r="B143" s="5">
        <v>3943</v>
      </c>
      <c r="C143" s="54"/>
      <c r="D143" s="25">
        <v>95</v>
      </c>
      <c r="E143" s="54"/>
      <c r="F143" s="23">
        <f t="shared" si="27"/>
        <v>103</v>
      </c>
      <c r="G143" s="14"/>
      <c r="AH143" s="11">
        <v>43991</v>
      </c>
      <c r="AI143">
        <f t="shared" si="32"/>
        <v>478</v>
      </c>
      <c r="AJ143" s="18">
        <v>87.04</v>
      </c>
      <c r="AK143">
        <f t="shared" si="35"/>
        <v>673</v>
      </c>
      <c r="AL143">
        <v>-54</v>
      </c>
    </row>
    <row r="144" spans="1:38" x14ac:dyDescent="0.25">
      <c r="A144" s="7">
        <v>44041</v>
      </c>
      <c r="B144" s="5">
        <v>3085</v>
      </c>
      <c r="C144" s="54"/>
      <c r="D144" s="25">
        <v>109</v>
      </c>
      <c r="E144" s="54"/>
      <c r="F144" s="23">
        <f t="shared" si="27"/>
        <v>103</v>
      </c>
      <c r="G144" s="14"/>
      <c r="AH144" s="11">
        <v>43992</v>
      </c>
      <c r="AI144">
        <f t="shared" si="32"/>
        <v>478</v>
      </c>
      <c r="AJ144" s="18">
        <v>87.04</v>
      </c>
      <c r="AK144">
        <f t="shared" si="35"/>
        <v>539</v>
      </c>
      <c r="AL144">
        <v>-57</v>
      </c>
    </row>
    <row r="145" spans="1:38" x14ac:dyDescent="0.25">
      <c r="A145" s="7">
        <v>44042</v>
      </c>
      <c r="B145" s="5">
        <v>3620</v>
      </c>
      <c r="C145" s="54"/>
      <c r="D145" s="25">
        <v>123</v>
      </c>
      <c r="E145" s="54"/>
      <c r="F145" s="23">
        <f t="shared" si="27"/>
        <v>103</v>
      </c>
      <c r="G145" s="14"/>
      <c r="AH145" s="11">
        <v>43993</v>
      </c>
      <c r="AI145">
        <f t="shared" si="32"/>
        <v>478</v>
      </c>
      <c r="AJ145" s="18">
        <v>87.04</v>
      </c>
      <c r="AK145">
        <f t="shared" si="35"/>
        <v>307</v>
      </c>
      <c r="AL145">
        <v>-56</v>
      </c>
    </row>
    <row r="146" spans="1:38" x14ac:dyDescent="0.25">
      <c r="A146" s="7">
        <v>44043</v>
      </c>
      <c r="B146" s="5">
        <v>3738</v>
      </c>
      <c r="C146" s="54"/>
      <c r="D146" s="25">
        <v>121</v>
      </c>
      <c r="E146" s="54"/>
      <c r="F146" s="23">
        <f t="shared" si="27"/>
        <v>103</v>
      </c>
      <c r="G146" s="14"/>
      <c r="AH146" s="11">
        <v>43994</v>
      </c>
      <c r="AI146">
        <f t="shared" si="32"/>
        <v>478</v>
      </c>
      <c r="AJ146" s="18">
        <v>87.04</v>
      </c>
      <c r="AK146">
        <f t="shared" si="35"/>
        <v>519</v>
      </c>
      <c r="AL146">
        <v>-58</v>
      </c>
    </row>
    <row r="147" spans="1:38" x14ac:dyDescent="0.25">
      <c r="A147" s="7">
        <v>44044</v>
      </c>
      <c r="B147" s="5">
        <v>3874</v>
      </c>
      <c r="C147" s="54"/>
      <c r="D147" s="25">
        <v>79</v>
      </c>
      <c r="E147" s="54"/>
      <c r="F147" s="23">
        <f t="shared" si="27"/>
        <v>103</v>
      </c>
      <c r="G147" s="14"/>
      <c r="AH147" s="11">
        <v>43995</v>
      </c>
      <c r="AI147">
        <f t="shared" si="32"/>
        <v>478</v>
      </c>
      <c r="AJ147" s="18">
        <v>87.04</v>
      </c>
      <c r="AK147">
        <f t="shared" si="35"/>
        <v>460</v>
      </c>
      <c r="AL147">
        <v>-53</v>
      </c>
    </row>
    <row r="148" spans="1:38" x14ac:dyDescent="0.25">
      <c r="A148" s="7">
        <v>44045</v>
      </c>
      <c r="B148" s="5">
        <v>2467</v>
      </c>
      <c r="C148" s="54"/>
      <c r="D148" s="25">
        <v>95</v>
      </c>
      <c r="E148" s="54"/>
      <c r="F148" s="23">
        <f t="shared" si="27"/>
        <v>103</v>
      </c>
      <c r="G148" s="14"/>
      <c r="AH148" s="11">
        <v>43996</v>
      </c>
      <c r="AI148">
        <f t="shared" si="32"/>
        <v>478</v>
      </c>
      <c r="AJ148" s="18">
        <v>87.04</v>
      </c>
      <c r="AK148">
        <f t="shared" si="35"/>
        <v>446</v>
      </c>
      <c r="AL148">
        <v>-62</v>
      </c>
    </row>
    <row r="149" spans="1:38" x14ac:dyDescent="0.25">
      <c r="A149" s="7">
        <v>44046</v>
      </c>
      <c r="B149" s="5">
        <v>3181</v>
      </c>
      <c r="C149" s="53">
        <f t="shared" ref="C149" si="38">ROUNDUP(AVERAGE(B149:B155),0)</f>
        <v>3595</v>
      </c>
      <c r="D149" s="24">
        <v>112</v>
      </c>
      <c r="E149" s="53">
        <f>ROUNDUP(AVERAGE(D149:D155),0)</f>
        <v>104</v>
      </c>
      <c r="F149" s="23">
        <f t="shared" si="27"/>
        <v>104</v>
      </c>
      <c r="G149" s="14"/>
      <c r="AH149" s="11">
        <v>43997</v>
      </c>
      <c r="AI149">
        <f t="shared" si="32"/>
        <v>860</v>
      </c>
      <c r="AJ149" s="18">
        <v>87.04</v>
      </c>
      <c r="AK149">
        <f t="shared" si="35"/>
        <v>458</v>
      </c>
      <c r="AL149">
        <v>-63</v>
      </c>
    </row>
    <row r="150" spans="1:38" x14ac:dyDescent="0.25">
      <c r="A150" s="7">
        <v>44047</v>
      </c>
      <c r="B150" s="5">
        <v>5368</v>
      </c>
      <c r="C150" s="54"/>
      <c r="D150" s="25">
        <v>102</v>
      </c>
      <c r="E150" s="54"/>
      <c r="F150" s="23">
        <f t="shared" si="27"/>
        <v>104</v>
      </c>
      <c r="G150" s="14"/>
      <c r="AH150" s="11">
        <v>43998</v>
      </c>
      <c r="AI150">
        <f t="shared" si="32"/>
        <v>860</v>
      </c>
      <c r="AJ150" s="18">
        <v>87.04</v>
      </c>
      <c r="AK150">
        <f t="shared" si="35"/>
        <v>749</v>
      </c>
      <c r="AL150">
        <v>-54</v>
      </c>
    </row>
    <row r="151" spans="1:38" x14ac:dyDescent="0.25">
      <c r="A151" s="7">
        <v>44048</v>
      </c>
      <c r="B151" s="5">
        <v>3862</v>
      </c>
      <c r="C151" s="54"/>
      <c r="D151" s="25">
        <v>106</v>
      </c>
      <c r="E151" s="54"/>
      <c r="F151" s="23">
        <f t="shared" si="27"/>
        <v>104</v>
      </c>
      <c r="G151" s="14"/>
      <c r="AH151" s="11">
        <v>43999</v>
      </c>
      <c r="AI151">
        <f t="shared" si="32"/>
        <v>860</v>
      </c>
      <c r="AJ151" s="18">
        <v>87.04</v>
      </c>
      <c r="AK151">
        <f t="shared" si="35"/>
        <v>705</v>
      </c>
      <c r="AL151">
        <v>-54</v>
      </c>
    </row>
    <row r="152" spans="1:38" x14ac:dyDescent="0.25">
      <c r="A152" s="7">
        <v>44049</v>
      </c>
      <c r="B152" s="5">
        <v>2752</v>
      </c>
      <c r="C152" s="54"/>
      <c r="D152" s="25">
        <v>92</v>
      </c>
      <c r="E152" s="54"/>
      <c r="F152" s="23">
        <f t="shared" si="27"/>
        <v>104</v>
      </c>
      <c r="G152" s="14"/>
      <c r="AH152" s="11">
        <v>44000</v>
      </c>
      <c r="AI152">
        <f t="shared" si="32"/>
        <v>860</v>
      </c>
      <c r="AJ152" s="18">
        <v>87.04</v>
      </c>
      <c r="AK152">
        <f t="shared" si="35"/>
        <v>1021</v>
      </c>
      <c r="AL152">
        <v>-53</v>
      </c>
    </row>
    <row r="153" spans="1:38" x14ac:dyDescent="0.25">
      <c r="A153" s="7">
        <v>44050</v>
      </c>
      <c r="B153" s="5">
        <v>3598</v>
      </c>
      <c r="C153" s="54"/>
      <c r="D153" s="25">
        <v>108</v>
      </c>
      <c r="E153" s="54"/>
      <c r="F153" s="23">
        <f t="shared" ref="F153:F216" si="39">IF(VLOOKUP(A153,$A$2:$E$448,5,TRUE)=0,F152,VLOOKUP(A153,$A$2:$E$448,5,TRUE))</f>
        <v>104</v>
      </c>
      <c r="G153" s="14"/>
      <c r="AH153" s="11">
        <v>44001</v>
      </c>
      <c r="AI153">
        <f t="shared" si="32"/>
        <v>860</v>
      </c>
      <c r="AJ153" s="18">
        <v>87.04</v>
      </c>
      <c r="AK153">
        <f t="shared" si="35"/>
        <v>955</v>
      </c>
      <c r="AL153">
        <v>-50</v>
      </c>
    </row>
    <row r="154" spans="1:38" x14ac:dyDescent="0.25">
      <c r="A154" s="7">
        <v>44051</v>
      </c>
      <c r="B154" s="5">
        <v>3504</v>
      </c>
      <c r="C154" s="54"/>
      <c r="D154" s="25">
        <v>113</v>
      </c>
      <c r="E154" s="54"/>
      <c r="F154" s="23">
        <f t="shared" si="39"/>
        <v>104</v>
      </c>
      <c r="G154" s="14"/>
      <c r="AH154" s="11">
        <v>44002</v>
      </c>
      <c r="AI154">
        <f t="shared" si="32"/>
        <v>860</v>
      </c>
      <c r="AJ154" s="18">
        <v>87.04</v>
      </c>
      <c r="AK154">
        <f t="shared" si="35"/>
        <v>1276</v>
      </c>
      <c r="AL154">
        <v>-52</v>
      </c>
    </row>
    <row r="155" spans="1:38" x14ac:dyDescent="0.25">
      <c r="A155" s="7">
        <v>44052</v>
      </c>
      <c r="B155" s="5">
        <v>2897</v>
      </c>
      <c r="C155" s="54"/>
      <c r="D155" s="25">
        <v>93</v>
      </c>
      <c r="E155" s="54"/>
      <c r="F155" s="23">
        <f t="shared" si="39"/>
        <v>104</v>
      </c>
      <c r="G155" s="14"/>
      <c r="AH155" s="11">
        <v>44003</v>
      </c>
      <c r="AI155">
        <f t="shared" si="32"/>
        <v>860</v>
      </c>
      <c r="AJ155" s="18">
        <v>87.04</v>
      </c>
      <c r="AK155">
        <f t="shared" si="35"/>
        <v>855</v>
      </c>
      <c r="AL155">
        <v>-56</v>
      </c>
    </row>
    <row r="156" spans="1:38" x14ac:dyDescent="0.25">
      <c r="A156" s="7">
        <v>44053</v>
      </c>
      <c r="B156" s="5">
        <v>4819</v>
      </c>
      <c r="C156" s="53">
        <f t="shared" ref="C156" si="40">ROUNDUP(AVERAGE(B156:B162),0)</f>
        <v>4351</v>
      </c>
      <c r="D156" s="24">
        <v>85</v>
      </c>
      <c r="E156" s="53">
        <f>ROUNDUP(AVERAGE(D156:D162),0)</f>
        <v>82</v>
      </c>
      <c r="F156" s="23">
        <f t="shared" si="39"/>
        <v>82</v>
      </c>
      <c r="G156" s="14"/>
      <c r="AH156" s="11">
        <v>44004</v>
      </c>
      <c r="AI156">
        <f t="shared" si="32"/>
        <v>1133</v>
      </c>
      <c r="AJ156" s="18">
        <v>87.04</v>
      </c>
      <c r="AK156">
        <f t="shared" si="35"/>
        <v>1147</v>
      </c>
      <c r="AL156">
        <v>-67</v>
      </c>
    </row>
    <row r="157" spans="1:38" x14ac:dyDescent="0.25">
      <c r="A157" s="7">
        <v>44054</v>
      </c>
      <c r="B157" s="5">
        <v>4612</v>
      </c>
      <c r="C157" s="54"/>
      <c r="D157" s="25">
        <v>95</v>
      </c>
      <c r="E157" s="54"/>
      <c r="F157" s="23">
        <f t="shared" si="39"/>
        <v>82</v>
      </c>
      <c r="G157" s="14"/>
      <c r="AH157" s="11">
        <v>44005</v>
      </c>
      <c r="AI157">
        <f t="shared" si="32"/>
        <v>1133</v>
      </c>
      <c r="AJ157" s="18">
        <v>87.04</v>
      </c>
      <c r="AK157">
        <f t="shared" si="35"/>
        <v>736</v>
      </c>
      <c r="AL157">
        <v>-50</v>
      </c>
    </row>
    <row r="158" spans="1:38" x14ac:dyDescent="0.25">
      <c r="A158" s="7">
        <v>44055</v>
      </c>
      <c r="B158" s="5">
        <v>4178</v>
      </c>
      <c r="C158" s="54"/>
      <c r="D158" s="25">
        <v>84</v>
      </c>
      <c r="E158" s="54"/>
      <c r="F158" s="23">
        <f t="shared" si="39"/>
        <v>82</v>
      </c>
      <c r="G158" s="14"/>
      <c r="AH158" s="11">
        <v>44006</v>
      </c>
      <c r="AI158">
        <f t="shared" si="32"/>
        <v>1133</v>
      </c>
      <c r="AJ158" s="18">
        <v>87.04</v>
      </c>
      <c r="AK158">
        <f t="shared" si="35"/>
        <v>1799</v>
      </c>
      <c r="AL158">
        <v>-51</v>
      </c>
    </row>
    <row r="159" spans="1:38" x14ac:dyDescent="0.25">
      <c r="A159" s="7">
        <v>44056</v>
      </c>
      <c r="B159" s="5">
        <v>4481</v>
      </c>
      <c r="C159" s="54"/>
      <c r="D159" s="25">
        <v>88</v>
      </c>
      <c r="E159" s="54"/>
      <c r="F159" s="23">
        <f t="shared" si="39"/>
        <v>82</v>
      </c>
      <c r="G159" s="14"/>
      <c r="AH159" s="11">
        <v>44007</v>
      </c>
      <c r="AI159">
        <f t="shared" si="32"/>
        <v>1133</v>
      </c>
      <c r="AJ159" s="18">
        <v>87.04</v>
      </c>
      <c r="AK159">
        <f t="shared" si="35"/>
        <v>715</v>
      </c>
      <c r="AL159">
        <v>-50</v>
      </c>
    </row>
    <row r="160" spans="1:38" x14ac:dyDescent="0.25">
      <c r="A160" s="7">
        <v>44057</v>
      </c>
      <c r="B160" s="5">
        <v>3746</v>
      </c>
      <c r="C160" s="54"/>
      <c r="D160" s="25">
        <v>71</v>
      </c>
      <c r="E160" s="54"/>
      <c r="F160" s="23">
        <f t="shared" si="39"/>
        <v>82</v>
      </c>
      <c r="G160" s="14"/>
      <c r="AH160" s="11">
        <v>44008</v>
      </c>
      <c r="AI160">
        <f t="shared" si="32"/>
        <v>1133</v>
      </c>
      <c r="AJ160" s="18">
        <v>87.04</v>
      </c>
      <c r="AK160">
        <f t="shared" si="35"/>
        <v>1121</v>
      </c>
      <c r="AL160">
        <v>-51</v>
      </c>
    </row>
    <row r="161" spans="1:38" x14ac:dyDescent="0.25">
      <c r="A161" s="7">
        <v>44058</v>
      </c>
      <c r="B161" s="5">
        <v>4799</v>
      </c>
      <c r="C161" s="54"/>
      <c r="D161" s="25">
        <v>73</v>
      </c>
      <c r="E161" s="54"/>
      <c r="F161" s="23">
        <f t="shared" si="39"/>
        <v>82</v>
      </c>
      <c r="G161" s="14"/>
      <c r="AH161" s="11">
        <v>44009</v>
      </c>
      <c r="AI161">
        <f t="shared" si="32"/>
        <v>1133</v>
      </c>
      <c r="AJ161" s="18">
        <v>87.04</v>
      </c>
      <c r="AK161">
        <f t="shared" si="35"/>
        <v>1061</v>
      </c>
      <c r="AL161">
        <v>-49</v>
      </c>
    </row>
    <row r="162" spans="1:38" x14ac:dyDescent="0.25">
      <c r="A162" s="7">
        <v>44059</v>
      </c>
      <c r="B162" s="5">
        <v>3820</v>
      </c>
      <c r="C162" s="54"/>
      <c r="D162" s="25">
        <v>74</v>
      </c>
      <c r="E162" s="54"/>
      <c r="F162" s="23">
        <f t="shared" si="39"/>
        <v>82</v>
      </c>
      <c r="G162" s="14"/>
      <c r="AH162" s="11">
        <v>44010</v>
      </c>
      <c r="AI162">
        <f t="shared" si="32"/>
        <v>1133</v>
      </c>
      <c r="AJ162" s="18">
        <v>87.04</v>
      </c>
      <c r="AK162">
        <f t="shared" si="35"/>
        <v>1352</v>
      </c>
      <c r="AL162">
        <v>-59</v>
      </c>
    </row>
    <row r="163" spans="1:38" x14ac:dyDescent="0.25">
      <c r="A163" s="7">
        <v>44060</v>
      </c>
      <c r="B163" s="5">
        <v>4167</v>
      </c>
      <c r="C163" s="53">
        <f t="shared" ref="C163" si="41">ROUNDUP(AVERAGE(B163:B169),0)</f>
        <v>3711</v>
      </c>
      <c r="D163" s="24">
        <v>68</v>
      </c>
      <c r="E163" s="53">
        <f>ROUNDUP(AVERAGE(D163:D169),0)</f>
        <v>77</v>
      </c>
      <c r="F163" s="23">
        <f t="shared" si="39"/>
        <v>77</v>
      </c>
      <c r="G163" s="14"/>
      <c r="AH163" s="11">
        <v>44011</v>
      </c>
      <c r="AI163">
        <f t="shared" si="32"/>
        <v>1394</v>
      </c>
      <c r="AJ163" s="18">
        <v>87.04</v>
      </c>
      <c r="AK163">
        <f t="shared" si="35"/>
        <v>800</v>
      </c>
      <c r="AL163">
        <v>-62</v>
      </c>
    </row>
    <row r="164" spans="1:38" x14ac:dyDescent="0.25">
      <c r="A164" s="7">
        <v>44061</v>
      </c>
      <c r="B164" s="5">
        <v>5167</v>
      </c>
      <c r="C164" s="54"/>
      <c r="D164" s="25">
        <v>96</v>
      </c>
      <c r="E164" s="54"/>
      <c r="F164" s="23">
        <f t="shared" si="39"/>
        <v>77</v>
      </c>
      <c r="G164" s="14"/>
      <c r="AH164" s="11">
        <v>44012</v>
      </c>
      <c r="AI164">
        <f t="shared" si="32"/>
        <v>1394</v>
      </c>
      <c r="AJ164" s="18">
        <v>87.04</v>
      </c>
      <c r="AK164">
        <f t="shared" si="35"/>
        <v>1502</v>
      </c>
      <c r="AL164">
        <v>-45</v>
      </c>
    </row>
    <row r="165" spans="1:38" x14ac:dyDescent="0.25">
      <c r="A165" s="7">
        <v>44062</v>
      </c>
      <c r="B165" s="5">
        <v>2892</v>
      </c>
      <c r="C165" s="54"/>
      <c r="D165" s="25">
        <v>82</v>
      </c>
      <c r="E165" s="54"/>
      <c r="F165" s="23">
        <f t="shared" si="39"/>
        <v>77</v>
      </c>
      <c r="G165" s="14"/>
      <c r="AH165" s="11">
        <v>44013</v>
      </c>
      <c r="AI165">
        <f t="shared" si="32"/>
        <v>1394</v>
      </c>
      <c r="AJ165" s="18">
        <v>87.04</v>
      </c>
      <c r="AK165">
        <f t="shared" si="35"/>
        <v>1355</v>
      </c>
      <c r="AL165">
        <v>-47</v>
      </c>
    </row>
    <row r="166" spans="1:38" x14ac:dyDescent="0.25">
      <c r="A166" s="7">
        <v>44063</v>
      </c>
      <c r="B166" s="5">
        <v>3661</v>
      </c>
      <c r="C166" s="54"/>
      <c r="D166" s="25">
        <v>75</v>
      </c>
      <c r="E166" s="54"/>
      <c r="F166" s="23">
        <f t="shared" si="39"/>
        <v>77</v>
      </c>
      <c r="G166" s="14"/>
      <c r="AH166" s="11">
        <v>44014</v>
      </c>
      <c r="AI166">
        <f t="shared" si="32"/>
        <v>1394</v>
      </c>
      <c r="AJ166" s="18">
        <v>87.04</v>
      </c>
      <c r="AK166">
        <f t="shared" si="35"/>
        <v>2049</v>
      </c>
      <c r="AL166">
        <v>-45</v>
      </c>
    </row>
    <row r="167" spans="1:38" x14ac:dyDescent="0.25">
      <c r="A167" s="7">
        <v>44064</v>
      </c>
      <c r="B167" s="5">
        <v>3686</v>
      </c>
      <c r="C167" s="54"/>
      <c r="D167" s="25">
        <v>74</v>
      </c>
      <c r="E167" s="54"/>
      <c r="F167" s="23">
        <f t="shared" si="39"/>
        <v>77</v>
      </c>
      <c r="G167" s="14"/>
      <c r="AH167" s="11">
        <v>44015</v>
      </c>
      <c r="AI167">
        <f t="shared" si="32"/>
        <v>1394</v>
      </c>
      <c r="AJ167" s="18">
        <v>87.04</v>
      </c>
      <c r="AK167">
        <f t="shared" si="35"/>
        <v>1113</v>
      </c>
      <c r="AL167">
        <v>-47</v>
      </c>
    </row>
    <row r="168" spans="1:38" x14ac:dyDescent="0.25">
      <c r="A168" s="7">
        <v>44065</v>
      </c>
      <c r="B168" s="5">
        <v>2912</v>
      </c>
      <c r="C168" s="54"/>
      <c r="D168" s="25">
        <v>85</v>
      </c>
      <c r="E168" s="54"/>
      <c r="F168" s="23">
        <f t="shared" si="39"/>
        <v>77</v>
      </c>
      <c r="G168" s="14"/>
      <c r="AH168" s="11">
        <v>44016</v>
      </c>
      <c r="AI168">
        <f t="shared" si="32"/>
        <v>1394</v>
      </c>
      <c r="AJ168" s="18">
        <v>87.04</v>
      </c>
      <c r="AK168">
        <f t="shared" si="35"/>
        <v>1609</v>
      </c>
      <c r="AL168">
        <v>-49</v>
      </c>
    </row>
    <row r="169" spans="1:38" x14ac:dyDescent="0.25">
      <c r="A169" s="7">
        <v>44066</v>
      </c>
      <c r="B169" s="5">
        <v>3487</v>
      </c>
      <c r="C169" s="54"/>
      <c r="D169" s="25">
        <v>56</v>
      </c>
      <c r="E169" s="54"/>
      <c r="F169" s="23">
        <f t="shared" si="39"/>
        <v>77</v>
      </c>
      <c r="G169" s="14"/>
      <c r="AH169" s="11">
        <v>44017</v>
      </c>
      <c r="AI169">
        <f t="shared" si="32"/>
        <v>1394</v>
      </c>
      <c r="AJ169" s="18">
        <v>87.04</v>
      </c>
      <c r="AK169">
        <f t="shared" si="35"/>
        <v>1328</v>
      </c>
      <c r="AL169">
        <v>-53</v>
      </c>
    </row>
    <row r="170" spans="1:38" x14ac:dyDescent="0.25">
      <c r="A170" s="7">
        <v>44067</v>
      </c>
      <c r="B170" s="5">
        <v>3154</v>
      </c>
      <c r="C170" s="53">
        <f t="shared" ref="C170" si="42">ROUNDUP(AVERAGE(B170:B176),0)</f>
        <v>2632</v>
      </c>
      <c r="D170" s="24">
        <v>64</v>
      </c>
      <c r="E170" s="53">
        <f>ROUNDUP(AVERAGE(D170:D176),0)</f>
        <v>68</v>
      </c>
      <c r="F170" s="23">
        <f t="shared" si="39"/>
        <v>68</v>
      </c>
      <c r="G170" s="14"/>
      <c r="AH170" s="11">
        <v>44018</v>
      </c>
      <c r="AI170">
        <f t="shared" si="32"/>
        <v>1770</v>
      </c>
      <c r="AJ170" s="18">
        <v>87.04</v>
      </c>
      <c r="AK170">
        <f t="shared" si="35"/>
        <v>1459</v>
      </c>
      <c r="AL170">
        <v>-48</v>
      </c>
    </row>
    <row r="171" spans="1:38" x14ac:dyDescent="0.25">
      <c r="A171" s="7">
        <v>44068</v>
      </c>
      <c r="B171" s="5">
        <v>3285</v>
      </c>
      <c r="C171" s="54"/>
      <c r="D171" s="25">
        <v>87</v>
      </c>
      <c r="E171" s="54"/>
      <c r="F171" s="23">
        <f t="shared" si="39"/>
        <v>68</v>
      </c>
      <c r="G171" s="14"/>
      <c r="AH171" s="11">
        <v>44019</v>
      </c>
      <c r="AI171">
        <f t="shared" si="32"/>
        <v>1770</v>
      </c>
      <c r="AJ171" s="18">
        <v>87.04</v>
      </c>
      <c r="AK171">
        <f t="shared" si="35"/>
        <v>2095</v>
      </c>
      <c r="AL171">
        <v>-44</v>
      </c>
    </row>
    <row r="172" spans="1:38" x14ac:dyDescent="0.25">
      <c r="A172" s="7">
        <v>44069</v>
      </c>
      <c r="B172" s="5">
        <v>2528</v>
      </c>
      <c r="C172" s="54"/>
      <c r="D172" s="25">
        <v>65</v>
      </c>
      <c r="E172" s="54"/>
      <c r="F172" s="23">
        <f t="shared" si="39"/>
        <v>68</v>
      </c>
      <c r="G172" s="14"/>
      <c r="AH172" s="11">
        <v>44020</v>
      </c>
      <c r="AI172">
        <f t="shared" si="32"/>
        <v>1770</v>
      </c>
      <c r="AJ172" s="18">
        <v>87.04</v>
      </c>
      <c r="AK172">
        <f t="shared" si="35"/>
        <v>1770</v>
      </c>
      <c r="AL172">
        <v>-49</v>
      </c>
    </row>
    <row r="173" spans="1:38" x14ac:dyDescent="0.25">
      <c r="A173" s="7">
        <v>44070</v>
      </c>
      <c r="B173" s="5">
        <v>2300</v>
      </c>
      <c r="C173" s="54"/>
      <c r="D173" s="25">
        <v>82</v>
      </c>
      <c r="E173" s="54"/>
      <c r="F173" s="23">
        <f t="shared" si="39"/>
        <v>68</v>
      </c>
      <c r="G173" s="14"/>
      <c r="AH173" s="11">
        <v>44021</v>
      </c>
      <c r="AI173">
        <f t="shared" si="32"/>
        <v>1770</v>
      </c>
      <c r="AJ173" s="18">
        <v>87.04</v>
      </c>
      <c r="AK173">
        <f t="shared" si="35"/>
        <v>1657</v>
      </c>
      <c r="AL173">
        <v>-48</v>
      </c>
    </row>
    <row r="174" spans="1:38" x14ac:dyDescent="0.25">
      <c r="A174" s="7">
        <v>44071</v>
      </c>
      <c r="B174" s="5">
        <v>3004</v>
      </c>
      <c r="C174" s="54"/>
      <c r="D174" s="25">
        <v>53</v>
      </c>
      <c r="E174" s="54"/>
      <c r="F174" s="23">
        <f t="shared" si="39"/>
        <v>68</v>
      </c>
      <c r="G174" s="14"/>
      <c r="AH174" s="11">
        <v>44022</v>
      </c>
      <c r="AI174">
        <f t="shared" si="32"/>
        <v>1770</v>
      </c>
      <c r="AJ174" s="18">
        <v>87.04</v>
      </c>
      <c r="AK174">
        <f t="shared" si="35"/>
        <v>1956</v>
      </c>
      <c r="AL174">
        <v>-50</v>
      </c>
    </row>
    <row r="175" spans="1:38" x14ac:dyDescent="0.25">
      <c r="A175" s="7">
        <v>44072</v>
      </c>
      <c r="B175" s="5">
        <v>2088</v>
      </c>
      <c r="C175" s="54"/>
      <c r="D175" s="25">
        <v>70</v>
      </c>
      <c r="E175" s="54"/>
      <c r="F175" s="23">
        <f t="shared" si="39"/>
        <v>68</v>
      </c>
      <c r="G175" s="14"/>
      <c r="AH175" s="11">
        <v>44023</v>
      </c>
      <c r="AI175">
        <f t="shared" si="32"/>
        <v>1770</v>
      </c>
      <c r="AJ175" s="18">
        <v>87.04</v>
      </c>
      <c r="AK175">
        <f t="shared" si="35"/>
        <v>1816</v>
      </c>
      <c r="AL175">
        <v>-50</v>
      </c>
    </row>
    <row r="176" spans="1:38" x14ac:dyDescent="0.25">
      <c r="A176" s="7">
        <v>44073</v>
      </c>
      <c r="B176" s="5">
        <v>2063</v>
      </c>
      <c r="C176" s="54"/>
      <c r="D176" s="25">
        <v>50</v>
      </c>
      <c r="E176" s="54"/>
      <c r="F176" s="23">
        <f t="shared" si="39"/>
        <v>68</v>
      </c>
      <c r="G176" s="14"/>
      <c r="AH176" s="11">
        <v>44024</v>
      </c>
      <c r="AI176">
        <f t="shared" si="32"/>
        <v>1770</v>
      </c>
      <c r="AJ176" s="18">
        <v>87.04</v>
      </c>
      <c r="AK176">
        <f t="shared" si="35"/>
        <v>1631</v>
      </c>
      <c r="AL176">
        <v>-54</v>
      </c>
    </row>
    <row r="177" spans="1:38" x14ac:dyDescent="0.25">
      <c r="A177" s="7">
        <v>44074</v>
      </c>
      <c r="B177" s="5">
        <v>3664</v>
      </c>
      <c r="C177" s="53">
        <f t="shared" ref="C177" si="43">ROUNDUP(AVERAGE(B177:B183),0)</f>
        <v>2382</v>
      </c>
      <c r="D177" s="24">
        <v>54</v>
      </c>
      <c r="E177" s="53">
        <f>ROUNDUP(AVERAGE(D177:D183),0)</f>
        <v>51</v>
      </c>
      <c r="F177" s="23">
        <f t="shared" si="39"/>
        <v>51</v>
      </c>
      <c r="G177" s="14"/>
      <c r="AH177" s="11">
        <v>44025</v>
      </c>
      <c r="AI177">
        <f t="shared" si="32"/>
        <v>2196</v>
      </c>
      <c r="AJ177" s="18">
        <v>87.04</v>
      </c>
      <c r="AK177">
        <f t="shared" si="35"/>
        <v>1717</v>
      </c>
      <c r="AL177">
        <v>-57</v>
      </c>
    </row>
    <row r="178" spans="1:38" x14ac:dyDescent="0.25">
      <c r="A178" s="7">
        <v>44075</v>
      </c>
      <c r="B178" s="5">
        <v>2958</v>
      </c>
      <c r="C178" s="54"/>
      <c r="D178" s="25">
        <v>46</v>
      </c>
      <c r="E178" s="54"/>
      <c r="F178" s="23">
        <f t="shared" si="39"/>
        <v>51</v>
      </c>
      <c r="G178" s="14"/>
      <c r="AH178" s="11">
        <v>44026</v>
      </c>
      <c r="AI178">
        <f t="shared" si="32"/>
        <v>2196</v>
      </c>
      <c r="AJ178" s="18">
        <v>87.04</v>
      </c>
      <c r="AK178">
        <f t="shared" si="35"/>
        <v>1669</v>
      </c>
      <c r="AL178">
        <v>-54</v>
      </c>
    </row>
    <row r="179" spans="1:38" x14ac:dyDescent="0.25">
      <c r="A179" s="7">
        <v>44076</v>
      </c>
      <c r="B179" s="5">
        <v>2060</v>
      </c>
      <c r="C179" s="54"/>
      <c r="D179" s="25">
        <v>50</v>
      </c>
      <c r="E179" s="54"/>
      <c r="F179" s="23">
        <f t="shared" si="39"/>
        <v>51</v>
      </c>
      <c r="G179" s="14"/>
      <c r="AH179" s="11">
        <v>44027</v>
      </c>
      <c r="AI179">
        <f t="shared" si="32"/>
        <v>2196</v>
      </c>
      <c r="AJ179" s="18">
        <v>87.04</v>
      </c>
      <c r="AK179">
        <f t="shared" si="35"/>
        <v>2325</v>
      </c>
      <c r="AL179">
        <v>-57</v>
      </c>
    </row>
    <row r="180" spans="1:38" x14ac:dyDescent="0.25">
      <c r="A180" s="7">
        <v>44077</v>
      </c>
      <c r="B180" s="5">
        <v>2577</v>
      </c>
      <c r="C180" s="54"/>
      <c r="D180" s="25">
        <v>46</v>
      </c>
      <c r="E180" s="54"/>
      <c r="F180" s="23">
        <f t="shared" si="39"/>
        <v>51</v>
      </c>
      <c r="AH180" s="11">
        <v>44028</v>
      </c>
      <c r="AI180">
        <f t="shared" si="32"/>
        <v>2196</v>
      </c>
      <c r="AJ180" s="18">
        <v>87.04</v>
      </c>
      <c r="AK180">
        <f t="shared" si="35"/>
        <v>2599</v>
      </c>
      <c r="AL180">
        <v>-53</v>
      </c>
    </row>
    <row r="181" spans="1:38" x14ac:dyDescent="0.25">
      <c r="A181" s="7">
        <v>44078</v>
      </c>
      <c r="B181" s="5">
        <v>2169</v>
      </c>
      <c r="C181" s="54"/>
      <c r="D181" s="25">
        <v>70</v>
      </c>
      <c r="E181" s="54"/>
      <c r="F181" s="23">
        <f t="shared" si="39"/>
        <v>51</v>
      </c>
      <c r="AH181" s="11">
        <v>44029</v>
      </c>
      <c r="AI181">
        <f t="shared" ref="AI181:AI244" si="44">IF(VLOOKUP(AH181,$A$2:$C$448,3,FALSE)=0,AI180,VLOOKUP(AH181,$A$2:$C$448,3,FALSE))</f>
        <v>2196</v>
      </c>
      <c r="AJ181" s="18">
        <v>87.04</v>
      </c>
      <c r="AK181">
        <f t="shared" si="35"/>
        <v>2122</v>
      </c>
      <c r="AL181">
        <v>-56</v>
      </c>
    </row>
    <row r="182" spans="1:38" x14ac:dyDescent="0.25">
      <c r="A182" s="7">
        <v>44079</v>
      </c>
      <c r="B182" s="5">
        <v>2066</v>
      </c>
      <c r="C182" s="54"/>
      <c r="D182" s="25">
        <v>41</v>
      </c>
      <c r="E182" s="54"/>
      <c r="F182" s="23">
        <f t="shared" si="39"/>
        <v>51</v>
      </c>
      <c r="AH182" s="11">
        <v>44030</v>
      </c>
      <c r="AI182">
        <f t="shared" si="44"/>
        <v>2196</v>
      </c>
      <c r="AJ182" s="18">
        <v>87.04</v>
      </c>
      <c r="AK182">
        <f t="shared" si="35"/>
        <v>2464</v>
      </c>
      <c r="AL182">
        <v>-55</v>
      </c>
    </row>
    <row r="183" spans="1:38" x14ac:dyDescent="0.25">
      <c r="A183" s="7">
        <v>44080</v>
      </c>
      <c r="B183" s="5">
        <v>1177</v>
      </c>
      <c r="C183" s="54"/>
      <c r="D183" s="25">
        <v>47</v>
      </c>
      <c r="E183" s="54"/>
      <c r="F183" s="23">
        <f t="shared" si="39"/>
        <v>51</v>
      </c>
      <c r="AH183" s="11">
        <v>44031</v>
      </c>
      <c r="AI183">
        <f t="shared" si="44"/>
        <v>2196</v>
      </c>
      <c r="AJ183" s="18">
        <v>87.04</v>
      </c>
      <c r="AK183">
        <f t="shared" si="35"/>
        <v>2476</v>
      </c>
      <c r="AL183">
        <v>-61</v>
      </c>
    </row>
    <row r="184" spans="1:38" x14ac:dyDescent="0.25">
      <c r="A184" s="7">
        <v>44081</v>
      </c>
      <c r="B184" s="5">
        <v>2675</v>
      </c>
      <c r="C184" s="53">
        <f t="shared" ref="C184" si="45">ROUNDUP(AVERAGE(B184:B190),0)</f>
        <v>1957</v>
      </c>
      <c r="D184" s="24">
        <v>64</v>
      </c>
      <c r="E184" s="53">
        <f>ROUNDUP(AVERAGE(D184:D190),0)</f>
        <v>48</v>
      </c>
      <c r="F184" s="23">
        <f t="shared" si="39"/>
        <v>48</v>
      </c>
      <c r="AH184" s="11">
        <v>44032</v>
      </c>
      <c r="AI184">
        <f t="shared" si="44"/>
        <v>2984</v>
      </c>
      <c r="AJ184" s="18">
        <v>87.04</v>
      </c>
      <c r="AK184">
        <f t="shared" si="35"/>
        <v>1806</v>
      </c>
      <c r="AL184">
        <v>-67</v>
      </c>
    </row>
    <row r="185" spans="1:38" x14ac:dyDescent="0.25">
      <c r="A185" s="7">
        <v>44082</v>
      </c>
      <c r="B185" s="5">
        <v>1852</v>
      </c>
      <c r="C185" s="54"/>
      <c r="D185" s="25">
        <v>55</v>
      </c>
      <c r="E185" s="54"/>
      <c r="F185" s="23">
        <f t="shared" si="39"/>
        <v>48</v>
      </c>
      <c r="AH185" s="11">
        <v>44033</v>
      </c>
      <c r="AI185">
        <f t="shared" si="44"/>
        <v>2984</v>
      </c>
      <c r="AJ185" s="18">
        <v>87.04</v>
      </c>
      <c r="AK185">
        <f t="shared" si="35"/>
        <v>3606</v>
      </c>
      <c r="AL185">
        <v>-56</v>
      </c>
    </row>
    <row r="186" spans="1:38" x14ac:dyDescent="0.25">
      <c r="A186" s="7">
        <v>44083</v>
      </c>
      <c r="B186" s="5">
        <v>1782</v>
      </c>
      <c r="C186" s="54"/>
      <c r="D186" s="25">
        <v>33</v>
      </c>
      <c r="E186" s="54"/>
      <c r="F186" s="23">
        <f t="shared" si="39"/>
        <v>48</v>
      </c>
      <c r="AH186" s="11">
        <v>44034</v>
      </c>
      <c r="AI186">
        <f t="shared" si="44"/>
        <v>2984</v>
      </c>
      <c r="AJ186" s="18">
        <v>87.04</v>
      </c>
      <c r="AK186">
        <f t="shared" si="35"/>
        <v>3904</v>
      </c>
      <c r="AL186">
        <v>-53</v>
      </c>
    </row>
    <row r="187" spans="1:38" x14ac:dyDescent="0.25">
      <c r="A187" s="7">
        <v>44084</v>
      </c>
      <c r="B187" s="5">
        <v>2720</v>
      </c>
      <c r="C187" s="54"/>
      <c r="D187" s="25">
        <v>52</v>
      </c>
      <c r="E187" s="54"/>
      <c r="F187" s="23">
        <f t="shared" si="39"/>
        <v>48</v>
      </c>
      <c r="AH187" s="11">
        <v>44035</v>
      </c>
      <c r="AI187">
        <f t="shared" si="44"/>
        <v>2984</v>
      </c>
      <c r="AJ187" s="18">
        <v>87.04</v>
      </c>
      <c r="AK187">
        <f t="shared" si="35"/>
        <v>2443</v>
      </c>
      <c r="AL187">
        <v>-61</v>
      </c>
    </row>
    <row r="188" spans="1:38" x14ac:dyDescent="0.25">
      <c r="A188" s="7">
        <v>44085</v>
      </c>
      <c r="B188" s="5">
        <v>2169</v>
      </c>
      <c r="C188" s="54"/>
      <c r="D188" s="25">
        <v>48</v>
      </c>
      <c r="E188" s="54"/>
      <c r="F188" s="23">
        <f t="shared" si="39"/>
        <v>48</v>
      </c>
      <c r="AH188" s="11">
        <v>44036</v>
      </c>
      <c r="AI188">
        <f t="shared" si="44"/>
        <v>2984</v>
      </c>
      <c r="AJ188" s="18">
        <v>87.04</v>
      </c>
      <c r="AK188">
        <f t="shared" si="35"/>
        <v>3725</v>
      </c>
      <c r="AL188">
        <v>-62</v>
      </c>
    </row>
    <row r="189" spans="1:38" x14ac:dyDescent="0.25">
      <c r="A189" s="7">
        <v>44086</v>
      </c>
      <c r="B189" s="5">
        <v>1580</v>
      </c>
      <c r="C189" s="54"/>
      <c r="D189" s="25">
        <v>44</v>
      </c>
      <c r="E189" s="54"/>
      <c r="F189" s="23">
        <f t="shared" si="39"/>
        <v>48</v>
      </c>
      <c r="AH189" s="11">
        <v>44037</v>
      </c>
      <c r="AI189">
        <f t="shared" si="44"/>
        <v>2984</v>
      </c>
      <c r="AJ189" s="18">
        <v>87.04</v>
      </c>
      <c r="AK189">
        <f t="shared" si="35"/>
        <v>3115</v>
      </c>
      <c r="AL189">
        <v>-65</v>
      </c>
    </row>
    <row r="190" spans="1:38" x14ac:dyDescent="0.25">
      <c r="A190" s="7">
        <v>44087</v>
      </c>
      <c r="B190" s="5">
        <v>917</v>
      </c>
      <c r="C190" s="54"/>
      <c r="D190" s="25">
        <v>40</v>
      </c>
      <c r="E190" s="54"/>
      <c r="F190" s="23">
        <f t="shared" si="39"/>
        <v>48</v>
      </c>
      <c r="AH190" s="11">
        <v>44038</v>
      </c>
      <c r="AI190">
        <f t="shared" si="44"/>
        <v>2984</v>
      </c>
      <c r="AJ190" s="18">
        <v>87.04</v>
      </c>
      <c r="AK190">
        <f t="shared" si="35"/>
        <v>2287</v>
      </c>
      <c r="AL190">
        <v>-65</v>
      </c>
    </row>
    <row r="191" spans="1:38" x14ac:dyDescent="0.25">
      <c r="A191" s="7">
        <v>44088</v>
      </c>
      <c r="B191" s="5">
        <v>1894</v>
      </c>
      <c r="C191" s="53">
        <f t="shared" ref="C191" si="46">ROUNDUP(AVERAGE(B191:B197),0)</f>
        <v>1848</v>
      </c>
      <c r="D191" s="24">
        <v>34</v>
      </c>
      <c r="E191" s="53">
        <f>ROUNDUP(AVERAGE(D191:D197),0)</f>
        <v>38</v>
      </c>
      <c r="F191" s="23">
        <f t="shared" si="39"/>
        <v>38</v>
      </c>
      <c r="AH191" s="11">
        <v>44039</v>
      </c>
      <c r="AI191">
        <f t="shared" si="44"/>
        <v>3491</v>
      </c>
      <c r="AJ191" s="18">
        <v>87.04</v>
      </c>
      <c r="AK191">
        <f t="shared" si="35"/>
        <v>3708</v>
      </c>
      <c r="AL191">
        <v>-53</v>
      </c>
    </row>
    <row r="192" spans="1:38" x14ac:dyDescent="0.25">
      <c r="A192" s="7">
        <v>44089</v>
      </c>
      <c r="B192" s="5">
        <v>2001</v>
      </c>
      <c r="C192" s="54"/>
      <c r="D192" s="25">
        <v>42</v>
      </c>
      <c r="E192" s="54"/>
      <c r="F192" s="23">
        <f t="shared" si="39"/>
        <v>38</v>
      </c>
      <c r="AH192" s="11">
        <v>44040</v>
      </c>
      <c r="AI192">
        <f t="shared" si="44"/>
        <v>3491</v>
      </c>
      <c r="AJ192" s="18">
        <v>87.04</v>
      </c>
      <c r="AK192">
        <f t="shared" si="35"/>
        <v>3943</v>
      </c>
      <c r="AL192">
        <v>-52</v>
      </c>
    </row>
    <row r="193" spans="1:38" x14ac:dyDescent="0.25">
      <c r="A193" s="7">
        <v>44090</v>
      </c>
      <c r="B193" s="5">
        <v>2005</v>
      </c>
      <c r="C193" s="54"/>
      <c r="D193" s="25">
        <v>37</v>
      </c>
      <c r="E193" s="54"/>
      <c r="F193" s="23">
        <f t="shared" si="39"/>
        <v>38</v>
      </c>
      <c r="AH193" s="11">
        <v>44041</v>
      </c>
      <c r="AI193">
        <f t="shared" si="44"/>
        <v>3491</v>
      </c>
      <c r="AJ193" s="18">
        <v>87.04</v>
      </c>
      <c r="AK193">
        <f t="shared" si="35"/>
        <v>3085</v>
      </c>
      <c r="AL193">
        <v>-54</v>
      </c>
    </row>
    <row r="194" spans="1:38" x14ac:dyDescent="0.25">
      <c r="A194" s="7">
        <v>44091</v>
      </c>
      <c r="B194" s="5">
        <v>1984</v>
      </c>
      <c r="C194" s="54"/>
      <c r="D194" s="25">
        <v>35</v>
      </c>
      <c r="E194" s="54"/>
      <c r="F194" s="23">
        <f t="shared" si="39"/>
        <v>38</v>
      </c>
      <c r="AH194" s="11">
        <v>44042</v>
      </c>
      <c r="AI194">
        <f t="shared" si="44"/>
        <v>3491</v>
      </c>
      <c r="AJ194" s="18">
        <v>87.04</v>
      </c>
      <c r="AK194">
        <f t="shared" si="35"/>
        <v>3620</v>
      </c>
      <c r="AL194">
        <v>-50</v>
      </c>
    </row>
    <row r="195" spans="1:38" x14ac:dyDescent="0.25">
      <c r="A195" s="7">
        <v>44092</v>
      </c>
      <c r="B195" s="5">
        <v>1934</v>
      </c>
      <c r="C195" s="54"/>
      <c r="D195" s="25">
        <v>40</v>
      </c>
      <c r="E195" s="54"/>
      <c r="F195" s="23">
        <f t="shared" si="39"/>
        <v>38</v>
      </c>
      <c r="AH195" s="11">
        <v>44043</v>
      </c>
      <c r="AI195">
        <f t="shared" si="44"/>
        <v>3491</v>
      </c>
      <c r="AJ195" s="18">
        <v>87.04</v>
      </c>
      <c r="AK195">
        <f t="shared" si="35"/>
        <v>3738</v>
      </c>
      <c r="AL195">
        <v>-59</v>
      </c>
    </row>
    <row r="196" spans="1:38" x14ac:dyDescent="0.25">
      <c r="A196" s="7">
        <v>44093</v>
      </c>
      <c r="B196" s="5">
        <v>1645</v>
      </c>
      <c r="C196" s="54"/>
      <c r="D196" s="25">
        <v>44</v>
      </c>
      <c r="E196" s="54"/>
      <c r="F196" s="23">
        <f t="shared" si="39"/>
        <v>38</v>
      </c>
      <c r="AH196" s="11">
        <v>44044</v>
      </c>
      <c r="AI196">
        <f t="shared" si="44"/>
        <v>3491</v>
      </c>
      <c r="AJ196" s="18">
        <v>87.04</v>
      </c>
      <c r="AK196">
        <f t="shared" ref="AK196:AK259" si="47">VLOOKUP(AH196,$A$2:$B$400,2,TRUE)</f>
        <v>3874</v>
      </c>
      <c r="AL196">
        <v>-60</v>
      </c>
    </row>
    <row r="197" spans="1:38" x14ac:dyDescent="0.25">
      <c r="A197" s="7">
        <v>44094</v>
      </c>
      <c r="B197" s="5">
        <v>1470</v>
      </c>
      <c r="C197" s="54"/>
      <c r="D197" s="25">
        <v>32</v>
      </c>
      <c r="E197" s="54"/>
      <c r="F197" s="23">
        <f t="shared" si="39"/>
        <v>38</v>
      </c>
      <c r="AH197" s="11">
        <v>44045</v>
      </c>
      <c r="AI197">
        <f t="shared" si="44"/>
        <v>3491</v>
      </c>
      <c r="AJ197" s="18">
        <v>87.04</v>
      </c>
      <c r="AK197">
        <f t="shared" si="47"/>
        <v>2467</v>
      </c>
      <c r="AL197">
        <v>-62</v>
      </c>
    </row>
    <row r="198" spans="1:38" x14ac:dyDescent="0.25">
      <c r="A198" s="7">
        <v>44095</v>
      </c>
      <c r="B198" s="5">
        <v>1654</v>
      </c>
      <c r="C198" s="53">
        <f t="shared" ref="C198" si="48">ROUNDUP(AVERAGE(B198:B204),0)</f>
        <v>1634</v>
      </c>
      <c r="D198" s="24">
        <v>44</v>
      </c>
      <c r="E198" s="53">
        <f>ROUNDUP(AVERAGE(D198:D204),0)</f>
        <v>34</v>
      </c>
      <c r="F198" s="23">
        <f t="shared" si="39"/>
        <v>34</v>
      </c>
      <c r="AH198" s="11">
        <v>44046</v>
      </c>
      <c r="AI198">
        <f t="shared" si="44"/>
        <v>3595</v>
      </c>
      <c r="AJ198" s="18">
        <v>87.04</v>
      </c>
      <c r="AK198">
        <f t="shared" si="47"/>
        <v>3181</v>
      </c>
      <c r="AL198">
        <v>-55</v>
      </c>
    </row>
    <row r="199" spans="1:38" x14ac:dyDescent="0.25">
      <c r="A199" s="7">
        <v>44096</v>
      </c>
      <c r="B199" s="5">
        <v>1663</v>
      </c>
      <c r="C199" s="54"/>
      <c r="D199" s="25">
        <v>45</v>
      </c>
      <c r="E199" s="54"/>
      <c r="F199" s="23">
        <f t="shared" si="39"/>
        <v>34</v>
      </c>
      <c r="AH199" s="11">
        <v>44047</v>
      </c>
      <c r="AI199">
        <f t="shared" si="44"/>
        <v>3595</v>
      </c>
      <c r="AJ199" s="18">
        <v>87.04</v>
      </c>
      <c r="AK199">
        <f t="shared" si="47"/>
        <v>5368</v>
      </c>
      <c r="AL199">
        <v>-53</v>
      </c>
    </row>
    <row r="200" spans="1:38" x14ac:dyDescent="0.25">
      <c r="A200" s="7">
        <v>44097</v>
      </c>
      <c r="B200" s="5">
        <v>2175</v>
      </c>
      <c r="C200" s="54"/>
      <c r="D200" s="25">
        <v>39</v>
      </c>
      <c r="E200" s="54"/>
      <c r="F200" s="23">
        <f t="shared" si="39"/>
        <v>34</v>
      </c>
      <c r="AH200" s="11">
        <v>44048</v>
      </c>
      <c r="AI200">
        <f t="shared" si="44"/>
        <v>3595</v>
      </c>
      <c r="AJ200" s="18">
        <v>87.04</v>
      </c>
      <c r="AK200">
        <f t="shared" si="47"/>
        <v>3862</v>
      </c>
      <c r="AL200">
        <v>-56</v>
      </c>
    </row>
    <row r="201" spans="1:38" x14ac:dyDescent="0.25">
      <c r="A201" s="7">
        <v>44098</v>
      </c>
      <c r="B201" s="5">
        <v>1767</v>
      </c>
      <c r="C201" s="54"/>
      <c r="D201" s="25">
        <v>34</v>
      </c>
      <c r="E201" s="54"/>
      <c r="F201" s="23">
        <f t="shared" si="39"/>
        <v>34</v>
      </c>
      <c r="AH201" s="11">
        <v>44049</v>
      </c>
      <c r="AI201">
        <f t="shared" si="44"/>
        <v>3595</v>
      </c>
      <c r="AJ201" s="18">
        <v>87.04</v>
      </c>
      <c r="AK201">
        <f t="shared" si="47"/>
        <v>2752</v>
      </c>
      <c r="AL201">
        <v>-53</v>
      </c>
    </row>
    <row r="202" spans="1:38" x14ac:dyDescent="0.25">
      <c r="A202" s="7">
        <v>44099</v>
      </c>
      <c r="B202" s="5">
        <v>1696</v>
      </c>
      <c r="C202" s="54"/>
      <c r="D202" s="25">
        <v>23</v>
      </c>
      <c r="E202" s="54"/>
      <c r="F202" s="23">
        <f t="shared" si="39"/>
        <v>34</v>
      </c>
      <c r="AH202" s="11">
        <v>44050</v>
      </c>
      <c r="AI202">
        <f t="shared" si="44"/>
        <v>3595</v>
      </c>
      <c r="AJ202" s="18">
        <v>87.04</v>
      </c>
      <c r="AK202">
        <f t="shared" si="47"/>
        <v>3598</v>
      </c>
      <c r="AL202">
        <v>-67</v>
      </c>
    </row>
    <row r="203" spans="1:38" x14ac:dyDescent="0.25">
      <c r="A203" s="7">
        <v>44100</v>
      </c>
      <c r="B203" s="5">
        <v>1516</v>
      </c>
      <c r="C203" s="54"/>
      <c r="D203" s="25">
        <v>31</v>
      </c>
      <c r="E203" s="54"/>
      <c r="F203" s="23">
        <f t="shared" si="39"/>
        <v>34</v>
      </c>
      <c r="AH203" s="11">
        <v>44051</v>
      </c>
      <c r="AI203">
        <f t="shared" si="44"/>
        <v>3595</v>
      </c>
      <c r="AJ203" s="18">
        <v>87.04</v>
      </c>
      <c r="AK203">
        <f t="shared" si="47"/>
        <v>3504</v>
      </c>
      <c r="AL203">
        <v>-55</v>
      </c>
    </row>
    <row r="204" spans="1:38" x14ac:dyDescent="0.25">
      <c r="A204" s="7">
        <v>44101</v>
      </c>
      <c r="B204" s="5">
        <v>966</v>
      </c>
      <c r="C204" s="54"/>
      <c r="D204" s="25">
        <v>21</v>
      </c>
      <c r="E204" s="54"/>
      <c r="F204" s="23">
        <f t="shared" si="39"/>
        <v>34</v>
      </c>
      <c r="AH204" s="11">
        <v>44052</v>
      </c>
      <c r="AI204">
        <f t="shared" si="44"/>
        <v>3595</v>
      </c>
      <c r="AJ204" s="18">
        <v>87.04</v>
      </c>
      <c r="AK204">
        <f t="shared" si="47"/>
        <v>2897</v>
      </c>
      <c r="AL204">
        <v>-62</v>
      </c>
    </row>
    <row r="205" spans="1:38" x14ac:dyDescent="0.25">
      <c r="A205" s="7">
        <v>44102</v>
      </c>
      <c r="B205" s="5">
        <v>1533</v>
      </c>
      <c r="C205" s="53">
        <f t="shared" ref="C205" si="49">ROUNDUP(AVERAGE(B205:B211),0)</f>
        <v>1787</v>
      </c>
      <c r="D205" s="24">
        <v>32</v>
      </c>
      <c r="E205" s="53">
        <f>ROUNDUP(AVERAGE(D205:D211),0)</f>
        <v>29</v>
      </c>
      <c r="F205" s="23">
        <f t="shared" si="39"/>
        <v>29</v>
      </c>
      <c r="AH205" s="11">
        <v>44053</v>
      </c>
      <c r="AI205">
        <f t="shared" si="44"/>
        <v>4351</v>
      </c>
      <c r="AJ205" s="18">
        <v>87.04</v>
      </c>
      <c r="AK205">
        <f t="shared" si="47"/>
        <v>4819</v>
      </c>
      <c r="AL205">
        <v>-52</v>
      </c>
    </row>
    <row r="206" spans="1:38" x14ac:dyDescent="0.25">
      <c r="A206" s="7">
        <v>44103</v>
      </c>
      <c r="B206" s="5">
        <v>1972</v>
      </c>
      <c r="C206" s="54"/>
      <c r="D206" s="25">
        <v>21</v>
      </c>
      <c r="E206" s="54"/>
      <c r="F206" s="23">
        <f t="shared" si="39"/>
        <v>29</v>
      </c>
      <c r="AH206" s="11">
        <v>44054</v>
      </c>
      <c r="AI206">
        <f t="shared" si="44"/>
        <v>4351</v>
      </c>
      <c r="AJ206" s="18">
        <v>87.04</v>
      </c>
      <c r="AK206">
        <f t="shared" si="47"/>
        <v>4612</v>
      </c>
      <c r="AL206">
        <v>-50</v>
      </c>
    </row>
    <row r="207" spans="1:38" x14ac:dyDescent="0.25">
      <c r="A207" s="7">
        <v>44104</v>
      </c>
      <c r="B207" s="5">
        <v>1303</v>
      </c>
      <c r="C207" s="54"/>
      <c r="D207" s="25">
        <v>32</v>
      </c>
      <c r="E207" s="54"/>
      <c r="F207" s="23">
        <f t="shared" si="39"/>
        <v>29</v>
      </c>
      <c r="AH207" s="11">
        <v>44055</v>
      </c>
      <c r="AI207">
        <f t="shared" si="44"/>
        <v>4351</v>
      </c>
      <c r="AJ207" s="18">
        <v>87.04</v>
      </c>
      <c r="AK207">
        <f t="shared" si="47"/>
        <v>4178</v>
      </c>
      <c r="AL207">
        <v>-54</v>
      </c>
    </row>
    <row r="208" spans="1:38" x14ac:dyDescent="0.25">
      <c r="A208" s="7">
        <v>44105</v>
      </c>
      <c r="B208" s="5">
        <v>1648</v>
      </c>
      <c r="C208" s="54"/>
      <c r="D208" s="25">
        <v>29</v>
      </c>
      <c r="E208" s="54"/>
      <c r="F208" s="23">
        <f t="shared" si="39"/>
        <v>29</v>
      </c>
      <c r="AH208" s="11">
        <v>44056</v>
      </c>
      <c r="AI208">
        <f t="shared" si="44"/>
        <v>4351</v>
      </c>
      <c r="AJ208" s="18">
        <v>87.04</v>
      </c>
      <c r="AK208">
        <f t="shared" si="47"/>
        <v>4481</v>
      </c>
      <c r="AL208">
        <v>-52</v>
      </c>
    </row>
    <row r="209" spans="1:38" x14ac:dyDescent="0.25">
      <c r="A209" s="7">
        <v>44106</v>
      </c>
      <c r="B209" s="5">
        <v>2112</v>
      </c>
      <c r="C209" s="54"/>
      <c r="D209" s="25">
        <v>28</v>
      </c>
      <c r="E209" s="54"/>
      <c r="F209" s="23">
        <f t="shared" si="39"/>
        <v>29</v>
      </c>
      <c r="AH209" s="11">
        <v>44057</v>
      </c>
      <c r="AI209">
        <f t="shared" si="44"/>
        <v>4351</v>
      </c>
      <c r="AJ209" s="18">
        <v>87.04</v>
      </c>
      <c r="AK209">
        <f t="shared" si="47"/>
        <v>3746</v>
      </c>
      <c r="AL209">
        <v>-54</v>
      </c>
    </row>
    <row r="210" spans="1:38" x14ac:dyDescent="0.25">
      <c r="A210" s="7">
        <v>44107</v>
      </c>
      <c r="B210" s="5">
        <v>1991</v>
      </c>
      <c r="C210" s="54"/>
      <c r="D210" s="25">
        <v>31</v>
      </c>
      <c r="E210" s="54"/>
      <c r="F210" s="23">
        <f t="shared" si="39"/>
        <v>29</v>
      </c>
      <c r="AH210" s="11">
        <v>44058</v>
      </c>
      <c r="AI210">
        <f t="shared" si="44"/>
        <v>4351</v>
      </c>
      <c r="AJ210" s="18">
        <v>87.04</v>
      </c>
      <c r="AK210">
        <f t="shared" si="47"/>
        <v>4799</v>
      </c>
      <c r="AL210">
        <v>-46</v>
      </c>
    </row>
    <row r="211" spans="1:38" x14ac:dyDescent="0.25">
      <c r="A211" s="7">
        <v>44108</v>
      </c>
      <c r="B211" s="5">
        <v>1948</v>
      </c>
      <c r="C211" s="54"/>
      <c r="D211" s="25">
        <v>24</v>
      </c>
      <c r="E211" s="54"/>
      <c r="F211" s="23">
        <f t="shared" si="39"/>
        <v>29</v>
      </c>
      <c r="AH211" s="11">
        <v>44059</v>
      </c>
      <c r="AI211">
        <f t="shared" si="44"/>
        <v>4351</v>
      </c>
      <c r="AJ211" s="18">
        <v>87.04</v>
      </c>
      <c r="AK211">
        <f t="shared" si="47"/>
        <v>3820</v>
      </c>
      <c r="AL211">
        <v>-57</v>
      </c>
    </row>
    <row r="212" spans="1:38" x14ac:dyDescent="0.25">
      <c r="A212" s="7">
        <v>44109</v>
      </c>
      <c r="B212" s="5">
        <v>1676</v>
      </c>
      <c r="C212" s="53">
        <f t="shared" ref="C212" si="50">ROUNDUP(AVERAGE(B212:B218),0)</f>
        <v>1609</v>
      </c>
      <c r="D212" s="24">
        <v>23</v>
      </c>
      <c r="E212" s="53">
        <f>ROUNDUP(AVERAGE(D212:D218),0)</f>
        <v>28</v>
      </c>
      <c r="F212" s="23">
        <f t="shared" si="39"/>
        <v>28</v>
      </c>
      <c r="AH212" s="11">
        <v>44060</v>
      </c>
      <c r="AI212">
        <f t="shared" si="44"/>
        <v>3711</v>
      </c>
      <c r="AJ212" s="18">
        <v>87.04</v>
      </c>
      <c r="AK212">
        <f t="shared" si="47"/>
        <v>4167</v>
      </c>
      <c r="AL212">
        <v>-68</v>
      </c>
    </row>
    <row r="213" spans="1:38" x14ac:dyDescent="0.25">
      <c r="A213" s="7">
        <v>44110</v>
      </c>
      <c r="B213" s="5">
        <v>1714</v>
      </c>
      <c r="C213" s="54"/>
      <c r="D213" s="25">
        <v>32</v>
      </c>
      <c r="E213" s="54"/>
      <c r="F213" s="23">
        <f t="shared" si="39"/>
        <v>28</v>
      </c>
      <c r="AH213" s="11">
        <v>44061</v>
      </c>
      <c r="AI213">
        <f t="shared" si="44"/>
        <v>3711</v>
      </c>
      <c r="AJ213" s="18">
        <v>87.04</v>
      </c>
      <c r="AK213">
        <f t="shared" si="47"/>
        <v>5167</v>
      </c>
      <c r="AL213">
        <v>-53</v>
      </c>
    </row>
    <row r="214" spans="1:38" x14ac:dyDescent="0.25">
      <c r="A214" s="7">
        <v>44111</v>
      </c>
      <c r="B214" s="5">
        <v>1803</v>
      </c>
      <c r="C214" s="54"/>
      <c r="D214" s="25">
        <v>23</v>
      </c>
      <c r="E214" s="54"/>
      <c r="F214" s="23">
        <f t="shared" si="39"/>
        <v>28</v>
      </c>
      <c r="AH214" s="11">
        <v>44062</v>
      </c>
      <c r="AI214">
        <f t="shared" si="44"/>
        <v>3711</v>
      </c>
      <c r="AJ214" s="18">
        <v>87.04</v>
      </c>
      <c r="AK214">
        <f t="shared" si="47"/>
        <v>2892</v>
      </c>
      <c r="AL214">
        <v>-54</v>
      </c>
    </row>
    <row r="215" spans="1:38" x14ac:dyDescent="0.25">
      <c r="A215" s="7">
        <v>44112</v>
      </c>
      <c r="B215" s="5">
        <v>1950</v>
      </c>
      <c r="C215" s="54"/>
      <c r="D215" s="25">
        <v>29</v>
      </c>
      <c r="E215" s="54"/>
      <c r="F215" s="23">
        <f t="shared" si="39"/>
        <v>28</v>
      </c>
      <c r="AH215" s="11">
        <v>44063</v>
      </c>
      <c r="AI215">
        <f t="shared" si="44"/>
        <v>3711</v>
      </c>
      <c r="AJ215" s="18">
        <v>87.04</v>
      </c>
      <c r="AK215">
        <f t="shared" si="47"/>
        <v>3661</v>
      </c>
      <c r="AL215">
        <v>-53</v>
      </c>
    </row>
    <row r="216" spans="1:38" x14ac:dyDescent="0.25">
      <c r="A216" s="7">
        <v>44113</v>
      </c>
      <c r="B216" s="5">
        <v>1528</v>
      </c>
      <c r="C216" s="54"/>
      <c r="D216" s="25">
        <v>30</v>
      </c>
      <c r="E216" s="54"/>
      <c r="F216" s="23">
        <f t="shared" si="39"/>
        <v>28</v>
      </c>
      <c r="AH216" s="11">
        <v>44064</v>
      </c>
      <c r="AI216">
        <f t="shared" si="44"/>
        <v>3711</v>
      </c>
      <c r="AJ216" s="18">
        <v>87.04</v>
      </c>
      <c r="AK216">
        <f t="shared" si="47"/>
        <v>3686</v>
      </c>
      <c r="AL216">
        <v>-55</v>
      </c>
    </row>
    <row r="217" spans="1:38" x14ac:dyDescent="0.25">
      <c r="A217" s="7">
        <v>44114</v>
      </c>
      <c r="B217" s="5">
        <v>1521</v>
      </c>
      <c r="C217" s="54"/>
      <c r="D217" s="25">
        <v>32</v>
      </c>
      <c r="E217" s="54"/>
      <c r="F217" s="23">
        <f t="shared" ref="F217:F280" si="51">IF(VLOOKUP(A217,$A$2:$E$448,5,TRUE)=0,F216,VLOOKUP(A217,$A$2:$E$448,5,TRUE))</f>
        <v>28</v>
      </c>
      <c r="AH217" s="11">
        <v>44065</v>
      </c>
      <c r="AI217">
        <f t="shared" si="44"/>
        <v>3711</v>
      </c>
      <c r="AJ217" s="18">
        <v>87.04</v>
      </c>
      <c r="AK217">
        <f t="shared" si="47"/>
        <v>2912</v>
      </c>
      <c r="AL217">
        <v>-54</v>
      </c>
    </row>
    <row r="218" spans="1:38" x14ac:dyDescent="0.25">
      <c r="A218" s="7">
        <v>44115</v>
      </c>
      <c r="B218" s="5">
        <v>1068</v>
      </c>
      <c r="C218" s="54"/>
      <c r="D218" s="25">
        <v>25</v>
      </c>
      <c r="E218" s="54"/>
      <c r="F218" s="23">
        <f t="shared" si="51"/>
        <v>28</v>
      </c>
      <c r="AH218" s="11">
        <v>44066</v>
      </c>
      <c r="AI218">
        <f t="shared" si="44"/>
        <v>3711</v>
      </c>
      <c r="AJ218" s="18">
        <v>87.04</v>
      </c>
      <c r="AK218">
        <f t="shared" si="47"/>
        <v>3487</v>
      </c>
      <c r="AL218">
        <v>-62</v>
      </c>
    </row>
    <row r="219" spans="1:38" x14ac:dyDescent="0.25">
      <c r="A219" s="7">
        <v>44116</v>
      </c>
      <c r="B219" s="5">
        <v>985</v>
      </c>
      <c r="C219" s="53">
        <f t="shared" ref="C219" si="52">ROUNDUP(AVERAGE(B219:B225),0)</f>
        <v>1445</v>
      </c>
      <c r="D219" s="24">
        <v>31</v>
      </c>
      <c r="E219" s="53">
        <f>ROUNDUP(AVERAGE(D219:D225),0)</f>
        <v>28</v>
      </c>
      <c r="F219" s="23">
        <f t="shared" si="51"/>
        <v>28</v>
      </c>
      <c r="AH219" s="11">
        <v>44067</v>
      </c>
      <c r="AI219">
        <f t="shared" si="44"/>
        <v>2632</v>
      </c>
      <c r="AJ219" s="18">
        <v>87.04</v>
      </c>
      <c r="AK219">
        <f t="shared" si="47"/>
        <v>3154</v>
      </c>
      <c r="AL219">
        <v>-53</v>
      </c>
    </row>
    <row r="220" spans="1:38" x14ac:dyDescent="0.25">
      <c r="A220" s="7">
        <v>44117</v>
      </c>
      <c r="B220" s="5">
        <v>968</v>
      </c>
      <c r="C220" s="54"/>
      <c r="D220" s="25">
        <v>27</v>
      </c>
      <c r="E220" s="54"/>
      <c r="F220" s="23">
        <f t="shared" si="51"/>
        <v>28</v>
      </c>
      <c r="AH220" s="11">
        <v>44068</v>
      </c>
      <c r="AI220">
        <f t="shared" si="44"/>
        <v>2632</v>
      </c>
      <c r="AJ220" s="18">
        <v>87.04</v>
      </c>
      <c r="AK220">
        <f t="shared" si="47"/>
        <v>3285</v>
      </c>
      <c r="AL220">
        <v>-50</v>
      </c>
    </row>
    <row r="221" spans="1:38" x14ac:dyDescent="0.25">
      <c r="A221" s="7">
        <v>44118</v>
      </c>
      <c r="B221" s="5">
        <v>1334</v>
      </c>
      <c r="C221" s="54"/>
      <c r="D221" s="25">
        <v>26</v>
      </c>
      <c r="E221" s="54"/>
      <c r="F221" s="23">
        <f t="shared" si="51"/>
        <v>28</v>
      </c>
      <c r="AH221" s="11">
        <v>44069</v>
      </c>
      <c r="AI221">
        <f t="shared" si="44"/>
        <v>2632</v>
      </c>
      <c r="AJ221" s="18">
        <v>87.04</v>
      </c>
      <c r="AK221">
        <f t="shared" si="47"/>
        <v>2528</v>
      </c>
      <c r="AL221">
        <v>-53</v>
      </c>
    </row>
    <row r="222" spans="1:38" x14ac:dyDescent="0.25">
      <c r="A222" s="7">
        <v>44119</v>
      </c>
      <c r="B222" s="5">
        <v>2328</v>
      </c>
      <c r="C222" s="54"/>
      <c r="D222" s="25">
        <v>25</v>
      </c>
      <c r="E222" s="54"/>
      <c r="F222" s="23">
        <f t="shared" si="51"/>
        <v>28</v>
      </c>
      <c r="AH222" s="11">
        <v>44070</v>
      </c>
      <c r="AI222">
        <f t="shared" si="44"/>
        <v>2632</v>
      </c>
      <c r="AJ222" s="18">
        <v>87.04</v>
      </c>
      <c r="AK222">
        <f t="shared" si="47"/>
        <v>2300</v>
      </c>
      <c r="AL222">
        <v>-48</v>
      </c>
    </row>
    <row r="223" spans="1:38" x14ac:dyDescent="0.25">
      <c r="A223" s="7">
        <v>44120</v>
      </c>
      <c r="B223" s="5">
        <v>1730</v>
      </c>
      <c r="C223" s="54"/>
      <c r="D223" s="25">
        <v>41</v>
      </c>
      <c r="E223" s="54"/>
      <c r="F223" s="23">
        <f t="shared" si="51"/>
        <v>28</v>
      </c>
      <c r="AH223" s="11">
        <v>44071</v>
      </c>
      <c r="AI223">
        <f t="shared" si="44"/>
        <v>2632</v>
      </c>
      <c r="AJ223" s="18">
        <v>87.04</v>
      </c>
      <c r="AK223">
        <f t="shared" si="47"/>
        <v>3004</v>
      </c>
      <c r="AL223">
        <v>-49</v>
      </c>
    </row>
    <row r="224" spans="1:38" x14ac:dyDescent="0.25">
      <c r="A224" s="7">
        <v>44121</v>
      </c>
      <c r="B224" s="5">
        <v>1620</v>
      </c>
      <c r="C224" s="54"/>
      <c r="D224" s="25">
        <v>25</v>
      </c>
      <c r="E224" s="54"/>
      <c r="F224" s="23">
        <f t="shared" si="51"/>
        <v>28</v>
      </c>
      <c r="AH224" s="11">
        <v>44072</v>
      </c>
      <c r="AI224">
        <f t="shared" si="44"/>
        <v>2632</v>
      </c>
      <c r="AJ224" s="18">
        <v>87.04</v>
      </c>
      <c r="AK224">
        <f t="shared" si="47"/>
        <v>2088</v>
      </c>
      <c r="AL224">
        <v>-47</v>
      </c>
    </row>
    <row r="225" spans="1:38" x14ac:dyDescent="0.25">
      <c r="A225" s="7">
        <v>44122</v>
      </c>
      <c r="B225" s="5">
        <v>1150</v>
      </c>
      <c r="C225" s="54"/>
      <c r="D225" s="25">
        <v>19</v>
      </c>
      <c r="E225" s="54"/>
      <c r="F225" s="23">
        <f t="shared" si="51"/>
        <v>28</v>
      </c>
      <c r="AH225" s="11">
        <v>44073</v>
      </c>
      <c r="AI225">
        <f t="shared" si="44"/>
        <v>2632</v>
      </c>
      <c r="AJ225" s="18">
        <v>87.04</v>
      </c>
      <c r="AK225">
        <f t="shared" si="47"/>
        <v>2063</v>
      </c>
      <c r="AL225">
        <v>-49</v>
      </c>
    </row>
    <row r="226" spans="1:38" x14ac:dyDescent="0.25">
      <c r="A226" s="7">
        <v>44123</v>
      </c>
      <c r="B226" s="5">
        <v>1716</v>
      </c>
      <c r="C226" s="53">
        <f t="shared" ref="C226" si="53">ROUNDUP(AVERAGE(B226:B232),0)</f>
        <v>1742</v>
      </c>
      <c r="D226" s="24">
        <v>25</v>
      </c>
      <c r="E226" s="53">
        <f>ROUNDUP(AVERAGE(D226:D232),0)</f>
        <v>29</v>
      </c>
      <c r="F226" s="23">
        <f t="shared" si="51"/>
        <v>29</v>
      </c>
      <c r="AH226" s="11">
        <v>44074</v>
      </c>
      <c r="AI226">
        <f t="shared" si="44"/>
        <v>2382</v>
      </c>
      <c r="AJ226" s="18">
        <v>87.04</v>
      </c>
      <c r="AK226">
        <f t="shared" si="47"/>
        <v>3664</v>
      </c>
      <c r="AL226">
        <v>-49</v>
      </c>
    </row>
    <row r="227" spans="1:38" x14ac:dyDescent="0.25">
      <c r="A227" s="7">
        <v>44124</v>
      </c>
      <c r="B227" s="5">
        <v>2038</v>
      </c>
      <c r="C227" s="54"/>
      <c r="D227" s="25">
        <v>29</v>
      </c>
      <c r="E227" s="54"/>
      <c r="F227" s="23">
        <f t="shared" si="51"/>
        <v>29</v>
      </c>
      <c r="AH227" s="11">
        <v>44075</v>
      </c>
      <c r="AI227">
        <f t="shared" si="44"/>
        <v>2382</v>
      </c>
      <c r="AJ227" s="18">
        <v>71.3</v>
      </c>
      <c r="AK227">
        <f t="shared" si="47"/>
        <v>2958</v>
      </c>
      <c r="AL227">
        <v>-48</v>
      </c>
    </row>
    <row r="228" spans="1:38" x14ac:dyDescent="0.25">
      <c r="A228" s="7">
        <v>44125</v>
      </c>
      <c r="B228" s="5">
        <v>1835</v>
      </c>
      <c r="C228" s="54"/>
      <c r="D228" s="25">
        <v>30</v>
      </c>
      <c r="E228" s="54"/>
      <c r="F228" s="23">
        <f t="shared" si="51"/>
        <v>29</v>
      </c>
      <c r="AH228" s="11">
        <v>44076</v>
      </c>
      <c r="AI228">
        <f t="shared" si="44"/>
        <v>2382</v>
      </c>
      <c r="AJ228" s="18">
        <v>71.3</v>
      </c>
      <c r="AK228">
        <f t="shared" si="47"/>
        <v>2060</v>
      </c>
      <c r="AL228">
        <v>-48</v>
      </c>
    </row>
    <row r="229" spans="1:38" x14ac:dyDescent="0.25">
      <c r="A229" s="7">
        <v>44126</v>
      </c>
      <c r="B229" s="5">
        <v>1931</v>
      </c>
      <c r="C229" s="54"/>
      <c r="D229" s="25">
        <v>34</v>
      </c>
      <c r="E229" s="54"/>
      <c r="F229" s="23">
        <f t="shared" si="51"/>
        <v>29</v>
      </c>
      <c r="AH229" s="11">
        <v>44077</v>
      </c>
      <c r="AI229">
        <f t="shared" si="44"/>
        <v>2382</v>
      </c>
      <c r="AJ229" s="18">
        <v>71.3</v>
      </c>
      <c r="AK229">
        <f t="shared" si="47"/>
        <v>2577</v>
      </c>
      <c r="AL229">
        <v>-41</v>
      </c>
    </row>
    <row r="230" spans="1:38" x14ac:dyDescent="0.25">
      <c r="A230" s="7">
        <v>44127</v>
      </c>
      <c r="B230" s="5">
        <v>2023</v>
      </c>
      <c r="C230" s="54"/>
      <c r="D230" s="25">
        <v>28</v>
      </c>
      <c r="E230" s="54"/>
      <c r="F230" s="23">
        <f t="shared" si="51"/>
        <v>29</v>
      </c>
      <c r="AH230" s="11">
        <v>44078</v>
      </c>
      <c r="AI230">
        <f t="shared" si="44"/>
        <v>2382</v>
      </c>
      <c r="AJ230" s="18">
        <v>71.3</v>
      </c>
      <c r="AK230">
        <f t="shared" si="47"/>
        <v>2169</v>
      </c>
      <c r="AL230">
        <v>-44</v>
      </c>
    </row>
    <row r="231" spans="1:38" x14ac:dyDescent="0.25">
      <c r="A231" s="7">
        <v>44128</v>
      </c>
      <c r="B231" s="5">
        <v>1421</v>
      </c>
      <c r="C231" s="54"/>
      <c r="D231" s="25">
        <v>27</v>
      </c>
      <c r="E231" s="54"/>
      <c r="F231" s="23">
        <f t="shared" si="51"/>
        <v>29</v>
      </c>
      <c r="AH231" s="11">
        <v>44079</v>
      </c>
      <c r="AI231">
        <f t="shared" si="44"/>
        <v>2382</v>
      </c>
      <c r="AJ231" s="18">
        <v>71.3</v>
      </c>
      <c r="AK231">
        <f t="shared" si="47"/>
        <v>2066</v>
      </c>
      <c r="AL231">
        <v>-40</v>
      </c>
    </row>
    <row r="232" spans="1:38" x14ac:dyDescent="0.25">
      <c r="A232" s="7">
        <v>44129</v>
      </c>
      <c r="B232" s="5">
        <v>1229</v>
      </c>
      <c r="C232" s="54"/>
      <c r="D232" s="25">
        <v>29</v>
      </c>
      <c r="E232" s="54"/>
      <c r="F232" s="23">
        <f t="shared" si="51"/>
        <v>29</v>
      </c>
      <c r="AH232" s="11">
        <v>44080</v>
      </c>
      <c r="AI232">
        <f t="shared" si="44"/>
        <v>2382</v>
      </c>
      <c r="AJ232" s="18">
        <v>71.3</v>
      </c>
      <c r="AK232">
        <f t="shared" si="47"/>
        <v>1177</v>
      </c>
      <c r="AL232">
        <v>-46</v>
      </c>
    </row>
    <row r="233" spans="1:38" x14ac:dyDescent="0.25">
      <c r="A233" s="7">
        <v>44130</v>
      </c>
      <c r="B233" s="5">
        <v>1882</v>
      </c>
      <c r="C233" s="53">
        <f t="shared" ref="C233" si="54">ROUNDUP(AVERAGE(B233:B239),0)</f>
        <v>1895</v>
      </c>
      <c r="D233" s="24">
        <v>32</v>
      </c>
      <c r="E233" s="53">
        <f>ROUNDUP(AVERAGE(D233:D239),0)</f>
        <v>26</v>
      </c>
      <c r="F233" s="23">
        <f t="shared" si="51"/>
        <v>26</v>
      </c>
      <c r="AH233" s="11">
        <v>44081</v>
      </c>
      <c r="AI233">
        <f t="shared" si="44"/>
        <v>1957</v>
      </c>
      <c r="AJ233" s="18">
        <v>71.3</v>
      </c>
      <c r="AK233">
        <f t="shared" si="47"/>
        <v>2675</v>
      </c>
      <c r="AL233">
        <v>-48</v>
      </c>
    </row>
    <row r="234" spans="1:38" x14ac:dyDescent="0.25">
      <c r="A234" s="7">
        <v>44131</v>
      </c>
      <c r="B234" s="5">
        <v>2222</v>
      </c>
      <c r="C234" s="54"/>
      <c r="D234" s="25">
        <v>22</v>
      </c>
      <c r="E234" s="54"/>
      <c r="F234" s="23">
        <f t="shared" si="51"/>
        <v>26</v>
      </c>
      <c r="AH234" s="11">
        <v>44082</v>
      </c>
      <c r="AI234">
        <f t="shared" si="44"/>
        <v>1957</v>
      </c>
      <c r="AJ234" s="18">
        <v>71.3</v>
      </c>
      <c r="AK234">
        <f t="shared" si="47"/>
        <v>1852</v>
      </c>
      <c r="AL234">
        <v>-46</v>
      </c>
    </row>
    <row r="235" spans="1:38" x14ac:dyDescent="0.25">
      <c r="A235" s="7">
        <v>44132</v>
      </c>
      <c r="B235" s="5">
        <v>2042</v>
      </c>
      <c r="C235" s="54"/>
      <c r="D235" s="25">
        <v>27</v>
      </c>
      <c r="E235" s="54"/>
      <c r="F235" s="23">
        <f t="shared" si="51"/>
        <v>26</v>
      </c>
      <c r="AH235" s="11">
        <v>44083</v>
      </c>
      <c r="AI235">
        <f t="shared" si="44"/>
        <v>1957</v>
      </c>
      <c r="AJ235" s="18">
        <v>71.3</v>
      </c>
      <c r="AK235">
        <f t="shared" si="47"/>
        <v>1782</v>
      </c>
      <c r="AL235">
        <v>-45</v>
      </c>
    </row>
    <row r="236" spans="1:38" x14ac:dyDescent="0.25">
      <c r="A236" s="7">
        <v>44133</v>
      </c>
      <c r="B236" s="5">
        <v>2085</v>
      </c>
      <c r="C236" s="54"/>
      <c r="D236" s="25">
        <v>31</v>
      </c>
      <c r="E236" s="54"/>
      <c r="F236" s="23">
        <f t="shared" si="51"/>
        <v>26</v>
      </c>
      <c r="AH236" s="11">
        <v>44084</v>
      </c>
      <c r="AI236">
        <f t="shared" si="44"/>
        <v>1957</v>
      </c>
      <c r="AJ236" s="18">
        <v>71.3</v>
      </c>
      <c r="AK236">
        <f t="shared" si="47"/>
        <v>2720</v>
      </c>
      <c r="AL236">
        <v>-44</v>
      </c>
    </row>
    <row r="237" spans="1:38" x14ac:dyDescent="0.25">
      <c r="A237" s="7">
        <v>44134</v>
      </c>
      <c r="B237" s="5">
        <v>1814</v>
      </c>
      <c r="C237" s="54"/>
      <c r="D237" s="25">
        <v>23</v>
      </c>
      <c r="E237" s="54"/>
      <c r="F237" s="23">
        <f t="shared" si="51"/>
        <v>26</v>
      </c>
      <c r="AH237" s="11">
        <v>44085</v>
      </c>
      <c r="AI237">
        <f t="shared" si="44"/>
        <v>1957</v>
      </c>
      <c r="AJ237" s="18">
        <v>71.3</v>
      </c>
      <c r="AK237">
        <f t="shared" si="47"/>
        <v>2169</v>
      </c>
      <c r="AL237">
        <v>-48</v>
      </c>
    </row>
    <row r="238" spans="1:38" x14ac:dyDescent="0.25">
      <c r="A238" s="7">
        <v>44135</v>
      </c>
      <c r="B238" s="5">
        <v>1913</v>
      </c>
      <c r="C238" s="54"/>
      <c r="D238" s="25">
        <v>22</v>
      </c>
      <c r="E238" s="54"/>
      <c r="F238" s="23">
        <f t="shared" si="51"/>
        <v>26</v>
      </c>
      <c r="AH238" s="11">
        <v>44086</v>
      </c>
      <c r="AI238">
        <f t="shared" si="44"/>
        <v>1957</v>
      </c>
      <c r="AJ238" s="18">
        <v>71.3</v>
      </c>
      <c r="AK238">
        <f t="shared" si="47"/>
        <v>1580</v>
      </c>
      <c r="AL238">
        <v>-42</v>
      </c>
    </row>
    <row r="239" spans="1:38" x14ac:dyDescent="0.25">
      <c r="A239" s="7">
        <v>44136</v>
      </c>
      <c r="B239" s="5">
        <v>1302</v>
      </c>
      <c r="C239" s="54"/>
      <c r="D239" s="25">
        <v>23</v>
      </c>
      <c r="E239" s="54"/>
      <c r="F239" s="23">
        <f t="shared" si="51"/>
        <v>26</v>
      </c>
      <c r="AH239" s="11">
        <v>44087</v>
      </c>
      <c r="AI239">
        <f t="shared" si="44"/>
        <v>1957</v>
      </c>
      <c r="AJ239" s="18">
        <v>71.3</v>
      </c>
      <c r="AK239">
        <f t="shared" si="47"/>
        <v>917</v>
      </c>
      <c r="AL239">
        <v>-46</v>
      </c>
    </row>
    <row r="240" spans="1:38" x14ac:dyDescent="0.25">
      <c r="A240" s="7">
        <v>44137</v>
      </c>
      <c r="B240" s="5">
        <v>1839</v>
      </c>
      <c r="C240" s="53">
        <f t="shared" ref="C240" si="55">ROUNDUP(AVERAGE(B240:B246),0)</f>
        <v>1774</v>
      </c>
      <c r="D240" s="24">
        <v>32</v>
      </c>
      <c r="E240" s="53">
        <f>ROUNDUP(AVERAGE(D240:D246),0)</f>
        <v>33</v>
      </c>
      <c r="F240" s="23">
        <f t="shared" si="51"/>
        <v>33</v>
      </c>
      <c r="AH240" s="11">
        <v>44088</v>
      </c>
      <c r="AI240">
        <f t="shared" si="44"/>
        <v>1848</v>
      </c>
      <c r="AJ240" s="18">
        <v>71.3</v>
      </c>
      <c r="AK240">
        <f t="shared" si="47"/>
        <v>1894</v>
      </c>
      <c r="AL240">
        <v>-48</v>
      </c>
    </row>
    <row r="241" spans="1:38" x14ac:dyDescent="0.25">
      <c r="A241" s="7">
        <v>44138</v>
      </c>
      <c r="B241" s="5">
        <v>1920</v>
      </c>
      <c r="C241" s="54"/>
      <c r="D241" s="25">
        <v>43</v>
      </c>
      <c r="E241" s="54"/>
      <c r="F241" s="23">
        <f t="shared" si="51"/>
        <v>33</v>
      </c>
      <c r="AH241" s="11">
        <v>44089</v>
      </c>
      <c r="AI241">
        <f t="shared" si="44"/>
        <v>1848</v>
      </c>
      <c r="AJ241" s="18">
        <v>71.3</v>
      </c>
      <c r="AK241">
        <f t="shared" si="47"/>
        <v>2001</v>
      </c>
      <c r="AL241">
        <v>-44</v>
      </c>
    </row>
    <row r="242" spans="1:38" x14ac:dyDescent="0.25">
      <c r="A242" s="7">
        <v>44139</v>
      </c>
      <c r="B242" s="5">
        <v>2027</v>
      </c>
      <c r="C242" s="54"/>
      <c r="D242" s="25">
        <v>39</v>
      </c>
      <c r="E242" s="54"/>
      <c r="F242" s="23">
        <f t="shared" si="51"/>
        <v>33</v>
      </c>
      <c r="AH242" s="11">
        <v>44090</v>
      </c>
      <c r="AI242">
        <f t="shared" si="44"/>
        <v>1848</v>
      </c>
      <c r="AJ242" s="18">
        <v>71.3</v>
      </c>
      <c r="AK242">
        <f t="shared" si="47"/>
        <v>2005</v>
      </c>
      <c r="AL242">
        <v>-45</v>
      </c>
    </row>
    <row r="243" spans="1:38" x14ac:dyDescent="0.25">
      <c r="A243" s="7">
        <v>44140</v>
      </c>
      <c r="B243" s="5">
        <v>1603</v>
      </c>
      <c r="C243" s="54"/>
      <c r="D243" s="25">
        <v>27</v>
      </c>
      <c r="E243" s="54"/>
      <c r="F243" s="23">
        <f t="shared" si="51"/>
        <v>33</v>
      </c>
      <c r="AH243" s="11">
        <v>44091</v>
      </c>
      <c r="AI243">
        <f t="shared" si="44"/>
        <v>1848</v>
      </c>
      <c r="AJ243" s="18">
        <v>71.3</v>
      </c>
      <c r="AK243">
        <f t="shared" si="47"/>
        <v>1984</v>
      </c>
      <c r="AL243">
        <v>-41</v>
      </c>
    </row>
    <row r="244" spans="1:38" x14ac:dyDescent="0.25">
      <c r="A244" s="7">
        <v>44141</v>
      </c>
      <c r="B244" s="5">
        <v>1734</v>
      </c>
      <c r="C244" s="54"/>
      <c r="D244" s="25">
        <v>36</v>
      </c>
      <c r="E244" s="54"/>
      <c r="F244" s="23">
        <f t="shared" si="51"/>
        <v>33</v>
      </c>
      <c r="AH244" s="11">
        <v>44092</v>
      </c>
      <c r="AI244">
        <f t="shared" si="44"/>
        <v>1848</v>
      </c>
      <c r="AJ244" s="18">
        <v>71.3</v>
      </c>
      <c r="AK244">
        <f t="shared" si="47"/>
        <v>1934</v>
      </c>
      <c r="AL244">
        <v>-42</v>
      </c>
    </row>
    <row r="245" spans="1:38" x14ac:dyDescent="0.25">
      <c r="A245" s="7">
        <v>44142</v>
      </c>
      <c r="B245" s="5">
        <v>1713</v>
      </c>
      <c r="C245" s="54"/>
      <c r="D245" s="25">
        <v>30</v>
      </c>
      <c r="E245" s="54"/>
      <c r="F245" s="23">
        <f t="shared" si="51"/>
        <v>33</v>
      </c>
      <c r="AH245" s="11">
        <v>44093</v>
      </c>
      <c r="AI245">
        <f t="shared" ref="AI245:AI308" si="56">IF(VLOOKUP(AH245,$A$2:$C$448,3,FALSE)=0,AI244,VLOOKUP(AH245,$A$2:$C$448,3,FALSE))</f>
        <v>1848</v>
      </c>
      <c r="AJ245" s="18">
        <v>71.3</v>
      </c>
      <c r="AK245">
        <f t="shared" si="47"/>
        <v>1645</v>
      </c>
      <c r="AL245">
        <v>-40</v>
      </c>
    </row>
    <row r="246" spans="1:38" x14ac:dyDescent="0.25">
      <c r="A246" s="7">
        <v>44143</v>
      </c>
      <c r="B246" s="5">
        <v>1582</v>
      </c>
      <c r="C246" s="54"/>
      <c r="D246" s="25">
        <v>23</v>
      </c>
      <c r="E246" s="54"/>
      <c r="F246" s="23">
        <f t="shared" si="51"/>
        <v>33</v>
      </c>
      <c r="AH246" s="11">
        <v>44094</v>
      </c>
      <c r="AI246">
        <f t="shared" si="56"/>
        <v>1848</v>
      </c>
      <c r="AJ246" s="18">
        <v>71.3</v>
      </c>
      <c r="AK246">
        <f t="shared" si="47"/>
        <v>1470</v>
      </c>
      <c r="AL246">
        <v>-41</v>
      </c>
    </row>
    <row r="247" spans="1:38" x14ac:dyDescent="0.25">
      <c r="A247" s="7">
        <v>44144</v>
      </c>
      <c r="B247" s="5">
        <v>1678</v>
      </c>
      <c r="C247" s="53">
        <f t="shared" ref="C247" si="57">ROUNDUP(AVERAGE(B247:B253),0)</f>
        <v>1596</v>
      </c>
      <c r="D247" s="24">
        <v>31</v>
      </c>
      <c r="E247" s="53">
        <f>ROUNDUP(AVERAGE(D247:D253),0)</f>
        <v>31</v>
      </c>
      <c r="F247" s="23">
        <f t="shared" si="51"/>
        <v>31</v>
      </c>
      <c r="AH247" s="11">
        <v>44095</v>
      </c>
      <c r="AI247">
        <f t="shared" si="56"/>
        <v>1634</v>
      </c>
      <c r="AJ247" s="18">
        <v>71.3</v>
      </c>
      <c r="AK247">
        <f t="shared" si="47"/>
        <v>1654</v>
      </c>
      <c r="AL247">
        <v>-50</v>
      </c>
    </row>
    <row r="248" spans="1:38" x14ac:dyDescent="0.25">
      <c r="A248" s="7">
        <v>44145</v>
      </c>
      <c r="B248" s="5">
        <v>1912</v>
      </c>
      <c r="C248" s="54"/>
      <c r="D248" s="25">
        <v>35</v>
      </c>
      <c r="E248" s="54"/>
      <c r="F248" s="23">
        <f t="shared" si="51"/>
        <v>31</v>
      </c>
      <c r="AH248" s="11">
        <v>44096</v>
      </c>
      <c r="AI248">
        <f t="shared" si="56"/>
        <v>1634</v>
      </c>
      <c r="AJ248" s="18">
        <v>71.3</v>
      </c>
      <c r="AK248">
        <f t="shared" si="47"/>
        <v>1663</v>
      </c>
      <c r="AL248">
        <v>-43</v>
      </c>
    </row>
    <row r="249" spans="1:38" x14ac:dyDescent="0.25">
      <c r="A249" s="7">
        <v>44146</v>
      </c>
      <c r="B249" s="5">
        <v>1696</v>
      </c>
      <c r="C249" s="54"/>
      <c r="D249" s="25">
        <v>26</v>
      </c>
      <c r="E249" s="54"/>
      <c r="F249" s="23">
        <f t="shared" si="51"/>
        <v>31</v>
      </c>
      <c r="AH249" s="11">
        <v>44097</v>
      </c>
      <c r="AI249">
        <f t="shared" si="56"/>
        <v>1634</v>
      </c>
      <c r="AJ249" s="18">
        <v>71.3</v>
      </c>
      <c r="AK249">
        <f t="shared" si="47"/>
        <v>2175</v>
      </c>
      <c r="AL249">
        <v>-48</v>
      </c>
    </row>
    <row r="250" spans="1:38" x14ac:dyDescent="0.25">
      <c r="A250" s="7">
        <v>44147</v>
      </c>
      <c r="B250" s="5">
        <v>2042</v>
      </c>
      <c r="C250" s="54"/>
      <c r="D250" s="25">
        <v>36</v>
      </c>
      <c r="E250" s="54"/>
      <c r="F250" s="23">
        <f t="shared" si="51"/>
        <v>31</v>
      </c>
      <c r="AH250" s="11">
        <v>44098</v>
      </c>
      <c r="AI250">
        <f t="shared" si="56"/>
        <v>1634</v>
      </c>
      <c r="AJ250" s="18">
        <v>71.3</v>
      </c>
      <c r="AK250">
        <f t="shared" si="47"/>
        <v>1767</v>
      </c>
      <c r="AL250">
        <v>-44</v>
      </c>
    </row>
    <row r="251" spans="1:38" x14ac:dyDescent="0.25">
      <c r="A251" s="7">
        <v>44148</v>
      </c>
      <c r="B251" s="5">
        <v>1485</v>
      </c>
      <c r="C251" s="54"/>
      <c r="D251" s="25">
        <v>32</v>
      </c>
      <c r="E251" s="54"/>
      <c r="F251" s="23">
        <f t="shared" si="51"/>
        <v>31</v>
      </c>
      <c r="AH251" s="11">
        <v>44099</v>
      </c>
      <c r="AI251">
        <f t="shared" si="56"/>
        <v>1634</v>
      </c>
      <c r="AJ251" s="18">
        <v>71.3</v>
      </c>
      <c r="AK251">
        <f t="shared" si="47"/>
        <v>1696</v>
      </c>
      <c r="AL251">
        <v>-44</v>
      </c>
    </row>
    <row r="252" spans="1:38" x14ac:dyDescent="0.25">
      <c r="A252" s="7">
        <v>44149</v>
      </c>
      <c r="B252" s="5">
        <v>1426</v>
      </c>
      <c r="C252" s="54"/>
      <c r="D252" s="25">
        <v>22</v>
      </c>
      <c r="E252" s="54"/>
      <c r="F252" s="23">
        <f t="shared" si="51"/>
        <v>31</v>
      </c>
      <c r="AH252" s="11">
        <v>44100</v>
      </c>
      <c r="AI252">
        <f t="shared" si="56"/>
        <v>1634</v>
      </c>
      <c r="AJ252" s="18">
        <v>71.3</v>
      </c>
      <c r="AK252">
        <f t="shared" si="47"/>
        <v>1516</v>
      </c>
      <c r="AL252">
        <v>-40</v>
      </c>
    </row>
    <row r="253" spans="1:38" x14ac:dyDescent="0.25">
      <c r="A253" s="7">
        <v>44150</v>
      </c>
      <c r="B253" s="5">
        <v>927</v>
      </c>
      <c r="C253" s="54"/>
      <c r="D253" s="25">
        <v>30</v>
      </c>
      <c r="E253" s="54"/>
      <c r="F253" s="23">
        <f t="shared" si="51"/>
        <v>31</v>
      </c>
      <c r="AH253" s="11">
        <v>44101</v>
      </c>
      <c r="AI253">
        <f t="shared" si="56"/>
        <v>1634</v>
      </c>
      <c r="AJ253" s="18">
        <v>71.3</v>
      </c>
      <c r="AK253">
        <f t="shared" si="47"/>
        <v>966</v>
      </c>
      <c r="AL253">
        <v>-47</v>
      </c>
    </row>
    <row r="254" spans="1:38" x14ac:dyDescent="0.25">
      <c r="A254" s="7">
        <v>44151</v>
      </c>
      <c r="B254" s="5">
        <v>1853</v>
      </c>
      <c r="C254" s="53">
        <f t="shared" ref="C254" si="58">ROUNDUP(AVERAGE(B254:B260),0)</f>
        <v>1830</v>
      </c>
      <c r="D254" s="24">
        <v>22</v>
      </c>
      <c r="E254" s="53">
        <f>ROUNDUP(AVERAGE(D254:D260),0)</f>
        <v>28</v>
      </c>
      <c r="F254" s="23">
        <f t="shared" si="51"/>
        <v>28</v>
      </c>
      <c r="AH254" s="11">
        <v>44102</v>
      </c>
      <c r="AI254">
        <f t="shared" si="56"/>
        <v>1787</v>
      </c>
      <c r="AJ254" s="18">
        <v>71.3</v>
      </c>
      <c r="AK254">
        <f t="shared" si="47"/>
        <v>1533</v>
      </c>
      <c r="AL254">
        <v>-45</v>
      </c>
    </row>
    <row r="255" spans="1:38" x14ac:dyDescent="0.25">
      <c r="A255" s="7">
        <v>44152</v>
      </c>
      <c r="B255" s="5">
        <v>2243</v>
      </c>
      <c r="C255" s="54"/>
      <c r="D255" s="25">
        <v>23</v>
      </c>
      <c r="E255" s="54"/>
      <c r="F255" s="23">
        <f t="shared" si="51"/>
        <v>28</v>
      </c>
      <c r="AH255" s="11">
        <v>44103</v>
      </c>
      <c r="AI255">
        <f t="shared" si="56"/>
        <v>1787</v>
      </c>
      <c r="AJ255" s="18">
        <v>71.3</v>
      </c>
      <c r="AK255">
        <f t="shared" si="47"/>
        <v>1972</v>
      </c>
      <c r="AL255">
        <v>-43</v>
      </c>
    </row>
    <row r="256" spans="1:38" x14ac:dyDescent="0.25">
      <c r="A256" s="7">
        <v>44153</v>
      </c>
      <c r="B256" s="5">
        <v>1372</v>
      </c>
      <c r="C256" s="54"/>
      <c r="D256" s="25">
        <v>30</v>
      </c>
      <c r="E256" s="54"/>
      <c r="F256" s="23">
        <f t="shared" si="51"/>
        <v>28</v>
      </c>
      <c r="AH256" s="11">
        <v>44104</v>
      </c>
      <c r="AI256">
        <f t="shared" si="56"/>
        <v>1787</v>
      </c>
      <c r="AJ256" s="18">
        <v>71.3</v>
      </c>
      <c r="AK256">
        <f t="shared" si="47"/>
        <v>1303</v>
      </c>
      <c r="AL256">
        <v>-43</v>
      </c>
    </row>
    <row r="257" spans="1:38" x14ac:dyDescent="0.25">
      <c r="A257" s="7">
        <v>44154</v>
      </c>
      <c r="B257" s="5">
        <v>2172</v>
      </c>
      <c r="C257" s="54"/>
      <c r="D257" s="25">
        <v>34</v>
      </c>
      <c r="E257" s="54"/>
      <c r="F257" s="23">
        <f t="shared" si="51"/>
        <v>28</v>
      </c>
      <c r="AH257" s="11">
        <v>44105</v>
      </c>
      <c r="AI257">
        <f t="shared" si="56"/>
        <v>1787</v>
      </c>
      <c r="AJ257" s="18">
        <v>71.3</v>
      </c>
      <c r="AK257">
        <f t="shared" si="47"/>
        <v>1648</v>
      </c>
      <c r="AL257">
        <v>-39</v>
      </c>
    </row>
    <row r="258" spans="1:38" x14ac:dyDescent="0.25">
      <c r="A258" s="7">
        <v>44155</v>
      </c>
      <c r="B258" s="5">
        <v>1685</v>
      </c>
      <c r="C258" s="54"/>
      <c r="D258" s="25">
        <v>25</v>
      </c>
      <c r="E258" s="54"/>
      <c r="F258" s="23">
        <f t="shared" si="51"/>
        <v>28</v>
      </c>
      <c r="AH258" s="11">
        <v>44106</v>
      </c>
      <c r="AI258">
        <f t="shared" si="56"/>
        <v>1787</v>
      </c>
      <c r="AJ258" s="18">
        <v>71.3</v>
      </c>
      <c r="AK258">
        <f t="shared" si="47"/>
        <v>2112</v>
      </c>
      <c r="AL258">
        <v>-40</v>
      </c>
    </row>
    <row r="259" spans="1:38" x14ac:dyDescent="0.25">
      <c r="A259" s="7">
        <v>44156</v>
      </c>
      <c r="B259" s="5">
        <v>2019</v>
      </c>
      <c r="C259" s="54"/>
      <c r="D259" s="25">
        <v>24</v>
      </c>
      <c r="E259" s="54"/>
      <c r="F259" s="23">
        <f t="shared" si="51"/>
        <v>28</v>
      </c>
      <c r="AH259" s="11">
        <v>44107</v>
      </c>
      <c r="AI259">
        <f t="shared" si="56"/>
        <v>1787</v>
      </c>
      <c r="AJ259" s="18">
        <v>71.3</v>
      </c>
      <c r="AK259">
        <f t="shared" si="47"/>
        <v>1991</v>
      </c>
      <c r="AL259">
        <v>-35</v>
      </c>
    </row>
    <row r="260" spans="1:38" x14ac:dyDescent="0.25">
      <c r="A260" s="7">
        <v>44157</v>
      </c>
      <c r="B260" s="5">
        <v>1466</v>
      </c>
      <c r="C260" s="54"/>
      <c r="D260" s="25">
        <v>38</v>
      </c>
      <c r="E260" s="54"/>
      <c r="F260" s="23">
        <f t="shared" si="51"/>
        <v>28</v>
      </c>
      <c r="AH260" s="11">
        <v>44108</v>
      </c>
      <c r="AI260">
        <f t="shared" si="56"/>
        <v>1787</v>
      </c>
      <c r="AJ260" s="18">
        <v>71.3</v>
      </c>
      <c r="AK260">
        <f t="shared" ref="AK260:AK323" si="59">VLOOKUP(AH260,$A$2:$B$400,2,TRUE)</f>
        <v>1948</v>
      </c>
      <c r="AL260">
        <v>-41</v>
      </c>
    </row>
    <row r="261" spans="1:38" x14ac:dyDescent="0.25">
      <c r="A261" s="7">
        <v>44158</v>
      </c>
      <c r="B261" s="5">
        <v>1893</v>
      </c>
      <c r="C261" s="53">
        <f t="shared" ref="C261" si="60">ROUNDUP(AVERAGE(B261:B267),0)</f>
        <v>2265</v>
      </c>
      <c r="D261" s="24">
        <v>37</v>
      </c>
      <c r="E261" s="53">
        <f>ROUNDUP(AVERAGE(D261:D267),0)</f>
        <v>30</v>
      </c>
      <c r="F261" s="23">
        <f t="shared" si="51"/>
        <v>30</v>
      </c>
      <c r="AH261" s="11">
        <v>44109</v>
      </c>
      <c r="AI261">
        <f t="shared" si="56"/>
        <v>1609</v>
      </c>
      <c r="AJ261" s="18">
        <v>71.3</v>
      </c>
      <c r="AK261">
        <f t="shared" si="59"/>
        <v>1676</v>
      </c>
      <c r="AL261">
        <v>-40</v>
      </c>
    </row>
    <row r="262" spans="1:38" x14ac:dyDescent="0.25">
      <c r="A262" s="7">
        <v>44159</v>
      </c>
      <c r="B262" s="5">
        <v>2399</v>
      </c>
      <c r="C262" s="54"/>
      <c r="D262" s="25">
        <v>28</v>
      </c>
      <c r="E262" s="54"/>
      <c r="F262" s="23">
        <f t="shared" si="51"/>
        <v>30</v>
      </c>
      <c r="AH262" s="11">
        <v>44110</v>
      </c>
      <c r="AI262">
        <f t="shared" si="56"/>
        <v>1609</v>
      </c>
      <c r="AJ262" s="18">
        <v>71.3</v>
      </c>
      <c r="AK262">
        <f t="shared" si="59"/>
        <v>1714</v>
      </c>
      <c r="AL262">
        <v>-40</v>
      </c>
    </row>
    <row r="263" spans="1:38" x14ac:dyDescent="0.25">
      <c r="A263" s="7">
        <v>44160</v>
      </c>
      <c r="B263" s="5">
        <v>2727</v>
      </c>
      <c r="C263" s="54"/>
      <c r="D263" s="25">
        <v>25</v>
      </c>
      <c r="E263" s="54"/>
      <c r="F263" s="23">
        <f t="shared" si="51"/>
        <v>30</v>
      </c>
      <c r="AH263" s="11">
        <v>44111</v>
      </c>
      <c r="AI263">
        <f t="shared" si="56"/>
        <v>1609</v>
      </c>
      <c r="AJ263" s="18">
        <v>71.3</v>
      </c>
      <c r="AK263">
        <f t="shared" si="59"/>
        <v>1803</v>
      </c>
      <c r="AL263">
        <v>-43</v>
      </c>
    </row>
    <row r="264" spans="1:38" x14ac:dyDescent="0.25">
      <c r="A264" s="7">
        <v>44161</v>
      </c>
      <c r="B264" s="5">
        <v>2476</v>
      </c>
      <c r="C264" s="54"/>
      <c r="D264" s="25">
        <v>28</v>
      </c>
      <c r="E264" s="54"/>
      <c r="F264" s="23">
        <f t="shared" si="51"/>
        <v>30</v>
      </c>
      <c r="AH264" s="11">
        <v>44112</v>
      </c>
      <c r="AI264">
        <f t="shared" si="56"/>
        <v>1609</v>
      </c>
      <c r="AJ264" s="18">
        <v>71.3</v>
      </c>
      <c r="AK264">
        <f t="shared" si="59"/>
        <v>1950</v>
      </c>
      <c r="AL264">
        <v>-41</v>
      </c>
    </row>
    <row r="265" spans="1:38" x14ac:dyDescent="0.25">
      <c r="A265" s="7">
        <v>44162</v>
      </c>
      <c r="B265" s="5">
        <v>2741</v>
      </c>
      <c r="C265" s="54"/>
      <c r="D265" s="25">
        <v>32</v>
      </c>
      <c r="E265" s="54"/>
      <c r="F265" s="23">
        <f t="shared" si="51"/>
        <v>30</v>
      </c>
      <c r="AH265" s="11">
        <v>44113</v>
      </c>
      <c r="AI265">
        <f t="shared" si="56"/>
        <v>1609</v>
      </c>
      <c r="AJ265" s="18">
        <v>71.3</v>
      </c>
      <c r="AK265">
        <f t="shared" si="59"/>
        <v>1528</v>
      </c>
      <c r="AL265">
        <v>-44</v>
      </c>
    </row>
    <row r="266" spans="1:38" x14ac:dyDescent="0.25">
      <c r="A266" s="7">
        <v>44163</v>
      </c>
      <c r="B266" s="5">
        <v>2004</v>
      </c>
      <c r="C266" s="54"/>
      <c r="D266" s="25">
        <v>24</v>
      </c>
      <c r="E266" s="54"/>
      <c r="F266" s="23">
        <f t="shared" si="51"/>
        <v>30</v>
      </c>
      <c r="AH266" s="11">
        <v>44114</v>
      </c>
      <c r="AI266">
        <f t="shared" si="56"/>
        <v>1609</v>
      </c>
      <c r="AJ266" s="18">
        <v>71.3</v>
      </c>
      <c r="AK266">
        <f t="shared" si="59"/>
        <v>1521</v>
      </c>
      <c r="AL266">
        <v>-42</v>
      </c>
    </row>
    <row r="267" spans="1:38" x14ac:dyDescent="0.25">
      <c r="A267" s="7">
        <v>44164</v>
      </c>
      <c r="B267" s="5">
        <v>1611</v>
      </c>
      <c r="C267" s="54"/>
      <c r="D267" s="25">
        <v>36</v>
      </c>
      <c r="E267" s="54"/>
      <c r="F267" s="23">
        <f t="shared" si="51"/>
        <v>30</v>
      </c>
      <c r="AH267" s="11">
        <v>44115</v>
      </c>
      <c r="AI267">
        <f t="shared" si="56"/>
        <v>1609</v>
      </c>
      <c r="AJ267" s="18">
        <v>71.3</v>
      </c>
      <c r="AK267">
        <f t="shared" si="59"/>
        <v>1068</v>
      </c>
      <c r="AL267">
        <v>-47</v>
      </c>
    </row>
    <row r="268" spans="1:38" x14ac:dyDescent="0.25">
      <c r="A268" s="7">
        <v>44165</v>
      </c>
      <c r="B268" s="5">
        <v>1978</v>
      </c>
      <c r="C268" s="53">
        <f t="shared" ref="C268" si="61">ROUNDUP(AVERAGE(B268:B274),0)</f>
        <v>2259</v>
      </c>
      <c r="D268" s="24">
        <v>25</v>
      </c>
      <c r="E268" s="53">
        <f>ROUNDUP(AVERAGE(D268:D274),0)</f>
        <v>29</v>
      </c>
      <c r="F268" s="23">
        <f t="shared" si="51"/>
        <v>29</v>
      </c>
      <c r="AH268" s="11">
        <v>44116</v>
      </c>
      <c r="AI268">
        <f t="shared" si="56"/>
        <v>1445</v>
      </c>
      <c r="AJ268" s="18">
        <v>71.3</v>
      </c>
      <c r="AK268">
        <f t="shared" si="59"/>
        <v>985</v>
      </c>
      <c r="AL268">
        <v>-56</v>
      </c>
    </row>
    <row r="269" spans="1:38" x14ac:dyDescent="0.25">
      <c r="A269" s="7">
        <v>44166</v>
      </c>
      <c r="B269" s="5">
        <v>2436</v>
      </c>
      <c r="C269" s="54"/>
      <c r="D269" s="25">
        <v>38</v>
      </c>
      <c r="E269" s="54"/>
      <c r="F269" s="23">
        <f t="shared" si="51"/>
        <v>29</v>
      </c>
      <c r="AH269" s="11">
        <v>44117</v>
      </c>
      <c r="AI269">
        <f t="shared" si="56"/>
        <v>1445</v>
      </c>
      <c r="AJ269" s="18">
        <v>71.3</v>
      </c>
      <c r="AK269">
        <f t="shared" si="59"/>
        <v>968</v>
      </c>
      <c r="AL269">
        <v>-44</v>
      </c>
    </row>
    <row r="270" spans="1:38" x14ac:dyDescent="0.25">
      <c r="A270" s="7">
        <v>44167</v>
      </c>
      <c r="B270" s="5">
        <v>2386</v>
      </c>
      <c r="C270" s="54"/>
      <c r="D270" s="25">
        <v>28</v>
      </c>
      <c r="E270" s="54"/>
      <c r="F270" s="23">
        <f t="shared" si="51"/>
        <v>29</v>
      </c>
      <c r="AH270" s="11">
        <v>44118</v>
      </c>
      <c r="AI270">
        <f t="shared" si="56"/>
        <v>1445</v>
      </c>
      <c r="AJ270" s="18">
        <v>71.3</v>
      </c>
      <c r="AK270">
        <f t="shared" si="59"/>
        <v>1334</v>
      </c>
      <c r="AL270">
        <v>-45</v>
      </c>
    </row>
    <row r="271" spans="1:38" x14ac:dyDescent="0.25">
      <c r="A271" s="7">
        <v>44168</v>
      </c>
      <c r="B271" s="5">
        <v>1775</v>
      </c>
      <c r="C271" s="54"/>
      <c r="D271" s="25">
        <v>23</v>
      </c>
      <c r="E271" s="54"/>
      <c r="F271" s="23">
        <f t="shared" si="51"/>
        <v>29</v>
      </c>
      <c r="AH271" s="11">
        <v>44119</v>
      </c>
      <c r="AI271">
        <f t="shared" si="56"/>
        <v>1445</v>
      </c>
      <c r="AJ271" s="18">
        <v>71.3</v>
      </c>
      <c r="AK271">
        <f t="shared" si="59"/>
        <v>2328</v>
      </c>
      <c r="AL271">
        <v>-40</v>
      </c>
    </row>
    <row r="272" spans="1:38" x14ac:dyDescent="0.25">
      <c r="A272" s="7">
        <v>44169</v>
      </c>
      <c r="B272" s="5">
        <v>3115</v>
      </c>
      <c r="C272" s="54"/>
      <c r="D272" s="25">
        <v>35</v>
      </c>
      <c r="E272" s="54"/>
      <c r="F272" s="23">
        <f t="shared" si="51"/>
        <v>29</v>
      </c>
      <c r="AH272" s="11">
        <v>44120</v>
      </c>
      <c r="AI272">
        <f t="shared" si="56"/>
        <v>1445</v>
      </c>
      <c r="AJ272" s="18">
        <v>71.3</v>
      </c>
      <c r="AK272">
        <f t="shared" si="59"/>
        <v>1730</v>
      </c>
      <c r="AL272">
        <v>-40</v>
      </c>
    </row>
    <row r="273" spans="1:38" x14ac:dyDescent="0.25">
      <c r="A273" s="7">
        <v>44170</v>
      </c>
      <c r="B273" s="5">
        <v>2496</v>
      </c>
      <c r="C273" s="54"/>
      <c r="D273" s="25">
        <v>33</v>
      </c>
      <c r="E273" s="54"/>
      <c r="F273" s="23">
        <f t="shared" si="51"/>
        <v>29</v>
      </c>
      <c r="AH273" s="11">
        <v>44121</v>
      </c>
      <c r="AI273">
        <f t="shared" si="56"/>
        <v>1445</v>
      </c>
      <c r="AJ273" s="18">
        <v>71.3</v>
      </c>
      <c r="AK273">
        <f t="shared" si="59"/>
        <v>1620</v>
      </c>
      <c r="AL273">
        <v>-35</v>
      </c>
    </row>
    <row r="274" spans="1:38" x14ac:dyDescent="0.25">
      <c r="A274" s="7">
        <v>44171</v>
      </c>
      <c r="B274" s="5">
        <v>1623</v>
      </c>
      <c r="C274" s="54"/>
      <c r="D274" s="25">
        <v>21</v>
      </c>
      <c r="E274" s="54"/>
      <c r="F274" s="23">
        <f t="shared" si="51"/>
        <v>29</v>
      </c>
      <c r="AH274" s="11">
        <v>44122</v>
      </c>
      <c r="AI274">
        <f t="shared" si="56"/>
        <v>1445</v>
      </c>
      <c r="AJ274" s="18">
        <v>71.3</v>
      </c>
      <c r="AK274">
        <f t="shared" si="59"/>
        <v>1150</v>
      </c>
      <c r="AL274">
        <v>-39</v>
      </c>
    </row>
    <row r="275" spans="1:38" x14ac:dyDescent="0.25">
      <c r="A275" s="7">
        <v>44172</v>
      </c>
      <c r="B275" s="5">
        <v>2474</v>
      </c>
      <c r="C275" s="53">
        <f t="shared" ref="C275" si="62">ROUNDUP(AVERAGE(B275:B281),0)</f>
        <v>2678</v>
      </c>
      <c r="D275" s="24">
        <v>30</v>
      </c>
      <c r="E275" s="53">
        <f>ROUNDUP(AVERAGE(D275:D281),0)</f>
        <v>35</v>
      </c>
      <c r="F275" s="23">
        <f t="shared" si="51"/>
        <v>35</v>
      </c>
      <c r="AH275" s="11">
        <v>44123</v>
      </c>
      <c r="AI275">
        <f t="shared" si="56"/>
        <v>1742</v>
      </c>
      <c r="AJ275" s="18">
        <v>65.739999999999995</v>
      </c>
      <c r="AK275">
        <f t="shared" si="59"/>
        <v>1716</v>
      </c>
      <c r="AL275">
        <v>-43</v>
      </c>
    </row>
    <row r="276" spans="1:38" x14ac:dyDescent="0.25">
      <c r="A276" s="7">
        <v>44173</v>
      </c>
      <c r="B276" s="5">
        <v>2122</v>
      </c>
      <c r="C276" s="54"/>
      <c r="D276" s="25">
        <v>34</v>
      </c>
      <c r="E276" s="54"/>
      <c r="F276" s="23">
        <f t="shared" si="51"/>
        <v>35</v>
      </c>
      <c r="AH276" s="11">
        <v>44124</v>
      </c>
      <c r="AI276">
        <f t="shared" si="56"/>
        <v>1742</v>
      </c>
      <c r="AJ276" s="18">
        <v>65.739999999999995</v>
      </c>
      <c r="AK276">
        <f t="shared" si="59"/>
        <v>2038</v>
      </c>
      <c r="AL276">
        <v>-42</v>
      </c>
    </row>
    <row r="277" spans="1:38" x14ac:dyDescent="0.25">
      <c r="A277" s="7">
        <v>44174</v>
      </c>
      <c r="B277" s="5">
        <v>2805</v>
      </c>
      <c r="C277" s="54"/>
      <c r="D277" s="25">
        <v>33</v>
      </c>
      <c r="E277" s="54"/>
      <c r="F277" s="23">
        <f t="shared" si="51"/>
        <v>35</v>
      </c>
      <c r="AH277" s="11">
        <v>44125</v>
      </c>
      <c r="AI277">
        <f t="shared" si="56"/>
        <v>1742</v>
      </c>
      <c r="AJ277" s="18">
        <v>65.739999999999995</v>
      </c>
      <c r="AK277">
        <f t="shared" si="59"/>
        <v>1835</v>
      </c>
      <c r="AL277">
        <v>-45</v>
      </c>
    </row>
    <row r="278" spans="1:38" x14ac:dyDescent="0.25">
      <c r="A278" s="7">
        <v>44175</v>
      </c>
      <c r="B278" s="5">
        <v>3021</v>
      </c>
      <c r="C278" s="54"/>
      <c r="D278" s="25">
        <v>38</v>
      </c>
      <c r="E278" s="54"/>
      <c r="F278" s="23">
        <f t="shared" si="51"/>
        <v>35</v>
      </c>
      <c r="AH278" s="11">
        <v>44126</v>
      </c>
      <c r="AI278">
        <f t="shared" si="56"/>
        <v>1742</v>
      </c>
      <c r="AJ278" s="18">
        <v>65.739999999999995</v>
      </c>
      <c r="AK278">
        <f t="shared" si="59"/>
        <v>1931</v>
      </c>
      <c r="AL278">
        <v>-41</v>
      </c>
    </row>
    <row r="279" spans="1:38" x14ac:dyDescent="0.25">
      <c r="A279" s="7">
        <v>44176</v>
      </c>
      <c r="B279" s="5">
        <v>3033</v>
      </c>
      <c r="C279" s="54"/>
      <c r="D279" s="25">
        <v>39</v>
      </c>
      <c r="E279" s="54"/>
      <c r="F279" s="23">
        <f t="shared" si="51"/>
        <v>35</v>
      </c>
      <c r="AH279" s="11">
        <v>44127</v>
      </c>
      <c r="AI279">
        <f t="shared" si="56"/>
        <v>1742</v>
      </c>
      <c r="AJ279" s="18">
        <v>65.739999999999995</v>
      </c>
      <c r="AK279">
        <f t="shared" si="59"/>
        <v>2023</v>
      </c>
      <c r="AL279">
        <v>-40</v>
      </c>
    </row>
    <row r="280" spans="1:38" x14ac:dyDescent="0.25">
      <c r="A280" s="7">
        <v>44177</v>
      </c>
      <c r="B280" s="5">
        <v>3086</v>
      </c>
      <c r="C280" s="54"/>
      <c r="D280" s="25">
        <v>38</v>
      </c>
      <c r="E280" s="54"/>
      <c r="F280" s="23">
        <f t="shared" si="51"/>
        <v>35</v>
      </c>
      <c r="AH280" s="11">
        <v>44128</v>
      </c>
      <c r="AI280">
        <f t="shared" si="56"/>
        <v>1742</v>
      </c>
      <c r="AJ280" s="18">
        <v>65.739999999999995</v>
      </c>
      <c r="AK280">
        <f t="shared" si="59"/>
        <v>1421</v>
      </c>
      <c r="AL280">
        <v>-35</v>
      </c>
    </row>
    <row r="281" spans="1:38" x14ac:dyDescent="0.25">
      <c r="A281" s="7">
        <v>44178</v>
      </c>
      <c r="B281" s="5">
        <v>2204</v>
      </c>
      <c r="C281" s="54"/>
      <c r="D281" s="25">
        <v>32</v>
      </c>
      <c r="E281" s="54"/>
      <c r="F281" s="23">
        <f t="shared" ref="F281:F344" si="63">IF(VLOOKUP(A281,$A$2:$E$448,5,TRUE)=0,F280,VLOOKUP(A281,$A$2:$E$448,5,TRUE))</f>
        <v>35</v>
      </c>
      <c r="AH281" s="11">
        <v>44129</v>
      </c>
      <c r="AI281">
        <f t="shared" si="56"/>
        <v>1742</v>
      </c>
      <c r="AJ281" s="18">
        <v>65.739999999999995</v>
      </c>
      <c r="AK281">
        <f t="shared" si="59"/>
        <v>1229</v>
      </c>
      <c r="AL281">
        <v>-40</v>
      </c>
    </row>
    <row r="282" spans="1:38" x14ac:dyDescent="0.25">
      <c r="A282" s="7">
        <v>44179</v>
      </c>
      <c r="B282" s="5">
        <v>3132</v>
      </c>
      <c r="C282" s="53">
        <f t="shared" ref="C282" si="64">ROUNDUP(AVERAGE(B282:B288),0)</f>
        <v>3466</v>
      </c>
      <c r="D282" s="24">
        <v>30</v>
      </c>
      <c r="E282" s="53">
        <f>ROUNDUP(AVERAGE(D282:D288),0)</f>
        <v>41</v>
      </c>
      <c r="F282" s="23">
        <f t="shared" si="63"/>
        <v>41</v>
      </c>
      <c r="AH282" s="11">
        <v>44130</v>
      </c>
      <c r="AI282">
        <f t="shared" si="56"/>
        <v>1895</v>
      </c>
      <c r="AJ282" s="18">
        <v>65.739999999999995</v>
      </c>
      <c r="AK282">
        <f t="shared" si="59"/>
        <v>1882</v>
      </c>
      <c r="AL282">
        <v>-42</v>
      </c>
    </row>
    <row r="283" spans="1:38" x14ac:dyDescent="0.25">
      <c r="A283" s="7">
        <v>44180</v>
      </c>
      <c r="B283" s="5">
        <v>3674</v>
      </c>
      <c r="C283" s="54"/>
      <c r="D283" s="25">
        <v>34</v>
      </c>
      <c r="E283" s="54"/>
      <c r="F283" s="23">
        <f t="shared" si="63"/>
        <v>41</v>
      </c>
      <c r="AH283" s="11">
        <v>44131</v>
      </c>
      <c r="AI283">
        <f t="shared" si="56"/>
        <v>1895</v>
      </c>
      <c r="AJ283" s="18">
        <v>65.739999999999995</v>
      </c>
      <c r="AK283">
        <f t="shared" si="59"/>
        <v>2222</v>
      </c>
      <c r="AL283">
        <v>-42</v>
      </c>
    </row>
    <row r="284" spans="1:38" x14ac:dyDescent="0.25">
      <c r="A284" s="7">
        <v>44181</v>
      </c>
      <c r="B284" s="5">
        <v>4417</v>
      </c>
      <c r="C284" s="54"/>
      <c r="D284" s="25">
        <v>32</v>
      </c>
      <c r="E284" s="54"/>
      <c r="F284" s="23">
        <f t="shared" si="63"/>
        <v>41</v>
      </c>
      <c r="AH284" s="11">
        <v>44132</v>
      </c>
      <c r="AI284">
        <f t="shared" si="56"/>
        <v>1895</v>
      </c>
      <c r="AJ284" s="18">
        <v>65.739999999999995</v>
      </c>
      <c r="AK284">
        <f t="shared" si="59"/>
        <v>2042</v>
      </c>
      <c r="AL284">
        <v>-43</v>
      </c>
    </row>
    <row r="285" spans="1:38" x14ac:dyDescent="0.25">
      <c r="A285" s="7">
        <v>44182</v>
      </c>
      <c r="B285" s="5">
        <v>3182</v>
      </c>
      <c r="C285" s="54"/>
      <c r="D285" s="25">
        <v>37</v>
      </c>
      <c r="E285" s="54"/>
      <c r="F285" s="23">
        <f t="shared" si="63"/>
        <v>41</v>
      </c>
      <c r="AH285" s="11">
        <v>44133</v>
      </c>
      <c r="AI285">
        <f t="shared" si="56"/>
        <v>1895</v>
      </c>
      <c r="AJ285" s="18">
        <v>65.739999999999995</v>
      </c>
      <c r="AK285">
        <f t="shared" si="59"/>
        <v>2085</v>
      </c>
      <c r="AL285">
        <v>-37</v>
      </c>
    </row>
    <row r="286" spans="1:38" x14ac:dyDescent="0.25">
      <c r="A286" s="7">
        <v>44183</v>
      </c>
      <c r="B286" s="5">
        <v>3883</v>
      </c>
      <c r="C286" s="54"/>
      <c r="D286" s="25">
        <v>42</v>
      </c>
      <c r="E286" s="54"/>
      <c r="F286" s="23">
        <f t="shared" si="63"/>
        <v>41</v>
      </c>
      <c r="AH286" s="11">
        <v>44134</v>
      </c>
      <c r="AI286">
        <f t="shared" si="56"/>
        <v>1895</v>
      </c>
      <c r="AJ286" s="18">
        <v>65.739999999999995</v>
      </c>
      <c r="AK286">
        <f t="shared" si="59"/>
        <v>1814</v>
      </c>
      <c r="AL286">
        <v>-37</v>
      </c>
    </row>
    <row r="287" spans="1:38" x14ac:dyDescent="0.25">
      <c r="A287" s="7">
        <v>44184</v>
      </c>
      <c r="B287" s="5">
        <v>3362</v>
      </c>
      <c r="C287" s="54"/>
      <c r="D287" s="25">
        <v>56</v>
      </c>
      <c r="E287" s="54"/>
      <c r="F287" s="23">
        <f t="shared" si="63"/>
        <v>41</v>
      </c>
      <c r="AH287" s="11">
        <v>44135</v>
      </c>
      <c r="AI287">
        <f t="shared" si="56"/>
        <v>1895</v>
      </c>
      <c r="AJ287" s="18">
        <v>65.739999999999995</v>
      </c>
      <c r="AK287">
        <f t="shared" si="59"/>
        <v>1913</v>
      </c>
      <c r="AL287">
        <v>-33</v>
      </c>
    </row>
    <row r="288" spans="1:38" x14ac:dyDescent="0.25">
      <c r="A288" s="7">
        <v>44185</v>
      </c>
      <c r="B288" s="5">
        <v>2609</v>
      </c>
      <c r="C288" s="54"/>
      <c r="D288" s="25">
        <v>52</v>
      </c>
      <c r="E288" s="54"/>
      <c r="F288" s="23">
        <f t="shared" si="63"/>
        <v>41</v>
      </c>
      <c r="AH288" s="11">
        <v>44136</v>
      </c>
      <c r="AI288">
        <f t="shared" si="56"/>
        <v>1895</v>
      </c>
      <c r="AJ288" s="18">
        <v>65.739999999999995</v>
      </c>
      <c r="AK288">
        <f t="shared" si="59"/>
        <v>1302</v>
      </c>
      <c r="AL288">
        <v>-42</v>
      </c>
    </row>
    <row r="289" spans="1:38" x14ac:dyDescent="0.25">
      <c r="A289" s="7">
        <v>44186</v>
      </c>
      <c r="B289" s="5">
        <v>3772</v>
      </c>
      <c r="C289" s="53">
        <f t="shared" ref="C289" si="65">ROUNDUP(AVERAGE(B289:B295),0)</f>
        <v>3732</v>
      </c>
      <c r="D289" s="24">
        <v>51</v>
      </c>
      <c r="E289" s="53">
        <f>ROUNDUP(AVERAGE(D289:D295),0)</f>
        <v>53</v>
      </c>
      <c r="F289" s="23">
        <f t="shared" si="63"/>
        <v>53</v>
      </c>
      <c r="AH289" s="11">
        <v>44137</v>
      </c>
      <c r="AI289">
        <f t="shared" si="56"/>
        <v>1774</v>
      </c>
      <c r="AJ289" s="18">
        <v>65.739999999999995</v>
      </c>
      <c r="AK289">
        <f t="shared" si="59"/>
        <v>1839</v>
      </c>
      <c r="AL289">
        <v>-46</v>
      </c>
    </row>
    <row r="290" spans="1:38" x14ac:dyDescent="0.25">
      <c r="A290" s="7">
        <v>44187</v>
      </c>
      <c r="B290" s="5">
        <v>4466</v>
      </c>
      <c r="C290" s="54"/>
      <c r="D290" s="25">
        <v>46</v>
      </c>
      <c r="E290" s="54"/>
      <c r="F290" s="23">
        <f t="shared" si="63"/>
        <v>53</v>
      </c>
      <c r="G290" s="14"/>
      <c r="AH290" s="11">
        <v>44138</v>
      </c>
      <c r="AI290">
        <f t="shared" si="56"/>
        <v>1774</v>
      </c>
      <c r="AJ290" s="18">
        <v>65.739999999999995</v>
      </c>
      <c r="AK290">
        <f t="shared" si="59"/>
        <v>1920</v>
      </c>
      <c r="AL290">
        <v>-38</v>
      </c>
    </row>
    <row r="291" spans="1:38" x14ac:dyDescent="0.25">
      <c r="A291" s="7">
        <v>44188</v>
      </c>
      <c r="B291" s="5">
        <v>4367</v>
      </c>
      <c r="C291" s="54"/>
      <c r="D291" s="25">
        <v>51</v>
      </c>
      <c r="E291" s="54"/>
      <c r="F291" s="23">
        <f t="shared" si="63"/>
        <v>53</v>
      </c>
      <c r="G291" s="14"/>
      <c r="AH291" s="11">
        <v>44139</v>
      </c>
      <c r="AI291">
        <f t="shared" si="56"/>
        <v>1774</v>
      </c>
      <c r="AJ291" s="18">
        <v>65.739999999999995</v>
      </c>
      <c r="AK291">
        <f t="shared" si="59"/>
        <v>2027</v>
      </c>
      <c r="AL291">
        <v>-41</v>
      </c>
    </row>
    <row r="292" spans="1:38" x14ac:dyDescent="0.25">
      <c r="A292" s="7">
        <v>44189</v>
      </c>
      <c r="B292" s="5">
        <v>4420</v>
      </c>
      <c r="C292" s="54"/>
      <c r="D292" s="25">
        <v>57</v>
      </c>
      <c r="E292" s="54"/>
      <c r="F292" s="23">
        <f t="shared" si="63"/>
        <v>53</v>
      </c>
      <c r="AH292" s="11">
        <v>44140</v>
      </c>
      <c r="AI292">
        <f t="shared" si="56"/>
        <v>1774</v>
      </c>
      <c r="AJ292" s="18">
        <v>65.739999999999995</v>
      </c>
      <c r="AK292">
        <f t="shared" si="59"/>
        <v>1603</v>
      </c>
      <c r="AL292">
        <v>-37</v>
      </c>
    </row>
    <row r="293" spans="1:38" x14ac:dyDescent="0.25">
      <c r="A293" s="7">
        <v>44190</v>
      </c>
      <c r="B293" s="5">
        <v>2030</v>
      </c>
      <c r="C293" s="54"/>
      <c r="D293" s="25">
        <v>52</v>
      </c>
      <c r="E293" s="54"/>
      <c r="F293" s="23">
        <f t="shared" si="63"/>
        <v>53</v>
      </c>
      <c r="G293" s="14"/>
      <c r="AH293" s="11">
        <v>44141</v>
      </c>
      <c r="AI293">
        <f t="shared" si="56"/>
        <v>1774</v>
      </c>
      <c r="AJ293" s="18">
        <v>65.739999999999995</v>
      </c>
      <c r="AK293">
        <f t="shared" si="59"/>
        <v>1734</v>
      </c>
      <c r="AL293">
        <v>-38</v>
      </c>
    </row>
    <row r="294" spans="1:38" x14ac:dyDescent="0.25">
      <c r="A294" s="7">
        <v>44191</v>
      </c>
      <c r="B294" s="5">
        <v>3378</v>
      </c>
      <c r="C294" s="54"/>
      <c r="D294" s="25">
        <v>58</v>
      </c>
      <c r="E294" s="54"/>
      <c r="F294" s="23">
        <f t="shared" si="63"/>
        <v>53</v>
      </c>
      <c r="G294" s="14"/>
      <c r="AH294" s="11">
        <v>44142</v>
      </c>
      <c r="AI294">
        <f t="shared" si="56"/>
        <v>1774</v>
      </c>
      <c r="AJ294" s="18">
        <v>65.739999999999995</v>
      </c>
      <c r="AK294">
        <f t="shared" si="59"/>
        <v>1713</v>
      </c>
      <c r="AL294">
        <v>-31</v>
      </c>
    </row>
    <row r="295" spans="1:38" x14ac:dyDescent="0.25">
      <c r="A295" s="7">
        <v>44192</v>
      </c>
      <c r="B295" s="5">
        <v>3686</v>
      </c>
      <c r="C295" s="54"/>
      <c r="D295" s="25">
        <v>51</v>
      </c>
      <c r="E295" s="54"/>
      <c r="F295" s="23">
        <f t="shared" si="63"/>
        <v>53</v>
      </c>
      <c r="G295" s="14"/>
      <c r="AH295" s="11">
        <v>44143</v>
      </c>
      <c r="AI295">
        <f t="shared" si="56"/>
        <v>1774</v>
      </c>
      <c r="AJ295" s="18">
        <v>65.739999999999995</v>
      </c>
      <c r="AK295">
        <f t="shared" si="59"/>
        <v>1582</v>
      </c>
      <c r="AL295">
        <v>-37</v>
      </c>
    </row>
    <row r="296" spans="1:38" x14ac:dyDescent="0.25">
      <c r="A296" s="7">
        <v>44193</v>
      </c>
      <c r="B296" s="5">
        <v>4819</v>
      </c>
      <c r="C296" s="53">
        <f t="shared" ref="C296" si="66">ROUNDUP(AVERAGE(B296:B302),0)</f>
        <v>4456</v>
      </c>
      <c r="D296" s="24">
        <v>72</v>
      </c>
      <c r="E296" s="53">
        <f>ROUNDUP(AVERAGE(D296:D302),0)</f>
        <v>69</v>
      </c>
      <c r="F296" s="23">
        <f t="shared" si="63"/>
        <v>69</v>
      </c>
      <c r="G296" s="14"/>
      <c r="AH296" s="11">
        <v>44144</v>
      </c>
      <c r="AI296">
        <f t="shared" si="56"/>
        <v>1596</v>
      </c>
      <c r="AJ296" s="18">
        <v>65.739999999999995</v>
      </c>
      <c r="AK296">
        <f t="shared" si="59"/>
        <v>1678</v>
      </c>
      <c r="AL296">
        <v>-39</v>
      </c>
    </row>
    <row r="297" spans="1:38" x14ac:dyDescent="0.25">
      <c r="A297" s="7">
        <v>44194</v>
      </c>
      <c r="B297" s="5">
        <v>5638</v>
      </c>
      <c r="C297" s="54"/>
      <c r="D297" s="25">
        <v>61</v>
      </c>
      <c r="E297" s="54"/>
      <c r="F297" s="23">
        <f t="shared" si="63"/>
        <v>69</v>
      </c>
      <c r="G297" s="14"/>
      <c r="AH297" s="11">
        <v>44145</v>
      </c>
      <c r="AI297">
        <f t="shared" si="56"/>
        <v>1596</v>
      </c>
      <c r="AJ297" s="18">
        <v>65.739999999999995</v>
      </c>
      <c r="AK297">
        <f t="shared" si="59"/>
        <v>1912</v>
      </c>
      <c r="AL297">
        <v>-42</v>
      </c>
    </row>
    <row r="298" spans="1:38" x14ac:dyDescent="0.25">
      <c r="A298" s="7">
        <v>44195</v>
      </c>
      <c r="B298" s="5">
        <v>6179</v>
      </c>
      <c r="C298" s="54"/>
      <c r="D298" s="25">
        <v>80</v>
      </c>
      <c r="E298" s="54"/>
      <c r="F298" s="23">
        <f t="shared" si="63"/>
        <v>69</v>
      </c>
      <c r="G298" s="14"/>
      <c r="AH298" s="11">
        <v>44146</v>
      </c>
      <c r="AI298">
        <f t="shared" si="56"/>
        <v>1596</v>
      </c>
      <c r="AJ298" s="18">
        <v>65.739999999999995</v>
      </c>
      <c r="AK298">
        <f t="shared" si="59"/>
        <v>1696</v>
      </c>
      <c r="AL298">
        <v>-42</v>
      </c>
    </row>
    <row r="299" spans="1:38" x14ac:dyDescent="0.25">
      <c r="A299" s="7">
        <v>44196</v>
      </c>
      <c r="B299" s="5">
        <v>3622</v>
      </c>
      <c r="C299" s="54"/>
      <c r="D299" s="25">
        <v>69</v>
      </c>
      <c r="E299" s="54"/>
      <c r="F299" s="23">
        <f t="shared" si="63"/>
        <v>69</v>
      </c>
      <c r="G299" s="14"/>
      <c r="AH299" s="11">
        <v>44147</v>
      </c>
      <c r="AI299">
        <f t="shared" si="56"/>
        <v>1596</v>
      </c>
      <c r="AJ299" s="18">
        <v>65.739999999999995</v>
      </c>
      <c r="AK299">
        <f t="shared" si="59"/>
        <v>2042</v>
      </c>
      <c r="AL299">
        <v>-39</v>
      </c>
    </row>
    <row r="300" spans="1:38" x14ac:dyDescent="0.25">
      <c r="A300" s="7">
        <v>44197</v>
      </c>
      <c r="B300" s="5">
        <v>1555</v>
      </c>
      <c r="C300" s="54"/>
      <c r="D300" s="25">
        <v>68</v>
      </c>
      <c r="E300" s="54"/>
      <c r="F300" s="23">
        <f t="shared" si="63"/>
        <v>69</v>
      </c>
      <c r="G300" s="14"/>
      <c r="AH300" s="11">
        <v>44148</v>
      </c>
      <c r="AI300">
        <f t="shared" si="56"/>
        <v>1596</v>
      </c>
      <c r="AJ300" s="18">
        <v>65.739999999999995</v>
      </c>
      <c r="AK300">
        <f t="shared" si="59"/>
        <v>1485</v>
      </c>
      <c r="AL300">
        <v>-40</v>
      </c>
    </row>
    <row r="301" spans="1:38" x14ac:dyDescent="0.25">
      <c r="A301" s="7">
        <v>44198</v>
      </c>
      <c r="B301" s="5">
        <v>3741</v>
      </c>
      <c r="C301" s="54"/>
      <c r="D301" s="25">
        <v>69</v>
      </c>
      <c r="E301" s="54"/>
      <c r="F301" s="23">
        <f t="shared" si="63"/>
        <v>69</v>
      </c>
      <c r="G301" s="14"/>
      <c r="AH301" s="11">
        <v>44149</v>
      </c>
      <c r="AI301">
        <f t="shared" si="56"/>
        <v>1596</v>
      </c>
      <c r="AJ301" s="18">
        <v>65.739999999999995</v>
      </c>
      <c r="AK301">
        <f t="shared" si="59"/>
        <v>1426</v>
      </c>
      <c r="AL301">
        <v>-33</v>
      </c>
    </row>
    <row r="302" spans="1:38" x14ac:dyDescent="0.25">
      <c r="A302" s="7">
        <v>44199</v>
      </c>
      <c r="B302" s="5">
        <v>5634</v>
      </c>
      <c r="C302" s="54"/>
      <c r="D302" s="25">
        <v>63</v>
      </c>
      <c r="E302" s="54"/>
      <c r="F302" s="23">
        <f t="shared" si="63"/>
        <v>69</v>
      </c>
      <c r="G302" s="14"/>
      <c r="AH302" s="11">
        <v>44150</v>
      </c>
      <c r="AI302">
        <f t="shared" si="56"/>
        <v>1596</v>
      </c>
      <c r="AJ302" s="18">
        <v>65.739999999999995</v>
      </c>
      <c r="AK302">
        <f t="shared" si="59"/>
        <v>927</v>
      </c>
      <c r="AL302">
        <v>-41</v>
      </c>
    </row>
    <row r="303" spans="1:38" x14ac:dyDescent="0.25">
      <c r="A303" s="7">
        <v>44200</v>
      </c>
      <c r="B303" s="5">
        <v>4170</v>
      </c>
      <c r="C303" s="53">
        <f t="shared" ref="C303" si="67">ROUNDUP(AVERAGE(B303:B309),0)</f>
        <v>5114</v>
      </c>
      <c r="D303" s="24">
        <v>78</v>
      </c>
      <c r="E303" s="53">
        <f>ROUNDUP(AVERAGE(D303:D309),0)</f>
        <v>86</v>
      </c>
      <c r="F303" s="23">
        <f t="shared" si="63"/>
        <v>86</v>
      </c>
      <c r="G303" s="14"/>
      <c r="AH303" s="11">
        <v>44151</v>
      </c>
      <c r="AI303">
        <f t="shared" si="56"/>
        <v>1830</v>
      </c>
      <c r="AJ303" s="18">
        <v>65.739999999999995</v>
      </c>
      <c r="AK303">
        <f t="shared" si="59"/>
        <v>1853</v>
      </c>
      <c r="AL303">
        <v>-47</v>
      </c>
    </row>
    <row r="304" spans="1:38" x14ac:dyDescent="0.25">
      <c r="A304" s="7">
        <v>44201</v>
      </c>
      <c r="B304" s="5">
        <v>6686</v>
      </c>
      <c r="C304" s="54"/>
      <c r="D304" s="25">
        <v>77</v>
      </c>
      <c r="E304" s="54"/>
      <c r="F304" s="23">
        <f t="shared" si="63"/>
        <v>86</v>
      </c>
      <c r="G304" s="14"/>
      <c r="AH304" s="11">
        <v>44152</v>
      </c>
      <c r="AI304">
        <f t="shared" si="56"/>
        <v>1830</v>
      </c>
      <c r="AJ304" s="18">
        <v>65.739999999999995</v>
      </c>
      <c r="AK304">
        <f t="shared" si="59"/>
        <v>2243</v>
      </c>
      <c r="AL304">
        <v>-38</v>
      </c>
    </row>
    <row r="305" spans="1:38" x14ac:dyDescent="0.25">
      <c r="A305" s="7">
        <v>44202</v>
      </c>
      <c r="B305" s="5">
        <v>6103</v>
      </c>
      <c r="C305" s="54"/>
      <c r="D305" s="25">
        <v>74</v>
      </c>
      <c r="E305" s="54"/>
      <c r="F305" s="23">
        <f t="shared" si="63"/>
        <v>86</v>
      </c>
      <c r="G305" s="14"/>
      <c r="AH305" s="11">
        <v>44153</v>
      </c>
      <c r="AI305">
        <f t="shared" si="56"/>
        <v>1830</v>
      </c>
      <c r="AJ305" s="18">
        <v>65.739999999999995</v>
      </c>
      <c r="AK305">
        <f t="shared" si="59"/>
        <v>1372</v>
      </c>
      <c r="AL305">
        <v>-40</v>
      </c>
    </row>
    <row r="306" spans="1:38" x14ac:dyDescent="0.25">
      <c r="A306" s="7">
        <v>44203</v>
      </c>
      <c r="B306" s="5">
        <v>5709</v>
      </c>
      <c r="C306" s="54"/>
      <c r="D306" s="25">
        <v>98</v>
      </c>
      <c r="E306" s="54"/>
      <c r="F306" s="23">
        <f t="shared" si="63"/>
        <v>86</v>
      </c>
      <c r="G306" s="14"/>
      <c r="AH306" s="11">
        <v>44154</v>
      </c>
      <c r="AI306">
        <f t="shared" si="56"/>
        <v>1830</v>
      </c>
      <c r="AJ306" s="18">
        <v>65.739999999999995</v>
      </c>
      <c r="AK306">
        <f t="shared" si="59"/>
        <v>2172</v>
      </c>
      <c r="AL306">
        <v>-38</v>
      </c>
    </row>
    <row r="307" spans="1:38" x14ac:dyDescent="0.25">
      <c r="A307" s="7">
        <v>44204</v>
      </c>
      <c r="B307" s="5">
        <v>5195</v>
      </c>
      <c r="C307" s="54"/>
      <c r="D307" s="25">
        <v>80</v>
      </c>
      <c r="E307" s="54"/>
      <c r="F307" s="23">
        <f t="shared" si="63"/>
        <v>86</v>
      </c>
      <c r="G307" s="14"/>
      <c r="AH307" s="11">
        <v>44155</v>
      </c>
      <c r="AI307">
        <f t="shared" si="56"/>
        <v>1830</v>
      </c>
      <c r="AJ307" s="18">
        <v>65.739999999999995</v>
      </c>
      <c r="AK307">
        <f t="shared" si="59"/>
        <v>1685</v>
      </c>
      <c r="AL307">
        <v>-33</v>
      </c>
    </row>
    <row r="308" spans="1:38" x14ac:dyDescent="0.25">
      <c r="A308" s="7">
        <v>44205</v>
      </c>
      <c r="B308" s="5">
        <v>4590</v>
      </c>
      <c r="C308" s="54"/>
      <c r="D308" s="25">
        <v>98</v>
      </c>
      <c r="E308" s="54"/>
      <c r="F308" s="23">
        <f t="shared" si="63"/>
        <v>86</v>
      </c>
      <c r="G308" s="14"/>
      <c r="AH308" s="11">
        <v>44156</v>
      </c>
      <c r="AI308">
        <f t="shared" si="56"/>
        <v>1830</v>
      </c>
      <c r="AJ308" s="18">
        <v>65.739999999999995</v>
      </c>
      <c r="AK308">
        <f t="shared" si="59"/>
        <v>2019</v>
      </c>
      <c r="AL308">
        <v>-24</v>
      </c>
    </row>
    <row r="309" spans="1:38" x14ac:dyDescent="0.25">
      <c r="A309" s="7">
        <v>44206</v>
      </c>
      <c r="B309" s="5">
        <v>3342</v>
      </c>
      <c r="C309" s="54"/>
      <c r="D309" s="25">
        <v>92</v>
      </c>
      <c r="E309" s="54"/>
      <c r="F309" s="23">
        <f t="shared" si="63"/>
        <v>86</v>
      </c>
      <c r="G309" s="14"/>
      <c r="AH309" s="11">
        <v>44157</v>
      </c>
      <c r="AI309">
        <f t="shared" ref="AI309:AI372" si="68">IF(VLOOKUP(AH309,$A$2:$C$448,3,FALSE)=0,AI308,VLOOKUP(AH309,$A$2:$C$448,3,FALSE))</f>
        <v>1830</v>
      </c>
      <c r="AJ309" s="18">
        <v>65.739999999999995</v>
      </c>
      <c r="AK309">
        <f t="shared" si="59"/>
        <v>1466</v>
      </c>
      <c r="AL309">
        <v>-30</v>
      </c>
    </row>
    <row r="310" spans="1:38" x14ac:dyDescent="0.25">
      <c r="A310" s="7">
        <v>44207</v>
      </c>
      <c r="B310" s="5">
        <v>2628</v>
      </c>
      <c r="C310" s="53">
        <f t="shared" ref="C310" si="69">ROUNDUP(AVERAGE(B310:B316),0)</f>
        <v>5366</v>
      </c>
      <c r="D310" s="24">
        <v>113</v>
      </c>
      <c r="E310" s="53">
        <f>ROUNDUP(AVERAGE(D310:D316),0)</f>
        <v>109</v>
      </c>
      <c r="F310" s="23">
        <f t="shared" si="63"/>
        <v>109</v>
      </c>
      <c r="G310" s="14"/>
      <c r="AH310" s="11">
        <v>44158</v>
      </c>
      <c r="AI310">
        <f t="shared" si="68"/>
        <v>2265</v>
      </c>
      <c r="AJ310" s="18">
        <v>65.739999999999995</v>
      </c>
      <c r="AK310">
        <f t="shared" si="59"/>
        <v>1893</v>
      </c>
      <c r="AL310">
        <v>-36</v>
      </c>
    </row>
    <row r="311" spans="1:38" x14ac:dyDescent="0.25">
      <c r="A311" s="7">
        <v>44208</v>
      </c>
      <c r="B311" s="5">
        <v>7316</v>
      </c>
      <c r="C311" s="54"/>
      <c r="D311" s="25">
        <v>102</v>
      </c>
      <c r="E311" s="54"/>
      <c r="F311" s="23">
        <f t="shared" si="63"/>
        <v>109</v>
      </c>
      <c r="G311" s="14"/>
      <c r="AH311" s="11">
        <v>44159</v>
      </c>
      <c r="AI311">
        <f t="shared" si="68"/>
        <v>2265</v>
      </c>
      <c r="AJ311" s="18">
        <v>65.739999999999995</v>
      </c>
      <c r="AK311">
        <f t="shared" si="59"/>
        <v>2399</v>
      </c>
      <c r="AL311">
        <v>-37</v>
      </c>
    </row>
    <row r="312" spans="1:38" x14ac:dyDescent="0.25">
      <c r="A312" s="7">
        <v>44209</v>
      </c>
      <c r="B312" s="5">
        <v>6858</v>
      </c>
      <c r="C312" s="54"/>
      <c r="D312" s="25">
        <v>116</v>
      </c>
      <c r="E312" s="54"/>
      <c r="F312" s="23">
        <f t="shared" si="63"/>
        <v>109</v>
      </c>
      <c r="G312" s="14"/>
      <c r="AH312" s="11">
        <v>44160</v>
      </c>
      <c r="AI312">
        <f t="shared" si="68"/>
        <v>2265</v>
      </c>
      <c r="AJ312" s="18">
        <v>65.739999999999995</v>
      </c>
      <c r="AK312">
        <f t="shared" si="59"/>
        <v>2727</v>
      </c>
      <c r="AL312">
        <v>-36</v>
      </c>
    </row>
    <row r="313" spans="1:38" x14ac:dyDescent="0.25">
      <c r="A313" s="7">
        <v>44210</v>
      </c>
      <c r="B313" s="5">
        <v>5317</v>
      </c>
      <c r="C313" s="54"/>
      <c r="D313" s="25">
        <v>116</v>
      </c>
      <c r="E313" s="54"/>
      <c r="F313" s="23">
        <f t="shared" si="63"/>
        <v>109</v>
      </c>
      <c r="G313" s="14"/>
      <c r="AH313" s="11">
        <v>44161</v>
      </c>
      <c r="AI313">
        <f t="shared" si="68"/>
        <v>2265</v>
      </c>
      <c r="AJ313" s="18">
        <v>60.19</v>
      </c>
      <c r="AK313">
        <f t="shared" si="59"/>
        <v>2476</v>
      </c>
      <c r="AL313">
        <v>-31</v>
      </c>
    </row>
    <row r="314" spans="1:38" x14ac:dyDescent="0.25">
      <c r="A314" s="7">
        <v>44211</v>
      </c>
      <c r="B314" s="5">
        <v>5291</v>
      </c>
      <c r="C314" s="54"/>
      <c r="D314" s="25">
        <v>101</v>
      </c>
      <c r="E314" s="54"/>
      <c r="F314" s="23">
        <f t="shared" si="63"/>
        <v>109</v>
      </c>
      <c r="G314" s="14"/>
      <c r="AH314" s="11">
        <v>44162</v>
      </c>
      <c r="AI314">
        <f t="shared" si="68"/>
        <v>2265</v>
      </c>
      <c r="AJ314" s="18">
        <v>60.19</v>
      </c>
      <c r="AK314">
        <f t="shared" si="59"/>
        <v>2741</v>
      </c>
      <c r="AL314">
        <v>-33</v>
      </c>
    </row>
    <row r="315" spans="1:38" x14ac:dyDescent="0.25">
      <c r="A315" s="7">
        <v>44212</v>
      </c>
      <c r="B315" s="5">
        <v>5388</v>
      </c>
      <c r="C315" s="54"/>
      <c r="D315" s="25">
        <v>98</v>
      </c>
      <c r="E315" s="54"/>
      <c r="F315" s="23">
        <f t="shared" si="63"/>
        <v>109</v>
      </c>
      <c r="G315" s="14"/>
      <c r="AH315" s="11">
        <v>44163</v>
      </c>
      <c r="AI315">
        <f t="shared" si="68"/>
        <v>2265</v>
      </c>
      <c r="AJ315" s="18">
        <v>60.19</v>
      </c>
      <c r="AK315">
        <f t="shared" si="59"/>
        <v>2004</v>
      </c>
      <c r="AL315">
        <v>-26</v>
      </c>
    </row>
    <row r="316" spans="1:38" x14ac:dyDescent="0.25">
      <c r="A316" s="7">
        <v>44213</v>
      </c>
      <c r="B316" s="5">
        <v>4760</v>
      </c>
      <c r="C316" s="54"/>
      <c r="D316" s="25">
        <v>113</v>
      </c>
      <c r="E316" s="54"/>
      <c r="F316" s="23">
        <f t="shared" si="63"/>
        <v>109</v>
      </c>
      <c r="G316" s="14"/>
      <c r="AH316" s="11">
        <v>44164</v>
      </c>
      <c r="AI316">
        <f t="shared" si="68"/>
        <v>2265</v>
      </c>
      <c r="AJ316" s="18">
        <v>60.19</v>
      </c>
      <c r="AK316">
        <f t="shared" si="59"/>
        <v>1611</v>
      </c>
      <c r="AL316">
        <v>-21</v>
      </c>
    </row>
    <row r="317" spans="1:38" x14ac:dyDescent="0.25">
      <c r="A317" s="7">
        <v>44214</v>
      </c>
      <c r="B317" s="5">
        <v>4707</v>
      </c>
      <c r="C317" s="53">
        <f t="shared" ref="C317" si="70">ROUNDUP(AVERAGE(B317:B323),0)</f>
        <v>4383</v>
      </c>
      <c r="D317" s="24">
        <v>103</v>
      </c>
      <c r="E317" s="53">
        <f>ROUNDUP(AVERAGE(D317:D323),0)</f>
        <v>99</v>
      </c>
      <c r="F317" s="23">
        <f t="shared" si="63"/>
        <v>99</v>
      </c>
      <c r="G317" s="14"/>
      <c r="AH317" s="11">
        <v>44165</v>
      </c>
      <c r="AI317">
        <f t="shared" si="68"/>
        <v>2259</v>
      </c>
      <c r="AJ317" s="18">
        <v>60.19</v>
      </c>
      <c r="AK317">
        <f t="shared" si="59"/>
        <v>1978</v>
      </c>
      <c r="AL317">
        <v>-28</v>
      </c>
    </row>
    <row r="318" spans="1:38" x14ac:dyDescent="0.25">
      <c r="A318" s="7">
        <v>44215</v>
      </c>
      <c r="B318" s="5">
        <v>5722</v>
      </c>
      <c r="C318" s="54"/>
      <c r="D318" s="25">
        <v>108</v>
      </c>
      <c r="E318" s="54"/>
      <c r="F318" s="23">
        <f t="shared" si="63"/>
        <v>99</v>
      </c>
      <c r="G318" s="14"/>
      <c r="AH318" s="11">
        <v>44166</v>
      </c>
      <c r="AI318">
        <f t="shared" si="68"/>
        <v>2259</v>
      </c>
      <c r="AJ318" s="18">
        <v>60.19</v>
      </c>
      <c r="AK318">
        <f t="shared" si="59"/>
        <v>2436</v>
      </c>
      <c r="AL318">
        <v>-26</v>
      </c>
    </row>
    <row r="319" spans="1:38" x14ac:dyDescent="0.25">
      <c r="A319" s="7">
        <v>44216</v>
      </c>
      <c r="B319" s="5">
        <v>4454</v>
      </c>
      <c r="C319" s="54"/>
      <c r="D319" s="25">
        <v>99</v>
      </c>
      <c r="E319" s="54"/>
      <c r="F319" s="23">
        <f t="shared" si="63"/>
        <v>99</v>
      </c>
      <c r="G319" s="14"/>
      <c r="AH319" s="11">
        <v>44167</v>
      </c>
      <c r="AI319">
        <f t="shared" si="68"/>
        <v>2259</v>
      </c>
      <c r="AJ319" s="18">
        <v>60.19</v>
      </c>
      <c r="AK319">
        <f t="shared" si="59"/>
        <v>2386</v>
      </c>
      <c r="AL319">
        <v>-27</v>
      </c>
    </row>
    <row r="320" spans="1:38" x14ac:dyDescent="0.25">
      <c r="A320" s="7">
        <v>44217</v>
      </c>
      <c r="B320" s="5">
        <v>4832</v>
      </c>
      <c r="C320" s="54"/>
      <c r="D320" s="25">
        <v>111</v>
      </c>
      <c r="E320" s="54"/>
      <c r="F320" s="23">
        <f t="shared" si="63"/>
        <v>99</v>
      </c>
      <c r="G320" s="14"/>
      <c r="AH320" s="11">
        <v>44168</v>
      </c>
      <c r="AI320">
        <f t="shared" si="68"/>
        <v>2259</v>
      </c>
      <c r="AJ320" s="18">
        <v>60.19</v>
      </c>
      <c r="AK320">
        <f t="shared" si="59"/>
        <v>1775</v>
      </c>
      <c r="AL320">
        <v>-26</v>
      </c>
    </row>
    <row r="321" spans="1:38" x14ac:dyDescent="0.25">
      <c r="A321" s="7">
        <v>44218</v>
      </c>
      <c r="B321" s="5">
        <v>4212</v>
      </c>
      <c r="C321" s="54"/>
      <c r="D321" s="25">
        <v>94</v>
      </c>
      <c r="E321" s="54"/>
      <c r="F321" s="23">
        <f t="shared" si="63"/>
        <v>99</v>
      </c>
      <c r="G321" s="14"/>
      <c r="AH321" s="11">
        <v>44169</v>
      </c>
      <c r="AI321">
        <f t="shared" si="68"/>
        <v>2259</v>
      </c>
      <c r="AJ321" s="18">
        <v>60.19</v>
      </c>
      <c r="AK321">
        <f t="shared" si="59"/>
        <v>3115</v>
      </c>
      <c r="AL321">
        <v>-26</v>
      </c>
    </row>
    <row r="322" spans="1:38" x14ac:dyDescent="0.25">
      <c r="A322" s="7">
        <v>44219</v>
      </c>
      <c r="B322" s="5">
        <v>4090</v>
      </c>
      <c r="C322" s="54"/>
      <c r="D322" s="25">
        <v>86</v>
      </c>
      <c r="E322" s="54"/>
      <c r="F322" s="23">
        <f t="shared" si="63"/>
        <v>99</v>
      </c>
      <c r="G322" s="14"/>
      <c r="AH322" s="11">
        <v>44170</v>
      </c>
      <c r="AI322">
        <f t="shared" si="68"/>
        <v>2259</v>
      </c>
      <c r="AJ322" s="18">
        <v>60.19</v>
      </c>
      <c r="AK322">
        <f t="shared" si="59"/>
        <v>2496</v>
      </c>
      <c r="AL322">
        <v>-21</v>
      </c>
    </row>
    <row r="323" spans="1:38" x14ac:dyDescent="0.25">
      <c r="A323" s="7">
        <v>44220</v>
      </c>
      <c r="B323" s="5">
        <v>2661</v>
      </c>
      <c r="C323" s="54"/>
      <c r="D323" s="25">
        <v>88</v>
      </c>
      <c r="E323" s="54"/>
      <c r="F323" s="23">
        <f t="shared" si="63"/>
        <v>99</v>
      </c>
      <c r="G323" s="14"/>
      <c r="AH323" s="11">
        <v>44171</v>
      </c>
      <c r="AI323">
        <f t="shared" si="68"/>
        <v>2259</v>
      </c>
      <c r="AJ323" s="18">
        <v>60.19</v>
      </c>
      <c r="AK323">
        <f t="shared" si="59"/>
        <v>1623</v>
      </c>
      <c r="AL323">
        <v>-23</v>
      </c>
    </row>
    <row r="324" spans="1:38" x14ac:dyDescent="0.25">
      <c r="A324" s="7">
        <v>44221</v>
      </c>
      <c r="B324" s="5">
        <v>4988</v>
      </c>
      <c r="C324" s="53">
        <f t="shared" ref="C324" si="71">ROUNDUP(AVERAGE(B324:B330),0)</f>
        <v>3241</v>
      </c>
      <c r="D324" s="24">
        <v>105</v>
      </c>
      <c r="E324" s="53">
        <f>ROUNDUP(AVERAGE(D324:D329),0)</f>
        <v>87</v>
      </c>
      <c r="F324" s="23">
        <f t="shared" si="63"/>
        <v>87</v>
      </c>
      <c r="G324" s="14"/>
      <c r="AH324" s="11">
        <v>44172</v>
      </c>
      <c r="AI324">
        <f t="shared" si="68"/>
        <v>2678</v>
      </c>
      <c r="AJ324" s="18">
        <v>60.19</v>
      </c>
      <c r="AK324">
        <f t="shared" ref="AK324:AK387" si="72">VLOOKUP(AH324,$A$2:$B$400,2,TRUE)</f>
        <v>2474</v>
      </c>
      <c r="AL324">
        <v>-23</v>
      </c>
    </row>
    <row r="325" spans="1:38" x14ac:dyDescent="0.25">
      <c r="A325" s="7">
        <v>44222</v>
      </c>
      <c r="B325" s="5">
        <v>3894</v>
      </c>
      <c r="C325" s="54"/>
      <c r="D325" s="25">
        <v>91</v>
      </c>
      <c r="E325" s="54"/>
      <c r="F325" s="23">
        <f t="shared" si="63"/>
        <v>87</v>
      </c>
      <c r="G325" s="14"/>
      <c r="AH325" s="11">
        <v>44173</v>
      </c>
      <c r="AI325">
        <f t="shared" si="68"/>
        <v>2678</v>
      </c>
      <c r="AJ325" s="18">
        <v>60.19</v>
      </c>
      <c r="AK325">
        <f t="shared" si="72"/>
        <v>2122</v>
      </c>
      <c r="AL325">
        <v>-41</v>
      </c>
    </row>
    <row r="326" spans="1:38" x14ac:dyDescent="0.25">
      <c r="A326" s="7">
        <v>44223</v>
      </c>
      <c r="B326" s="5">
        <v>3804</v>
      </c>
      <c r="C326" s="54"/>
      <c r="D326" s="25">
        <v>89</v>
      </c>
      <c r="E326" s="54"/>
      <c r="F326" s="23">
        <f t="shared" si="63"/>
        <v>87</v>
      </c>
      <c r="G326" s="14"/>
      <c r="AH326" s="11">
        <v>44174</v>
      </c>
      <c r="AI326">
        <f t="shared" si="68"/>
        <v>2678</v>
      </c>
      <c r="AJ326" s="18">
        <v>60.19</v>
      </c>
      <c r="AK326">
        <f t="shared" si="72"/>
        <v>2805</v>
      </c>
      <c r="AL326">
        <v>-33</v>
      </c>
    </row>
    <row r="327" spans="1:38" x14ac:dyDescent="0.25">
      <c r="A327" s="7">
        <v>44224</v>
      </c>
      <c r="B327" s="5">
        <v>3170</v>
      </c>
      <c r="C327" s="54"/>
      <c r="D327" s="25">
        <v>89</v>
      </c>
      <c r="E327" s="54"/>
      <c r="F327" s="23">
        <f t="shared" si="63"/>
        <v>87</v>
      </c>
      <c r="G327" s="14"/>
      <c r="AH327" s="11">
        <v>44175</v>
      </c>
      <c r="AI327">
        <f t="shared" si="68"/>
        <v>2678</v>
      </c>
      <c r="AJ327" s="18">
        <v>60.19</v>
      </c>
      <c r="AK327">
        <f t="shared" si="72"/>
        <v>3021</v>
      </c>
      <c r="AL327">
        <v>-29</v>
      </c>
    </row>
    <row r="328" spans="1:38" x14ac:dyDescent="0.25">
      <c r="A328" s="7">
        <v>44225</v>
      </c>
      <c r="B328" s="5">
        <v>2541</v>
      </c>
      <c r="C328" s="54"/>
      <c r="D328" s="25">
        <v>80</v>
      </c>
      <c r="E328" s="54"/>
      <c r="F328" s="23">
        <f t="shared" si="63"/>
        <v>87</v>
      </c>
      <c r="G328" s="14"/>
      <c r="AH328" s="11">
        <v>44176</v>
      </c>
      <c r="AI328">
        <f t="shared" si="68"/>
        <v>2678</v>
      </c>
      <c r="AJ328" s="18">
        <v>60.19</v>
      </c>
      <c r="AK328">
        <f t="shared" si="72"/>
        <v>3033</v>
      </c>
      <c r="AL328">
        <v>-31</v>
      </c>
    </row>
    <row r="329" spans="1:38" x14ac:dyDescent="0.25">
      <c r="A329" s="7">
        <v>44226</v>
      </c>
      <c r="B329" s="5">
        <v>1808</v>
      </c>
      <c r="C329" s="54"/>
      <c r="D329" s="25">
        <v>66</v>
      </c>
      <c r="E329" s="54"/>
      <c r="F329" s="23">
        <f t="shared" si="63"/>
        <v>87</v>
      </c>
      <c r="G329" s="14"/>
      <c r="AH329" s="11">
        <v>44177</v>
      </c>
      <c r="AI329">
        <f t="shared" si="68"/>
        <v>2678</v>
      </c>
      <c r="AJ329" s="18">
        <v>60.19</v>
      </c>
      <c r="AK329">
        <f t="shared" si="72"/>
        <v>3086</v>
      </c>
      <c r="AL329">
        <v>-24</v>
      </c>
    </row>
    <row r="330" spans="1:38" x14ac:dyDescent="0.25">
      <c r="A330" s="7">
        <v>44227</v>
      </c>
      <c r="B330" s="5">
        <v>2478</v>
      </c>
      <c r="C330" s="54"/>
      <c r="D330" s="25">
        <v>59</v>
      </c>
      <c r="E330" s="54"/>
      <c r="F330" s="23">
        <f t="shared" si="63"/>
        <v>87</v>
      </c>
      <c r="G330" s="14"/>
      <c r="AH330" s="11">
        <v>44178</v>
      </c>
      <c r="AI330">
        <f t="shared" si="68"/>
        <v>2678</v>
      </c>
      <c r="AJ330" s="18">
        <v>60.19</v>
      </c>
      <c r="AK330">
        <f t="shared" si="72"/>
        <v>2204</v>
      </c>
      <c r="AL330">
        <v>-23</v>
      </c>
    </row>
    <row r="331" spans="1:38" x14ac:dyDescent="0.25">
      <c r="A331" s="7">
        <v>44228</v>
      </c>
      <c r="B331" s="5">
        <v>2147</v>
      </c>
      <c r="C331" s="53">
        <f t="shared" ref="C331" si="73">ROUNDUP(AVERAGE(B331:B337),0)</f>
        <v>1688</v>
      </c>
      <c r="D331" s="25">
        <v>64</v>
      </c>
      <c r="E331" s="53">
        <f>ROUNDUP(AVERAGE(D330:D334),0)</f>
        <v>62</v>
      </c>
      <c r="F331" s="23">
        <f t="shared" si="63"/>
        <v>62</v>
      </c>
      <c r="G331" s="14"/>
      <c r="AH331" s="11">
        <v>44179</v>
      </c>
      <c r="AI331">
        <f t="shared" si="68"/>
        <v>3466</v>
      </c>
      <c r="AJ331" s="18">
        <v>60.19</v>
      </c>
      <c r="AK331">
        <f t="shared" si="72"/>
        <v>3132</v>
      </c>
      <c r="AL331">
        <v>-29</v>
      </c>
    </row>
    <row r="332" spans="1:38" x14ac:dyDescent="0.25">
      <c r="A332" s="7">
        <v>44229</v>
      </c>
      <c r="B332" s="5">
        <v>1870</v>
      </c>
      <c r="C332" s="54"/>
      <c r="D332" s="25">
        <v>73</v>
      </c>
      <c r="E332" s="54"/>
      <c r="F332" s="23">
        <f t="shared" si="63"/>
        <v>62</v>
      </c>
      <c r="G332" s="14"/>
      <c r="AH332" s="11">
        <v>44180</v>
      </c>
      <c r="AI332">
        <f t="shared" si="68"/>
        <v>3466</v>
      </c>
      <c r="AJ332" s="18">
        <v>60.19</v>
      </c>
      <c r="AK332">
        <f t="shared" si="72"/>
        <v>3674</v>
      </c>
      <c r="AL332">
        <v>-25</v>
      </c>
    </row>
    <row r="333" spans="1:38" x14ac:dyDescent="0.25">
      <c r="A333" s="7">
        <v>44230</v>
      </c>
      <c r="B333" s="5">
        <v>1940</v>
      </c>
      <c r="C333" s="54"/>
      <c r="D333" s="25">
        <v>59</v>
      </c>
      <c r="E333" s="54"/>
      <c r="F333" s="23">
        <f t="shared" si="63"/>
        <v>62</v>
      </c>
      <c r="G333" s="14"/>
      <c r="AH333" s="11">
        <v>44181</v>
      </c>
      <c r="AI333">
        <f t="shared" si="68"/>
        <v>3466</v>
      </c>
      <c r="AJ333" s="18">
        <v>60.19</v>
      </c>
      <c r="AK333">
        <f t="shared" si="72"/>
        <v>4417</v>
      </c>
      <c r="AL333">
        <v>-27</v>
      </c>
    </row>
    <row r="334" spans="1:38" x14ac:dyDescent="0.25">
      <c r="A334" s="7">
        <v>44231</v>
      </c>
      <c r="B334" s="5">
        <v>1877</v>
      </c>
      <c r="C334" s="54"/>
      <c r="D334" s="25">
        <v>52</v>
      </c>
      <c r="E334" s="54"/>
      <c r="F334" s="23">
        <f t="shared" si="63"/>
        <v>62</v>
      </c>
      <c r="G334" s="14"/>
      <c r="AH334" s="11">
        <v>44182</v>
      </c>
      <c r="AI334">
        <f t="shared" si="68"/>
        <v>3466</v>
      </c>
      <c r="AJ334" s="18">
        <v>60.19</v>
      </c>
      <c r="AK334">
        <f t="shared" si="72"/>
        <v>3182</v>
      </c>
      <c r="AL334">
        <v>-22</v>
      </c>
    </row>
    <row r="335" spans="1:38" x14ac:dyDescent="0.25">
      <c r="A335" s="7">
        <v>44232</v>
      </c>
      <c r="B335" s="5">
        <v>1675</v>
      </c>
      <c r="C335" s="54"/>
      <c r="D335" s="24">
        <v>56</v>
      </c>
      <c r="E335" s="54"/>
      <c r="F335" s="23">
        <f t="shared" si="63"/>
        <v>62</v>
      </c>
      <c r="G335" s="14"/>
      <c r="AH335" s="11">
        <v>44183</v>
      </c>
      <c r="AI335">
        <f t="shared" si="68"/>
        <v>3466</v>
      </c>
      <c r="AJ335" s="18">
        <v>60.19</v>
      </c>
      <c r="AK335">
        <f t="shared" si="72"/>
        <v>3883</v>
      </c>
      <c r="AL335">
        <v>-24</v>
      </c>
    </row>
    <row r="336" spans="1:38" x14ac:dyDescent="0.25">
      <c r="A336" s="7">
        <v>44233</v>
      </c>
      <c r="B336" s="5">
        <v>1276</v>
      </c>
      <c r="C336" s="54"/>
      <c r="D336" s="25">
        <v>44</v>
      </c>
      <c r="E336" s="54"/>
      <c r="F336" s="23">
        <f t="shared" si="63"/>
        <v>62</v>
      </c>
      <c r="AH336" s="11">
        <v>44184</v>
      </c>
      <c r="AI336">
        <f t="shared" si="68"/>
        <v>3466</v>
      </c>
      <c r="AJ336" s="18">
        <v>60.19</v>
      </c>
      <c r="AK336">
        <f t="shared" si="72"/>
        <v>3362</v>
      </c>
      <c r="AL336">
        <v>-20</v>
      </c>
    </row>
    <row r="337" spans="1:38" x14ac:dyDescent="0.25">
      <c r="A337" s="7">
        <v>44234</v>
      </c>
      <c r="B337" s="5">
        <v>1025</v>
      </c>
      <c r="C337" s="54"/>
      <c r="D337" s="25">
        <v>45</v>
      </c>
      <c r="E337" s="54"/>
      <c r="F337" s="23">
        <f t="shared" si="63"/>
        <v>62</v>
      </c>
      <c r="AH337" s="11">
        <v>44185</v>
      </c>
      <c r="AI337">
        <f t="shared" si="68"/>
        <v>3466</v>
      </c>
      <c r="AJ337" s="18">
        <v>60.19</v>
      </c>
      <c r="AK337">
        <f t="shared" si="72"/>
        <v>2609</v>
      </c>
      <c r="AL337">
        <v>-12</v>
      </c>
    </row>
    <row r="338" spans="1:38" x14ac:dyDescent="0.25">
      <c r="A338" s="7">
        <v>44235</v>
      </c>
      <c r="B338" s="5">
        <v>1384</v>
      </c>
      <c r="C338" s="53">
        <f t="shared" ref="C338" si="74">ROUNDUP(AVERAGE(B338:B344),0)</f>
        <v>1185</v>
      </c>
      <c r="D338" s="25">
        <v>57</v>
      </c>
      <c r="E338" s="53">
        <f>ROUNDUP(AVERAGE(D335:D341),0)</f>
        <v>48</v>
      </c>
      <c r="F338" s="23">
        <f t="shared" si="63"/>
        <v>48</v>
      </c>
      <c r="AH338" s="11">
        <v>44186</v>
      </c>
      <c r="AI338">
        <f t="shared" si="68"/>
        <v>3732</v>
      </c>
      <c r="AJ338" s="18">
        <v>60.19</v>
      </c>
      <c r="AK338">
        <f t="shared" si="72"/>
        <v>3772</v>
      </c>
      <c r="AL338">
        <v>-26</v>
      </c>
    </row>
    <row r="339" spans="1:38" x14ac:dyDescent="0.25">
      <c r="A339" s="7">
        <v>44236</v>
      </c>
      <c r="B339" s="5">
        <v>1622</v>
      </c>
      <c r="C339" s="54"/>
      <c r="D339" s="25">
        <v>51</v>
      </c>
      <c r="E339" s="54"/>
      <c r="F339" s="23">
        <f t="shared" si="63"/>
        <v>48</v>
      </c>
      <c r="AH339" s="11">
        <v>44187</v>
      </c>
      <c r="AI339">
        <f t="shared" si="68"/>
        <v>3732</v>
      </c>
      <c r="AJ339" s="18">
        <v>60.19</v>
      </c>
      <c r="AK339">
        <f t="shared" si="72"/>
        <v>4466</v>
      </c>
      <c r="AL339">
        <v>-20</v>
      </c>
    </row>
    <row r="340" spans="1:38" x14ac:dyDescent="0.25">
      <c r="A340" s="7">
        <v>44237</v>
      </c>
      <c r="B340" s="5">
        <v>1266</v>
      </c>
      <c r="C340" s="54"/>
      <c r="D340" s="25">
        <v>44</v>
      </c>
      <c r="E340" s="54"/>
      <c r="F340" s="23">
        <f t="shared" si="63"/>
        <v>48</v>
      </c>
      <c r="AH340" s="11">
        <v>44188</v>
      </c>
      <c r="AI340">
        <f t="shared" si="68"/>
        <v>3732</v>
      </c>
      <c r="AJ340" s="18">
        <v>60.19</v>
      </c>
      <c r="AK340">
        <f t="shared" si="72"/>
        <v>4367</v>
      </c>
      <c r="AL340">
        <v>-20</v>
      </c>
    </row>
    <row r="341" spans="1:38" x14ac:dyDescent="0.25">
      <c r="A341" s="7">
        <v>44238</v>
      </c>
      <c r="B341" s="5">
        <v>1322</v>
      </c>
      <c r="C341" s="54"/>
      <c r="D341" s="25">
        <v>35</v>
      </c>
      <c r="E341" s="54"/>
      <c r="F341" s="23">
        <f t="shared" si="63"/>
        <v>48</v>
      </c>
      <c r="AH341" s="11">
        <v>44189</v>
      </c>
      <c r="AI341">
        <f t="shared" si="68"/>
        <v>3732</v>
      </c>
      <c r="AJ341" s="18">
        <v>60.19</v>
      </c>
      <c r="AK341">
        <f t="shared" si="72"/>
        <v>4420</v>
      </c>
      <c r="AL341">
        <v>-23</v>
      </c>
    </row>
    <row r="342" spans="1:38" x14ac:dyDescent="0.25">
      <c r="A342" s="7">
        <v>44239</v>
      </c>
      <c r="B342" s="5">
        <v>977</v>
      </c>
      <c r="C342" s="54"/>
      <c r="D342" s="24">
        <v>40</v>
      </c>
      <c r="E342" s="54"/>
      <c r="F342" s="23">
        <f t="shared" si="63"/>
        <v>48</v>
      </c>
      <c r="AH342" s="11">
        <v>44190</v>
      </c>
      <c r="AI342">
        <f t="shared" si="68"/>
        <v>3732</v>
      </c>
      <c r="AJ342" s="18">
        <v>60.19</v>
      </c>
      <c r="AK342">
        <f t="shared" si="72"/>
        <v>2030</v>
      </c>
      <c r="AL342">
        <v>-73</v>
      </c>
    </row>
    <row r="343" spans="1:38" x14ac:dyDescent="0.25">
      <c r="A343" s="7">
        <v>44240</v>
      </c>
      <c r="B343" s="5">
        <v>1057</v>
      </c>
      <c r="C343" s="54"/>
      <c r="D343" s="25">
        <v>27</v>
      </c>
      <c r="E343" s="54"/>
      <c r="F343" s="23">
        <f t="shared" si="63"/>
        <v>48</v>
      </c>
      <c r="AH343" s="11">
        <v>44191</v>
      </c>
      <c r="AI343">
        <f t="shared" si="68"/>
        <v>3732</v>
      </c>
      <c r="AJ343" s="18">
        <v>60.19</v>
      </c>
      <c r="AK343">
        <f t="shared" si="72"/>
        <v>3378</v>
      </c>
      <c r="AL343">
        <v>-44</v>
      </c>
    </row>
    <row r="344" spans="1:38" x14ac:dyDescent="0.25">
      <c r="A344" s="7">
        <v>44241</v>
      </c>
      <c r="B344" s="5">
        <v>662</v>
      </c>
      <c r="C344" s="54"/>
      <c r="D344" s="25">
        <v>32</v>
      </c>
      <c r="E344" s="54"/>
      <c r="F344" s="23">
        <f t="shared" si="63"/>
        <v>48</v>
      </c>
      <c r="AH344" s="11">
        <v>44192</v>
      </c>
      <c r="AI344">
        <f t="shared" si="68"/>
        <v>3732</v>
      </c>
      <c r="AJ344" s="18">
        <v>60.19</v>
      </c>
      <c r="AK344">
        <f t="shared" si="72"/>
        <v>3686</v>
      </c>
      <c r="AL344">
        <v>-43</v>
      </c>
    </row>
    <row r="345" spans="1:38" x14ac:dyDescent="0.25">
      <c r="A345" s="7">
        <v>44242</v>
      </c>
      <c r="B345" s="5">
        <v>1226</v>
      </c>
      <c r="C345" s="53">
        <f t="shared" ref="C345:C359" si="75">ROUNDUP(AVERAGE(B345:B351),0)</f>
        <v>895</v>
      </c>
      <c r="D345" s="25">
        <v>36</v>
      </c>
      <c r="E345" s="53">
        <f>ROUNDUP(AVERAGE(D342:D348),0)</f>
        <v>37</v>
      </c>
      <c r="F345" s="23">
        <f t="shared" ref="F345:F408" si="76">IF(VLOOKUP(A345,$A$2:$E$448,5,TRUE)=0,F344,VLOOKUP(A345,$A$2:$E$448,5,TRUE))</f>
        <v>37</v>
      </c>
      <c r="AH345" s="11">
        <v>44193</v>
      </c>
      <c r="AI345">
        <f t="shared" si="68"/>
        <v>4456</v>
      </c>
      <c r="AJ345" s="18">
        <v>60.19</v>
      </c>
      <c r="AK345">
        <f t="shared" si="72"/>
        <v>4819</v>
      </c>
      <c r="AL345">
        <v>-33</v>
      </c>
    </row>
    <row r="346" spans="1:38" x14ac:dyDescent="0.25">
      <c r="A346" s="7">
        <v>44243</v>
      </c>
      <c r="B346" s="5">
        <v>1123</v>
      </c>
      <c r="C346" s="54"/>
      <c r="D346" s="25">
        <v>32</v>
      </c>
      <c r="E346" s="54"/>
      <c r="F346" s="23">
        <f t="shared" si="76"/>
        <v>37</v>
      </c>
      <c r="AH346" s="11">
        <v>44194</v>
      </c>
      <c r="AI346">
        <f t="shared" si="68"/>
        <v>4456</v>
      </c>
      <c r="AJ346" s="18">
        <v>60.19</v>
      </c>
      <c r="AK346">
        <f t="shared" si="72"/>
        <v>5638</v>
      </c>
      <c r="AL346">
        <v>-30</v>
      </c>
    </row>
    <row r="347" spans="1:38" x14ac:dyDescent="0.25">
      <c r="A347" s="7">
        <v>44244</v>
      </c>
      <c r="B347" s="5">
        <v>921</v>
      </c>
      <c r="C347" s="54"/>
      <c r="D347" s="25">
        <v>49</v>
      </c>
      <c r="E347" s="54"/>
      <c r="F347" s="23">
        <f t="shared" si="76"/>
        <v>37</v>
      </c>
      <c r="AH347" s="11">
        <v>44195</v>
      </c>
      <c r="AI347">
        <f t="shared" si="68"/>
        <v>4456</v>
      </c>
      <c r="AJ347" s="18">
        <v>60.19</v>
      </c>
      <c r="AK347">
        <f t="shared" si="72"/>
        <v>6179</v>
      </c>
      <c r="AL347">
        <v>-33</v>
      </c>
    </row>
    <row r="348" spans="1:38" x14ac:dyDescent="0.25">
      <c r="A348" s="7">
        <v>44245</v>
      </c>
      <c r="B348" s="5">
        <v>945</v>
      </c>
      <c r="C348" s="54"/>
      <c r="D348" s="25">
        <v>38</v>
      </c>
      <c r="E348" s="54"/>
      <c r="F348" s="23">
        <f t="shared" si="76"/>
        <v>37</v>
      </c>
      <c r="AH348" s="11">
        <v>44196</v>
      </c>
      <c r="AI348">
        <f t="shared" si="68"/>
        <v>4456</v>
      </c>
      <c r="AJ348" s="18">
        <v>60.19</v>
      </c>
      <c r="AK348">
        <f t="shared" si="72"/>
        <v>3622</v>
      </c>
      <c r="AL348">
        <v>-43</v>
      </c>
    </row>
    <row r="349" spans="1:38" x14ac:dyDescent="0.25">
      <c r="A349" s="7">
        <v>44246</v>
      </c>
      <c r="B349" s="5">
        <v>808</v>
      </c>
      <c r="C349" s="54"/>
      <c r="D349" s="24">
        <v>37</v>
      </c>
      <c r="E349" s="54"/>
      <c r="F349" s="23">
        <f t="shared" si="76"/>
        <v>37</v>
      </c>
      <c r="AH349" s="11">
        <v>44197</v>
      </c>
      <c r="AI349">
        <f t="shared" si="68"/>
        <v>4456</v>
      </c>
      <c r="AJ349" s="18">
        <v>60.19</v>
      </c>
      <c r="AK349">
        <f t="shared" si="72"/>
        <v>1555</v>
      </c>
      <c r="AL349">
        <v>-81</v>
      </c>
    </row>
    <row r="350" spans="1:38" x14ac:dyDescent="0.25">
      <c r="A350" s="7">
        <v>44247</v>
      </c>
      <c r="B350" s="5">
        <v>748</v>
      </c>
      <c r="C350" s="54"/>
      <c r="D350" s="25">
        <v>27</v>
      </c>
      <c r="E350" s="54"/>
      <c r="F350" s="23">
        <f t="shared" si="76"/>
        <v>37</v>
      </c>
      <c r="AH350" s="11">
        <v>44198</v>
      </c>
      <c r="AI350">
        <f t="shared" si="68"/>
        <v>4456</v>
      </c>
      <c r="AJ350" s="18">
        <v>60.19</v>
      </c>
      <c r="AK350">
        <f t="shared" si="72"/>
        <v>3741</v>
      </c>
      <c r="AL350">
        <v>-62</v>
      </c>
    </row>
    <row r="351" spans="1:38" x14ac:dyDescent="0.25">
      <c r="A351" s="7">
        <v>44248</v>
      </c>
      <c r="B351" s="5">
        <v>490</v>
      </c>
      <c r="C351" s="54"/>
      <c r="D351" s="25">
        <v>25</v>
      </c>
      <c r="E351" s="54"/>
      <c r="F351" s="23">
        <f t="shared" si="76"/>
        <v>37</v>
      </c>
      <c r="AH351" s="11">
        <v>44199</v>
      </c>
      <c r="AI351">
        <f t="shared" si="68"/>
        <v>4456</v>
      </c>
      <c r="AJ351" s="18">
        <v>60.19</v>
      </c>
      <c r="AK351">
        <f t="shared" si="72"/>
        <v>5634</v>
      </c>
      <c r="AL351">
        <v>-54</v>
      </c>
    </row>
    <row r="352" spans="1:38" x14ac:dyDescent="0.25">
      <c r="A352" s="7">
        <v>44249</v>
      </c>
      <c r="B352" s="5">
        <v>756</v>
      </c>
      <c r="C352" s="53">
        <f t="shared" si="75"/>
        <v>699</v>
      </c>
      <c r="D352" s="25">
        <v>37</v>
      </c>
      <c r="E352" s="53">
        <f>ROUNDUP(AVERAGE(D349:D355),0)</f>
        <v>30</v>
      </c>
      <c r="F352" s="23">
        <f t="shared" si="76"/>
        <v>30</v>
      </c>
      <c r="AH352" s="11">
        <v>44200</v>
      </c>
      <c r="AI352">
        <f t="shared" si="68"/>
        <v>5114</v>
      </c>
      <c r="AJ352" s="18">
        <v>60.19</v>
      </c>
      <c r="AK352">
        <f t="shared" si="72"/>
        <v>4170</v>
      </c>
      <c r="AL352">
        <v>-43</v>
      </c>
    </row>
    <row r="353" spans="1:38" x14ac:dyDescent="0.25">
      <c r="A353" s="7">
        <v>44250</v>
      </c>
      <c r="B353" s="5">
        <v>728</v>
      </c>
      <c r="C353" s="54"/>
      <c r="D353" s="25">
        <v>35</v>
      </c>
      <c r="E353" s="54"/>
      <c r="F353" s="23">
        <f t="shared" si="76"/>
        <v>30</v>
      </c>
      <c r="AH353" s="11">
        <v>44201</v>
      </c>
      <c r="AI353">
        <f t="shared" si="68"/>
        <v>5114</v>
      </c>
      <c r="AJ353" s="18">
        <v>60.19</v>
      </c>
      <c r="AK353">
        <f t="shared" si="72"/>
        <v>6686</v>
      </c>
      <c r="AL353">
        <v>-51</v>
      </c>
    </row>
    <row r="354" spans="1:38" x14ac:dyDescent="0.25">
      <c r="A354" s="7">
        <v>44251</v>
      </c>
      <c r="B354" s="5">
        <v>695</v>
      </c>
      <c r="C354" s="54"/>
      <c r="D354" s="25">
        <v>21</v>
      </c>
      <c r="E354" s="54"/>
      <c r="F354" s="23">
        <f t="shared" si="76"/>
        <v>30</v>
      </c>
      <c r="AH354" s="11">
        <v>44202</v>
      </c>
      <c r="AI354">
        <f t="shared" si="68"/>
        <v>5114</v>
      </c>
      <c r="AJ354" s="18">
        <v>60.19</v>
      </c>
      <c r="AK354">
        <f t="shared" si="72"/>
        <v>6103</v>
      </c>
      <c r="AL354">
        <v>-52</v>
      </c>
    </row>
    <row r="355" spans="1:38" x14ac:dyDescent="0.25">
      <c r="A355" s="7">
        <v>44252</v>
      </c>
      <c r="B355" s="5">
        <v>780</v>
      </c>
      <c r="C355" s="54"/>
      <c r="D355" s="25">
        <v>28</v>
      </c>
      <c r="E355" s="54"/>
      <c r="F355" s="23">
        <f t="shared" si="76"/>
        <v>30</v>
      </c>
      <c r="AH355" s="11">
        <v>44203</v>
      </c>
      <c r="AI355">
        <f t="shared" si="68"/>
        <v>5114</v>
      </c>
      <c r="AJ355" s="18">
        <v>81.02</v>
      </c>
      <c r="AK355">
        <f t="shared" si="72"/>
        <v>5709</v>
      </c>
      <c r="AL355">
        <v>-48</v>
      </c>
    </row>
    <row r="356" spans="1:38" x14ac:dyDescent="0.25">
      <c r="A356" s="7">
        <v>44253</v>
      </c>
      <c r="B356" s="5">
        <v>671</v>
      </c>
      <c r="C356" s="54"/>
      <c r="D356" s="24">
        <v>22</v>
      </c>
      <c r="E356" s="54"/>
      <c r="F356" s="23">
        <f t="shared" si="76"/>
        <v>30</v>
      </c>
      <c r="AH356" s="11">
        <v>44204</v>
      </c>
      <c r="AI356">
        <f t="shared" si="68"/>
        <v>5114</v>
      </c>
      <c r="AJ356" s="18">
        <v>81.02</v>
      </c>
      <c r="AK356">
        <f t="shared" si="72"/>
        <v>5195</v>
      </c>
      <c r="AL356">
        <v>-78</v>
      </c>
    </row>
    <row r="357" spans="1:38" x14ac:dyDescent="0.25">
      <c r="A357" s="7">
        <v>44254</v>
      </c>
      <c r="B357" s="5">
        <v>736</v>
      </c>
      <c r="C357" s="54"/>
      <c r="D357" s="25">
        <v>18</v>
      </c>
      <c r="E357" s="54"/>
      <c r="F357" s="23">
        <f t="shared" si="76"/>
        <v>30</v>
      </c>
      <c r="AH357" s="11">
        <v>44205</v>
      </c>
      <c r="AI357">
        <f t="shared" si="68"/>
        <v>5114</v>
      </c>
      <c r="AJ357" s="18">
        <v>81.02</v>
      </c>
      <c r="AK357">
        <f t="shared" si="72"/>
        <v>4590</v>
      </c>
      <c r="AL357">
        <v>-78</v>
      </c>
    </row>
    <row r="358" spans="1:38" x14ac:dyDescent="0.25">
      <c r="A358" s="7">
        <v>44255</v>
      </c>
      <c r="B358" s="5">
        <v>522</v>
      </c>
      <c r="C358" s="54"/>
      <c r="D358" s="23">
        <v>22</v>
      </c>
      <c r="E358" s="54"/>
      <c r="F358" s="23">
        <f t="shared" si="76"/>
        <v>30</v>
      </c>
      <c r="AH358" s="11">
        <v>44206</v>
      </c>
      <c r="AI358">
        <f t="shared" si="68"/>
        <v>5114</v>
      </c>
      <c r="AJ358" s="18">
        <v>81.02</v>
      </c>
      <c r="AK358">
        <f t="shared" si="72"/>
        <v>3342</v>
      </c>
      <c r="AL358">
        <v>-80</v>
      </c>
    </row>
    <row r="359" spans="1:38" x14ac:dyDescent="0.25">
      <c r="A359" s="7">
        <v>44256</v>
      </c>
      <c r="B359" s="5">
        <v>862</v>
      </c>
      <c r="C359" s="53">
        <f t="shared" si="75"/>
        <v>709</v>
      </c>
      <c r="D359" s="23">
        <v>16</v>
      </c>
      <c r="E359" s="53">
        <f>ROUNDUP(AVERAGE(D356:D365),0)</f>
        <v>20</v>
      </c>
      <c r="F359" s="23">
        <f t="shared" si="76"/>
        <v>20</v>
      </c>
      <c r="AH359" s="11">
        <v>44207</v>
      </c>
      <c r="AI359">
        <f t="shared" si="68"/>
        <v>5366</v>
      </c>
      <c r="AJ359" s="18">
        <v>81.02</v>
      </c>
      <c r="AK359">
        <f t="shared" si="72"/>
        <v>2628</v>
      </c>
      <c r="AL359">
        <v>-81</v>
      </c>
    </row>
    <row r="360" spans="1:38" x14ac:dyDescent="0.25">
      <c r="A360" s="7">
        <v>44257</v>
      </c>
      <c r="B360" s="5">
        <v>775</v>
      </c>
      <c r="C360" s="54"/>
      <c r="D360" s="23">
        <v>16</v>
      </c>
      <c r="E360" s="54"/>
      <c r="F360" s="23">
        <f t="shared" si="76"/>
        <v>20</v>
      </c>
      <c r="AH360" s="11">
        <v>44208</v>
      </c>
      <c r="AI360">
        <f t="shared" si="68"/>
        <v>5366</v>
      </c>
      <c r="AJ360" s="18">
        <v>81.02</v>
      </c>
      <c r="AK360">
        <f t="shared" si="72"/>
        <v>7316</v>
      </c>
      <c r="AL360">
        <v>-53</v>
      </c>
    </row>
    <row r="361" spans="1:38" x14ac:dyDescent="0.25">
      <c r="A361" s="7">
        <v>44258</v>
      </c>
      <c r="B361" s="5">
        <v>696</v>
      </c>
      <c r="C361" s="54"/>
      <c r="D361" s="25">
        <v>16</v>
      </c>
      <c r="E361" s="54"/>
      <c r="F361" s="23">
        <f t="shared" si="76"/>
        <v>20</v>
      </c>
      <c r="AH361" s="11">
        <v>44209</v>
      </c>
      <c r="AI361">
        <f t="shared" si="68"/>
        <v>5366</v>
      </c>
      <c r="AJ361" s="18">
        <v>81.02</v>
      </c>
      <c r="AK361">
        <f t="shared" si="72"/>
        <v>6858</v>
      </c>
      <c r="AL361">
        <v>-56</v>
      </c>
    </row>
    <row r="362" spans="1:38" x14ac:dyDescent="0.25">
      <c r="A362" s="7">
        <v>44259</v>
      </c>
      <c r="B362" s="5">
        <v>709</v>
      </c>
      <c r="C362" s="54"/>
      <c r="D362" s="25">
        <v>22</v>
      </c>
      <c r="E362" s="54"/>
      <c r="F362" s="23">
        <f t="shared" si="76"/>
        <v>20</v>
      </c>
      <c r="AH362" s="11">
        <v>44210</v>
      </c>
      <c r="AI362">
        <f t="shared" si="68"/>
        <v>5366</v>
      </c>
      <c r="AJ362" s="18">
        <v>81.02</v>
      </c>
      <c r="AK362">
        <f t="shared" si="72"/>
        <v>5317</v>
      </c>
      <c r="AL362">
        <v>-54</v>
      </c>
    </row>
    <row r="363" spans="1:38" x14ac:dyDescent="0.25">
      <c r="A363" s="7">
        <v>44260</v>
      </c>
      <c r="B363" s="5">
        <v>698</v>
      </c>
      <c r="C363" s="54"/>
      <c r="D363" s="25">
        <v>29</v>
      </c>
      <c r="E363" s="54"/>
      <c r="F363" s="23">
        <f t="shared" si="76"/>
        <v>20</v>
      </c>
      <c r="AH363" s="11">
        <v>44211</v>
      </c>
      <c r="AI363">
        <f t="shared" si="68"/>
        <v>5366</v>
      </c>
      <c r="AJ363" s="18">
        <v>81.02</v>
      </c>
      <c r="AK363">
        <f t="shared" si="72"/>
        <v>5291</v>
      </c>
      <c r="AL363">
        <v>-55</v>
      </c>
    </row>
    <row r="364" spans="1:38" x14ac:dyDescent="0.25">
      <c r="A364" s="7">
        <v>44261</v>
      </c>
      <c r="B364" s="5">
        <v>700</v>
      </c>
      <c r="C364" s="54"/>
      <c r="D364" s="25">
        <v>21</v>
      </c>
      <c r="E364" s="54"/>
      <c r="F364" s="23">
        <f t="shared" si="76"/>
        <v>20</v>
      </c>
      <c r="AH364" s="11">
        <v>44212</v>
      </c>
      <c r="AI364">
        <f t="shared" si="68"/>
        <v>5366</v>
      </c>
      <c r="AJ364" s="18">
        <v>81.02</v>
      </c>
      <c r="AK364">
        <f t="shared" si="72"/>
        <v>5388</v>
      </c>
      <c r="AL364">
        <v>-75</v>
      </c>
    </row>
    <row r="365" spans="1:38" x14ac:dyDescent="0.25">
      <c r="A365" s="7">
        <v>44262</v>
      </c>
      <c r="B365" s="5">
        <v>522</v>
      </c>
      <c r="C365" s="54"/>
      <c r="D365" s="25">
        <v>14</v>
      </c>
      <c r="E365" s="54"/>
      <c r="F365" s="23">
        <f t="shared" si="76"/>
        <v>20</v>
      </c>
      <c r="AH365" s="11">
        <v>44213</v>
      </c>
      <c r="AI365">
        <f t="shared" si="68"/>
        <v>5366</v>
      </c>
      <c r="AJ365" s="18">
        <v>81.02</v>
      </c>
      <c r="AK365">
        <f t="shared" si="72"/>
        <v>4760</v>
      </c>
      <c r="AL365">
        <v>-77</v>
      </c>
    </row>
    <row r="366" spans="1:38" x14ac:dyDescent="0.25">
      <c r="A366" s="7">
        <v>44263</v>
      </c>
      <c r="B366" s="5">
        <v>819</v>
      </c>
      <c r="C366" s="53">
        <f t="shared" ref="C366:C380" si="77">ROUNDUP(AVERAGE(B366:B372),0)</f>
        <v>769</v>
      </c>
      <c r="D366" s="24">
        <v>11</v>
      </c>
      <c r="E366" s="53">
        <f>ROUNDUP(AVERAGE(D366:D372),0)</f>
        <v>15</v>
      </c>
      <c r="F366" s="23">
        <f t="shared" si="76"/>
        <v>15</v>
      </c>
      <c r="AH366" s="11">
        <v>44214</v>
      </c>
      <c r="AI366">
        <f t="shared" si="68"/>
        <v>4383</v>
      </c>
      <c r="AJ366" s="18">
        <v>81.02</v>
      </c>
      <c r="AK366">
        <f t="shared" si="72"/>
        <v>4707</v>
      </c>
      <c r="AL366">
        <v>-51</v>
      </c>
    </row>
    <row r="367" spans="1:38" x14ac:dyDescent="0.25">
      <c r="A367" s="7">
        <v>44264</v>
      </c>
      <c r="B367" s="5">
        <v>774</v>
      </c>
      <c r="C367" s="54"/>
      <c r="D367" s="25">
        <v>18</v>
      </c>
      <c r="E367" s="54"/>
      <c r="F367" s="23">
        <f t="shared" si="76"/>
        <v>15</v>
      </c>
      <c r="AH367" s="11">
        <v>44215</v>
      </c>
      <c r="AI367">
        <f t="shared" si="68"/>
        <v>4383</v>
      </c>
      <c r="AJ367" s="18">
        <v>81.02</v>
      </c>
      <c r="AK367">
        <f t="shared" si="72"/>
        <v>5722</v>
      </c>
      <c r="AL367">
        <v>-50</v>
      </c>
    </row>
    <row r="368" spans="1:38" x14ac:dyDescent="0.25">
      <c r="A368" s="7">
        <v>44265</v>
      </c>
      <c r="B368" s="5">
        <v>796</v>
      </c>
      <c r="C368" s="54"/>
      <c r="D368" s="25">
        <v>6</v>
      </c>
      <c r="E368" s="54"/>
      <c r="F368" s="23">
        <f t="shared" si="76"/>
        <v>15</v>
      </c>
      <c r="AH368" s="11">
        <v>44216</v>
      </c>
      <c r="AI368">
        <f t="shared" si="68"/>
        <v>4383</v>
      </c>
      <c r="AJ368" s="18">
        <v>81.02</v>
      </c>
      <c r="AK368">
        <f t="shared" si="72"/>
        <v>4454</v>
      </c>
      <c r="AL368">
        <v>-52</v>
      </c>
    </row>
    <row r="369" spans="1:38" x14ac:dyDescent="0.25">
      <c r="A369" s="7">
        <v>44266</v>
      </c>
      <c r="B369" s="5">
        <v>786</v>
      </c>
      <c r="C369" s="54"/>
      <c r="D369" s="25">
        <v>17</v>
      </c>
      <c r="E369" s="54"/>
      <c r="F369" s="23">
        <f t="shared" si="76"/>
        <v>15</v>
      </c>
      <c r="AH369" s="11">
        <v>44217</v>
      </c>
      <c r="AI369">
        <f t="shared" si="68"/>
        <v>4383</v>
      </c>
      <c r="AJ369" s="18">
        <v>81.02</v>
      </c>
      <c r="AK369">
        <f t="shared" si="72"/>
        <v>4832</v>
      </c>
      <c r="AL369">
        <v>-49</v>
      </c>
    </row>
    <row r="370" spans="1:38" x14ac:dyDescent="0.25">
      <c r="A370" s="7">
        <v>44267</v>
      </c>
      <c r="B370" s="5">
        <v>707</v>
      </c>
      <c r="C370" s="54"/>
      <c r="D370" s="25">
        <v>2</v>
      </c>
      <c r="E370" s="54"/>
      <c r="F370" s="23">
        <f t="shared" si="76"/>
        <v>15</v>
      </c>
      <c r="AH370" s="11">
        <v>44218</v>
      </c>
      <c r="AI370">
        <f t="shared" si="68"/>
        <v>4383</v>
      </c>
      <c r="AJ370" s="18">
        <v>81.02</v>
      </c>
      <c r="AK370">
        <f t="shared" si="72"/>
        <v>4212</v>
      </c>
      <c r="AL370">
        <v>-50</v>
      </c>
    </row>
    <row r="371" spans="1:38" x14ac:dyDescent="0.25">
      <c r="A371" s="7">
        <v>44268</v>
      </c>
      <c r="B371" s="5">
        <v>815</v>
      </c>
      <c r="C371" s="54"/>
      <c r="D371" s="25">
        <v>27</v>
      </c>
      <c r="E371" s="54"/>
      <c r="F371" s="23">
        <f t="shared" si="76"/>
        <v>15</v>
      </c>
      <c r="AH371" s="11">
        <v>44219</v>
      </c>
      <c r="AI371">
        <f t="shared" si="68"/>
        <v>4383</v>
      </c>
      <c r="AJ371" s="18">
        <v>81.02</v>
      </c>
      <c r="AK371">
        <f t="shared" si="72"/>
        <v>4090</v>
      </c>
      <c r="AL371">
        <v>-72</v>
      </c>
    </row>
    <row r="372" spans="1:38" x14ac:dyDescent="0.25">
      <c r="A372" s="7">
        <v>44269</v>
      </c>
      <c r="B372" s="5">
        <v>684</v>
      </c>
      <c r="C372" s="54"/>
      <c r="D372" s="25">
        <v>18</v>
      </c>
      <c r="E372" s="54"/>
      <c r="F372" s="23">
        <f t="shared" si="76"/>
        <v>15</v>
      </c>
      <c r="AH372" s="11">
        <v>44220</v>
      </c>
      <c r="AI372">
        <f t="shared" si="68"/>
        <v>4383</v>
      </c>
      <c r="AJ372" s="18">
        <v>81.02</v>
      </c>
      <c r="AK372">
        <f t="shared" si="72"/>
        <v>2661</v>
      </c>
      <c r="AL372">
        <v>-76</v>
      </c>
    </row>
    <row r="373" spans="1:38" x14ac:dyDescent="0.25">
      <c r="A373" s="7">
        <v>44270</v>
      </c>
      <c r="B373" s="5">
        <v>996</v>
      </c>
      <c r="C373" s="53">
        <f t="shared" si="77"/>
        <v>1038</v>
      </c>
      <c r="D373" s="24">
        <v>17</v>
      </c>
      <c r="E373" s="53">
        <f>ROUNDUP(AVERAGE(D373:D379),0)</f>
        <v>16</v>
      </c>
      <c r="F373" s="23">
        <f t="shared" si="76"/>
        <v>16</v>
      </c>
      <c r="AH373" s="11">
        <v>44221</v>
      </c>
      <c r="AI373">
        <f t="shared" ref="AI373:AI436" si="78">IF(VLOOKUP(AH373,$A$2:$C$448,3,FALSE)=0,AI372,VLOOKUP(AH373,$A$2:$C$448,3,FALSE))</f>
        <v>3241</v>
      </c>
      <c r="AJ373" s="18">
        <v>81.02</v>
      </c>
      <c r="AK373">
        <f t="shared" si="72"/>
        <v>4988</v>
      </c>
      <c r="AL373">
        <v>-47</v>
      </c>
    </row>
    <row r="374" spans="1:38" x14ac:dyDescent="0.25">
      <c r="A374" s="7">
        <v>44271</v>
      </c>
      <c r="B374" s="5">
        <v>933</v>
      </c>
      <c r="C374" s="54"/>
      <c r="D374" s="25">
        <v>9</v>
      </c>
      <c r="E374" s="54"/>
      <c r="F374" s="23">
        <f t="shared" si="76"/>
        <v>16</v>
      </c>
      <c r="AH374" s="11">
        <v>44222</v>
      </c>
      <c r="AI374">
        <f t="shared" si="78"/>
        <v>3241</v>
      </c>
      <c r="AJ374" s="18">
        <v>81.02</v>
      </c>
      <c r="AK374">
        <f t="shared" si="72"/>
        <v>3894</v>
      </c>
      <c r="AL374">
        <v>-45</v>
      </c>
    </row>
    <row r="375" spans="1:38" x14ac:dyDescent="0.25">
      <c r="A375" s="7">
        <v>44272</v>
      </c>
      <c r="B375" s="5">
        <v>1018</v>
      </c>
      <c r="C375" s="54"/>
      <c r="D375" s="25">
        <v>20</v>
      </c>
      <c r="E375" s="54"/>
      <c r="F375" s="23">
        <f t="shared" si="76"/>
        <v>16</v>
      </c>
      <c r="AH375" s="11">
        <v>44223</v>
      </c>
      <c r="AI375">
        <f t="shared" si="78"/>
        <v>3241</v>
      </c>
      <c r="AJ375" s="18">
        <v>81.02</v>
      </c>
      <c r="AK375">
        <f t="shared" si="72"/>
        <v>3804</v>
      </c>
      <c r="AL375">
        <v>-47</v>
      </c>
    </row>
    <row r="376" spans="1:38" x14ac:dyDescent="0.25">
      <c r="A376" s="7">
        <v>44273</v>
      </c>
      <c r="B376" s="5">
        <v>1212</v>
      </c>
      <c r="C376" s="54"/>
      <c r="D376" s="25">
        <v>19</v>
      </c>
      <c r="E376" s="54"/>
      <c r="F376" s="23">
        <f t="shared" si="76"/>
        <v>16</v>
      </c>
      <c r="AH376" s="11">
        <v>44224</v>
      </c>
      <c r="AI376">
        <f t="shared" si="78"/>
        <v>3241</v>
      </c>
      <c r="AJ376" s="18">
        <v>81.02</v>
      </c>
      <c r="AK376">
        <f t="shared" si="72"/>
        <v>3170</v>
      </c>
      <c r="AL376">
        <v>-45</v>
      </c>
    </row>
    <row r="377" spans="1:38" x14ac:dyDescent="0.25">
      <c r="A377" s="7">
        <v>44274</v>
      </c>
      <c r="B377" s="5">
        <v>1039</v>
      </c>
      <c r="C377" s="54"/>
      <c r="D377" s="25">
        <v>16</v>
      </c>
      <c r="E377" s="54"/>
      <c r="F377" s="23">
        <f t="shared" si="76"/>
        <v>16</v>
      </c>
      <c r="AH377" s="11">
        <v>44225</v>
      </c>
      <c r="AI377">
        <f t="shared" si="78"/>
        <v>3241</v>
      </c>
      <c r="AJ377" s="18">
        <v>81.02</v>
      </c>
      <c r="AK377">
        <f t="shared" si="72"/>
        <v>2541</v>
      </c>
      <c r="AL377">
        <v>-41</v>
      </c>
    </row>
    <row r="378" spans="1:38" x14ac:dyDescent="0.25">
      <c r="A378" s="7">
        <v>44275</v>
      </c>
      <c r="B378" s="5">
        <v>1243</v>
      </c>
      <c r="C378" s="54"/>
      <c r="D378" s="25">
        <v>12</v>
      </c>
      <c r="E378" s="54"/>
      <c r="F378" s="23">
        <f t="shared" si="76"/>
        <v>16</v>
      </c>
      <c r="AH378" s="11">
        <v>44226</v>
      </c>
      <c r="AI378">
        <f t="shared" si="78"/>
        <v>3241</v>
      </c>
      <c r="AJ378" s="18">
        <v>81.02</v>
      </c>
      <c r="AK378">
        <f t="shared" si="72"/>
        <v>1808</v>
      </c>
      <c r="AL378">
        <v>-38</v>
      </c>
    </row>
    <row r="379" spans="1:38" x14ac:dyDescent="0.25">
      <c r="A379" s="7">
        <v>44276</v>
      </c>
      <c r="B379" s="5">
        <v>822</v>
      </c>
      <c r="C379" s="54"/>
      <c r="D379" s="25">
        <v>16</v>
      </c>
      <c r="E379" s="54"/>
      <c r="F379" s="23">
        <f t="shared" si="76"/>
        <v>16</v>
      </c>
      <c r="AH379" s="11">
        <v>44227</v>
      </c>
      <c r="AI379">
        <f t="shared" si="78"/>
        <v>3241</v>
      </c>
      <c r="AJ379" s="18">
        <v>81.02</v>
      </c>
      <c r="AK379">
        <f t="shared" si="72"/>
        <v>2478</v>
      </c>
      <c r="AL379">
        <v>-44</v>
      </c>
    </row>
    <row r="380" spans="1:38" x14ac:dyDescent="0.25">
      <c r="A380" s="7">
        <v>44277</v>
      </c>
      <c r="B380" s="5">
        <v>989</v>
      </c>
      <c r="C380" s="53">
        <f t="shared" si="77"/>
        <v>1426</v>
      </c>
      <c r="D380" s="24">
        <v>17</v>
      </c>
      <c r="E380" s="53">
        <f>ROUNDUP(AVERAGE(D380:D386),0)</f>
        <v>17</v>
      </c>
      <c r="F380" s="23">
        <f t="shared" si="76"/>
        <v>17</v>
      </c>
      <c r="AH380" s="11">
        <v>44228</v>
      </c>
      <c r="AI380">
        <f t="shared" si="78"/>
        <v>1688</v>
      </c>
      <c r="AJ380" s="18">
        <v>81.02</v>
      </c>
      <c r="AK380">
        <f t="shared" si="72"/>
        <v>2147</v>
      </c>
      <c r="AL380">
        <v>-42</v>
      </c>
    </row>
    <row r="381" spans="1:38" x14ac:dyDescent="0.25">
      <c r="A381" s="7">
        <v>44278</v>
      </c>
      <c r="B381" s="16">
        <v>1434</v>
      </c>
      <c r="C381" s="54"/>
      <c r="D381" s="25">
        <v>9</v>
      </c>
      <c r="E381" s="54"/>
      <c r="F381" s="23">
        <f t="shared" si="76"/>
        <v>17</v>
      </c>
      <c r="AH381" s="11">
        <v>44229</v>
      </c>
      <c r="AI381">
        <f t="shared" si="78"/>
        <v>1688</v>
      </c>
      <c r="AJ381" s="18">
        <v>81.02</v>
      </c>
      <c r="AK381">
        <f t="shared" si="72"/>
        <v>1870</v>
      </c>
      <c r="AL381">
        <v>-38</v>
      </c>
    </row>
    <row r="382" spans="1:38" x14ac:dyDescent="0.25">
      <c r="A382" s="7">
        <v>44279</v>
      </c>
      <c r="B382" s="5">
        <v>1407</v>
      </c>
      <c r="C382" s="54"/>
      <c r="D382" s="25">
        <v>24</v>
      </c>
      <c r="E382" s="54"/>
      <c r="F382" s="23">
        <f t="shared" si="76"/>
        <v>17</v>
      </c>
      <c r="AH382" s="11">
        <v>44230</v>
      </c>
      <c r="AI382">
        <f t="shared" si="78"/>
        <v>1688</v>
      </c>
      <c r="AJ382" s="18">
        <v>81.02</v>
      </c>
      <c r="AK382">
        <f t="shared" si="72"/>
        <v>1940</v>
      </c>
      <c r="AL382">
        <v>-41</v>
      </c>
    </row>
    <row r="383" spans="1:38" x14ac:dyDescent="0.25">
      <c r="A383" s="7">
        <v>44280</v>
      </c>
      <c r="B383" s="5">
        <v>1574</v>
      </c>
      <c r="C383" s="54"/>
      <c r="D383" s="25">
        <v>24</v>
      </c>
      <c r="E383" s="54"/>
      <c r="F383" s="23">
        <f t="shared" si="76"/>
        <v>17</v>
      </c>
      <c r="AH383" s="11">
        <v>44231</v>
      </c>
      <c r="AI383">
        <f t="shared" si="78"/>
        <v>1688</v>
      </c>
      <c r="AJ383" s="18">
        <v>81.02</v>
      </c>
      <c r="AK383">
        <f t="shared" si="72"/>
        <v>1877</v>
      </c>
      <c r="AL383">
        <v>-39</v>
      </c>
    </row>
    <row r="384" spans="1:38" x14ac:dyDescent="0.25">
      <c r="A384" s="7">
        <v>44281</v>
      </c>
      <c r="B384" s="5">
        <v>1508</v>
      </c>
      <c r="C384" s="54"/>
      <c r="D384" s="25">
        <v>11</v>
      </c>
      <c r="E384" s="54"/>
      <c r="F384" s="23">
        <f t="shared" si="76"/>
        <v>17</v>
      </c>
      <c r="AH384" s="11">
        <v>44232</v>
      </c>
      <c r="AI384">
        <f t="shared" si="78"/>
        <v>1688</v>
      </c>
      <c r="AJ384" s="18">
        <v>81.02</v>
      </c>
      <c r="AK384">
        <f t="shared" si="72"/>
        <v>1675</v>
      </c>
      <c r="AL384">
        <v>-41</v>
      </c>
    </row>
    <row r="385" spans="1:38" x14ac:dyDescent="0.25">
      <c r="A385" s="7">
        <v>44282</v>
      </c>
      <c r="B385" s="5">
        <v>1571</v>
      </c>
      <c r="C385" s="54"/>
      <c r="D385" s="25">
        <v>15</v>
      </c>
      <c r="E385" s="54"/>
      <c r="F385" s="23">
        <f t="shared" si="76"/>
        <v>17</v>
      </c>
      <c r="AH385" s="11">
        <v>44233</v>
      </c>
      <c r="AI385">
        <f t="shared" si="78"/>
        <v>1688</v>
      </c>
      <c r="AJ385" s="18">
        <v>81.02</v>
      </c>
      <c r="AK385">
        <f t="shared" si="72"/>
        <v>1276</v>
      </c>
      <c r="AL385">
        <v>-36</v>
      </c>
    </row>
    <row r="386" spans="1:38" x14ac:dyDescent="0.25">
      <c r="A386" s="7">
        <v>44283</v>
      </c>
      <c r="B386" s="5">
        <v>1499</v>
      </c>
      <c r="C386" s="54"/>
      <c r="D386" s="25">
        <v>15</v>
      </c>
      <c r="E386" s="54"/>
      <c r="F386" s="23">
        <f t="shared" si="76"/>
        <v>17</v>
      </c>
      <c r="AH386" s="11">
        <v>44234</v>
      </c>
      <c r="AI386">
        <f t="shared" si="78"/>
        <v>1688</v>
      </c>
      <c r="AJ386" s="18">
        <v>81.02</v>
      </c>
      <c r="AK386">
        <f t="shared" si="72"/>
        <v>1025</v>
      </c>
      <c r="AL386">
        <v>-41</v>
      </c>
    </row>
    <row r="387" spans="1:38" x14ac:dyDescent="0.25">
      <c r="A387" s="7">
        <v>44284</v>
      </c>
      <c r="B387" s="5">
        <v>1897</v>
      </c>
      <c r="C387" s="53">
        <f t="shared" ref="C387:C394" si="79">ROUNDUP(AVERAGE(B387:B393),0)</f>
        <v>1904</v>
      </c>
      <c r="D387" s="24">
        <v>34</v>
      </c>
      <c r="E387" s="53">
        <f>ROUNDUP(AVERAGE(D387:D393),0)</f>
        <v>24</v>
      </c>
      <c r="F387" s="23">
        <f t="shared" si="76"/>
        <v>24</v>
      </c>
      <c r="AH387" s="11">
        <v>44235</v>
      </c>
      <c r="AI387">
        <f t="shared" si="78"/>
        <v>1185</v>
      </c>
      <c r="AJ387" s="18">
        <v>81.02</v>
      </c>
      <c r="AK387">
        <f t="shared" si="72"/>
        <v>1384</v>
      </c>
      <c r="AL387">
        <v>-41</v>
      </c>
    </row>
    <row r="388" spans="1:38" x14ac:dyDescent="0.25">
      <c r="A388" s="7">
        <v>44285</v>
      </c>
      <c r="B388" s="5">
        <v>1599</v>
      </c>
      <c r="C388" s="54"/>
      <c r="D388" s="25">
        <v>20</v>
      </c>
      <c r="E388" s="54"/>
      <c r="F388" s="23">
        <f t="shared" si="76"/>
        <v>24</v>
      </c>
      <c r="AH388" s="11">
        <v>44236</v>
      </c>
      <c r="AI388">
        <f t="shared" si="78"/>
        <v>1185</v>
      </c>
      <c r="AJ388" s="18">
        <v>81.02</v>
      </c>
      <c r="AK388">
        <f t="shared" ref="AK388:AK451" si="80">VLOOKUP(AH388,$A$2:$B$400,2,TRUE)</f>
        <v>1622</v>
      </c>
      <c r="AL388">
        <v>-39</v>
      </c>
    </row>
    <row r="389" spans="1:38" x14ac:dyDescent="0.25">
      <c r="A389" s="7">
        <v>44286</v>
      </c>
      <c r="B389" s="5">
        <v>1732</v>
      </c>
      <c r="C389" s="54"/>
      <c r="D389" s="25">
        <v>16</v>
      </c>
      <c r="E389" s="54"/>
      <c r="F389" s="23">
        <f t="shared" si="76"/>
        <v>24</v>
      </c>
      <c r="AH389" s="11">
        <v>44237</v>
      </c>
      <c r="AI389">
        <f t="shared" si="78"/>
        <v>1185</v>
      </c>
      <c r="AJ389" s="18">
        <v>81.02</v>
      </c>
      <c r="AK389">
        <f t="shared" si="80"/>
        <v>1266</v>
      </c>
      <c r="AL389">
        <v>-41</v>
      </c>
    </row>
    <row r="390" spans="1:38" x14ac:dyDescent="0.25">
      <c r="A390" s="7">
        <v>44287</v>
      </c>
      <c r="B390" s="5">
        <v>1758</v>
      </c>
      <c r="C390" s="54"/>
      <c r="D390" s="25">
        <v>25</v>
      </c>
      <c r="E390" s="54"/>
      <c r="F390" s="23">
        <f t="shared" si="76"/>
        <v>24</v>
      </c>
      <c r="AH390" s="11">
        <v>44238</v>
      </c>
      <c r="AI390">
        <f t="shared" si="78"/>
        <v>1185</v>
      </c>
      <c r="AJ390" s="18">
        <v>81.02</v>
      </c>
      <c r="AK390">
        <f t="shared" si="80"/>
        <v>1322</v>
      </c>
      <c r="AL390">
        <v>-38</v>
      </c>
    </row>
    <row r="391" spans="1:38" x14ac:dyDescent="0.25">
      <c r="A391" s="7">
        <v>44288</v>
      </c>
      <c r="B391" s="5">
        <v>1495</v>
      </c>
      <c r="C391" s="54"/>
      <c r="D391" s="25">
        <v>15</v>
      </c>
      <c r="E391" s="54"/>
      <c r="F391" s="23">
        <f t="shared" si="76"/>
        <v>24</v>
      </c>
      <c r="AH391" s="11">
        <v>44239</v>
      </c>
      <c r="AI391">
        <f t="shared" si="78"/>
        <v>1185</v>
      </c>
      <c r="AJ391" s="18">
        <v>81.02</v>
      </c>
      <c r="AK391">
        <f t="shared" si="80"/>
        <v>977</v>
      </c>
      <c r="AL391">
        <v>-41</v>
      </c>
    </row>
    <row r="392" spans="1:38" x14ac:dyDescent="0.25">
      <c r="A392" s="7">
        <v>44289</v>
      </c>
      <c r="B392" s="5">
        <v>2527</v>
      </c>
      <c r="C392" s="54"/>
      <c r="D392" s="25">
        <v>22</v>
      </c>
      <c r="E392" s="54"/>
      <c r="F392" s="23">
        <f t="shared" si="76"/>
        <v>24</v>
      </c>
      <c r="AH392" s="11">
        <v>44240</v>
      </c>
      <c r="AI392">
        <f t="shared" si="78"/>
        <v>1185</v>
      </c>
      <c r="AJ392" s="18">
        <v>81.02</v>
      </c>
      <c r="AK392">
        <f t="shared" si="80"/>
        <v>1057</v>
      </c>
      <c r="AL392">
        <v>-32</v>
      </c>
    </row>
    <row r="393" spans="1:38" x14ac:dyDescent="0.25">
      <c r="A393" s="7">
        <v>44290</v>
      </c>
      <c r="B393" s="5">
        <v>2317</v>
      </c>
      <c r="C393" s="54"/>
      <c r="D393" s="25">
        <v>35</v>
      </c>
      <c r="E393" s="54"/>
      <c r="F393" s="23">
        <f t="shared" si="76"/>
        <v>24</v>
      </c>
      <c r="AH393" s="11">
        <v>44241</v>
      </c>
      <c r="AI393">
        <f t="shared" si="78"/>
        <v>1185</v>
      </c>
      <c r="AJ393" s="18">
        <v>81.02</v>
      </c>
      <c r="AK393">
        <f t="shared" si="80"/>
        <v>662</v>
      </c>
      <c r="AL393">
        <v>-40</v>
      </c>
    </row>
    <row r="394" spans="1:38" x14ac:dyDescent="0.25">
      <c r="A394" s="7">
        <v>44291</v>
      </c>
      <c r="B394" s="5">
        <v>3106</v>
      </c>
      <c r="C394" s="53">
        <f t="shared" si="79"/>
        <v>3174</v>
      </c>
      <c r="D394" s="24">
        <v>21</v>
      </c>
      <c r="E394" s="53">
        <f>ROUNDUP(AVERAGE(D394:D400),0)</f>
        <v>29</v>
      </c>
      <c r="F394" s="23">
        <f t="shared" si="76"/>
        <v>29</v>
      </c>
      <c r="AH394" s="11">
        <v>44242</v>
      </c>
      <c r="AI394">
        <f t="shared" si="78"/>
        <v>895</v>
      </c>
      <c r="AJ394" s="18">
        <v>81.02</v>
      </c>
      <c r="AK394">
        <f t="shared" si="80"/>
        <v>1226</v>
      </c>
      <c r="AL394">
        <v>-39</v>
      </c>
    </row>
    <row r="395" spans="1:38" x14ac:dyDescent="0.25">
      <c r="A395" s="7">
        <v>44292</v>
      </c>
      <c r="B395" s="5">
        <v>3337</v>
      </c>
      <c r="C395" s="54"/>
      <c r="D395" s="25">
        <v>30</v>
      </c>
      <c r="E395" s="54"/>
      <c r="F395" s="23">
        <f t="shared" si="76"/>
        <v>29</v>
      </c>
      <c r="AH395" s="11">
        <v>44243</v>
      </c>
      <c r="AI395">
        <f t="shared" si="78"/>
        <v>895</v>
      </c>
      <c r="AJ395" s="18">
        <v>81.02</v>
      </c>
      <c r="AK395">
        <f t="shared" si="80"/>
        <v>1123</v>
      </c>
      <c r="AL395">
        <v>-34</v>
      </c>
    </row>
    <row r="396" spans="1:38" x14ac:dyDescent="0.25">
      <c r="A396" s="7">
        <v>44293</v>
      </c>
      <c r="B396" s="5">
        <v>3035</v>
      </c>
      <c r="C396" s="54"/>
      <c r="D396" s="25">
        <v>23</v>
      </c>
      <c r="E396" s="54"/>
      <c r="F396" s="23">
        <f t="shared" si="76"/>
        <v>29</v>
      </c>
      <c r="AH396" s="11">
        <v>44244</v>
      </c>
      <c r="AI396">
        <f t="shared" si="78"/>
        <v>895</v>
      </c>
      <c r="AJ396" s="18">
        <v>81.02</v>
      </c>
      <c r="AK396">
        <f t="shared" si="80"/>
        <v>921</v>
      </c>
      <c r="AL396">
        <v>-37</v>
      </c>
    </row>
    <row r="397" spans="1:38" x14ac:dyDescent="0.25">
      <c r="A397" s="7">
        <v>44294</v>
      </c>
      <c r="B397" s="5">
        <v>2959</v>
      </c>
      <c r="C397" s="54"/>
      <c r="D397" s="25">
        <v>30</v>
      </c>
      <c r="E397" s="54"/>
      <c r="F397" s="23">
        <f t="shared" si="76"/>
        <v>29</v>
      </c>
      <c r="AH397" s="11">
        <v>44245</v>
      </c>
      <c r="AI397">
        <f t="shared" si="78"/>
        <v>895</v>
      </c>
      <c r="AJ397" s="18">
        <v>81.02</v>
      </c>
      <c r="AK397">
        <f t="shared" si="80"/>
        <v>945</v>
      </c>
      <c r="AL397">
        <v>-37</v>
      </c>
    </row>
    <row r="398" spans="1:38" x14ac:dyDescent="0.25">
      <c r="A398" s="7">
        <v>44295</v>
      </c>
      <c r="B398" s="5">
        <v>3580</v>
      </c>
      <c r="C398" s="54"/>
      <c r="D398" s="25">
        <v>29</v>
      </c>
      <c r="E398" s="54"/>
      <c r="F398" s="23">
        <f t="shared" si="76"/>
        <v>29</v>
      </c>
      <c r="AH398" s="11">
        <v>44246</v>
      </c>
      <c r="AI398">
        <f t="shared" si="78"/>
        <v>895</v>
      </c>
      <c r="AJ398" s="18">
        <v>81.02</v>
      </c>
      <c r="AK398">
        <f t="shared" si="80"/>
        <v>808</v>
      </c>
      <c r="AL398">
        <v>-37</v>
      </c>
    </row>
    <row r="399" spans="1:38" x14ac:dyDescent="0.25">
      <c r="A399" s="7">
        <v>44296</v>
      </c>
      <c r="B399" s="5">
        <v>3402</v>
      </c>
      <c r="C399" s="54"/>
      <c r="D399" s="25">
        <v>32</v>
      </c>
      <c r="E399" s="54"/>
      <c r="F399" s="23">
        <f t="shared" si="76"/>
        <v>29</v>
      </c>
      <c r="AH399" s="11">
        <v>44247</v>
      </c>
      <c r="AI399">
        <f t="shared" si="78"/>
        <v>895</v>
      </c>
      <c r="AJ399" s="18">
        <v>81.02</v>
      </c>
      <c r="AK399">
        <f t="shared" si="80"/>
        <v>748</v>
      </c>
      <c r="AL399">
        <v>-28</v>
      </c>
    </row>
    <row r="400" spans="1:38" x14ac:dyDescent="0.25">
      <c r="A400" s="7">
        <v>44297</v>
      </c>
      <c r="B400" s="5">
        <v>2796</v>
      </c>
      <c r="C400" s="54"/>
      <c r="D400" s="25">
        <v>33</v>
      </c>
      <c r="E400" s="54"/>
      <c r="F400" s="23">
        <f t="shared" si="76"/>
        <v>29</v>
      </c>
      <c r="AH400" s="11">
        <v>44248</v>
      </c>
      <c r="AI400">
        <f t="shared" si="78"/>
        <v>895</v>
      </c>
      <c r="AJ400" s="18">
        <v>81.02</v>
      </c>
      <c r="AK400">
        <f t="shared" si="80"/>
        <v>490</v>
      </c>
      <c r="AL400">
        <v>-34</v>
      </c>
    </row>
    <row r="401" spans="1:38" x14ac:dyDescent="0.25">
      <c r="A401" s="7">
        <v>44298</v>
      </c>
      <c r="B401" s="5">
        <v>3178</v>
      </c>
      <c r="C401" s="53">
        <f t="shared" ref="C401:C408" si="81">ROUNDUP(AVERAGE(B401:B407),0)</f>
        <v>3680</v>
      </c>
      <c r="D401" s="24">
        <v>29</v>
      </c>
      <c r="E401" s="53">
        <f>ROUNDUP(AVERAGE(D401:D407),0)</f>
        <v>43</v>
      </c>
      <c r="F401" s="23">
        <f t="shared" si="76"/>
        <v>43</v>
      </c>
      <c r="G401" s="14"/>
      <c r="AH401" s="11">
        <v>44249</v>
      </c>
      <c r="AI401">
        <f t="shared" si="78"/>
        <v>699</v>
      </c>
      <c r="AJ401" s="18">
        <v>81.02</v>
      </c>
      <c r="AK401">
        <f t="shared" si="80"/>
        <v>756</v>
      </c>
      <c r="AL401">
        <v>-37</v>
      </c>
    </row>
    <row r="402" spans="1:38" x14ac:dyDescent="0.25">
      <c r="A402" s="7">
        <v>44299</v>
      </c>
      <c r="B402" s="5">
        <v>3430</v>
      </c>
      <c r="C402" s="54"/>
      <c r="D402" s="25">
        <v>36</v>
      </c>
      <c r="E402" s="54"/>
      <c r="F402" s="23">
        <f t="shared" si="76"/>
        <v>43</v>
      </c>
      <c r="G402" s="14"/>
      <c r="AH402" s="11">
        <v>44250</v>
      </c>
      <c r="AI402">
        <f t="shared" si="78"/>
        <v>699</v>
      </c>
      <c r="AJ402" s="18">
        <v>81.02</v>
      </c>
      <c r="AK402">
        <f t="shared" si="80"/>
        <v>728</v>
      </c>
      <c r="AL402">
        <v>-34</v>
      </c>
    </row>
    <row r="403" spans="1:38" x14ac:dyDescent="0.25">
      <c r="A403" s="7">
        <v>44300</v>
      </c>
      <c r="B403" s="5">
        <v>3564</v>
      </c>
      <c r="C403" s="54"/>
      <c r="D403" s="32">
        <v>41</v>
      </c>
      <c r="E403" s="54"/>
      <c r="F403" s="23">
        <f t="shared" si="76"/>
        <v>43</v>
      </c>
      <c r="G403" s="14"/>
      <c r="AH403" s="11">
        <v>44251</v>
      </c>
      <c r="AI403">
        <f t="shared" si="78"/>
        <v>699</v>
      </c>
      <c r="AJ403" s="18">
        <v>81.02</v>
      </c>
      <c r="AK403">
        <f t="shared" si="80"/>
        <v>695</v>
      </c>
      <c r="AL403">
        <v>-38</v>
      </c>
    </row>
    <row r="404" spans="1:38" x14ac:dyDescent="0.25">
      <c r="A404" s="7">
        <v>44301</v>
      </c>
      <c r="B404" s="5">
        <v>3634</v>
      </c>
      <c r="C404" s="54"/>
      <c r="D404" s="25">
        <v>45</v>
      </c>
      <c r="E404" s="54"/>
      <c r="F404" s="23">
        <f t="shared" si="76"/>
        <v>43</v>
      </c>
      <c r="G404" s="14"/>
      <c r="AH404" s="11">
        <v>44252</v>
      </c>
      <c r="AI404">
        <f t="shared" si="78"/>
        <v>699</v>
      </c>
      <c r="AJ404" s="18">
        <v>81.02</v>
      </c>
      <c r="AK404">
        <f t="shared" si="80"/>
        <v>780</v>
      </c>
      <c r="AL404">
        <v>-34</v>
      </c>
    </row>
    <row r="405" spans="1:38" x14ac:dyDescent="0.25">
      <c r="A405" s="7">
        <v>44302</v>
      </c>
      <c r="B405" s="5">
        <v>4783</v>
      </c>
      <c r="C405" s="54"/>
      <c r="D405" s="25">
        <v>39</v>
      </c>
      <c r="E405" s="54"/>
      <c r="F405" s="23">
        <f t="shared" si="76"/>
        <v>43</v>
      </c>
      <c r="G405" s="14"/>
      <c r="AH405" s="11">
        <v>44253</v>
      </c>
      <c r="AI405">
        <f t="shared" si="78"/>
        <v>699</v>
      </c>
      <c r="AJ405" s="18">
        <v>81.02</v>
      </c>
      <c r="AK405">
        <f t="shared" si="80"/>
        <v>671</v>
      </c>
      <c r="AL405">
        <v>-33</v>
      </c>
    </row>
    <row r="406" spans="1:38" x14ac:dyDescent="0.25">
      <c r="A406" s="7">
        <v>44303</v>
      </c>
      <c r="B406" s="5">
        <v>4307</v>
      </c>
      <c r="C406" s="54"/>
      <c r="D406" s="25">
        <v>52</v>
      </c>
      <c r="E406" s="54"/>
      <c r="F406" s="23">
        <f t="shared" si="76"/>
        <v>43</v>
      </c>
      <c r="G406" s="14"/>
      <c r="AH406" s="11">
        <v>44254</v>
      </c>
      <c r="AI406">
        <f t="shared" si="78"/>
        <v>699</v>
      </c>
      <c r="AJ406" s="18">
        <v>81.02</v>
      </c>
      <c r="AK406">
        <f t="shared" si="80"/>
        <v>736</v>
      </c>
      <c r="AL406">
        <v>-26</v>
      </c>
    </row>
    <row r="407" spans="1:38" x14ac:dyDescent="0.25">
      <c r="A407" s="7">
        <v>44304</v>
      </c>
      <c r="B407" s="5">
        <v>2862</v>
      </c>
      <c r="C407" s="54"/>
      <c r="D407" s="25">
        <v>53</v>
      </c>
      <c r="E407" s="54"/>
      <c r="F407" s="23">
        <f t="shared" si="76"/>
        <v>43</v>
      </c>
      <c r="G407" s="14"/>
      <c r="AH407" s="11">
        <v>44255</v>
      </c>
      <c r="AI407">
        <f t="shared" si="78"/>
        <v>699</v>
      </c>
      <c r="AJ407" s="18">
        <v>81.02</v>
      </c>
      <c r="AK407">
        <f t="shared" si="80"/>
        <v>522</v>
      </c>
      <c r="AL407">
        <v>-24</v>
      </c>
    </row>
    <row r="408" spans="1:38" x14ac:dyDescent="0.25">
      <c r="A408" s="7">
        <v>44305</v>
      </c>
      <c r="B408" s="5">
        <v>5033</v>
      </c>
      <c r="C408" s="53">
        <f t="shared" si="81"/>
        <v>2953</v>
      </c>
      <c r="D408" s="24">
        <v>41</v>
      </c>
      <c r="E408" s="53">
        <f>ROUNDUP(AVERAGE(D408:D414),0)</f>
        <v>53</v>
      </c>
      <c r="F408" s="23">
        <f t="shared" si="76"/>
        <v>53</v>
      </c>
      <c r="G408" s="14"/>
      <c r="AH408" s="11">
        <v>44256</v>
      </c>
      <c r="AI408">
        <f t="shared" si="78"/>
        <v>709</v>
      </c>
      <c r="AJ408" s="18">
        <v>81.02</v>
      </c>
      <c r="AK408">
        <f t="shared" si="80"/>
        <v>862</v>
      </c>
      <c r="AL408">
        <v>-32</v>
      </c>
    </row>
    <row r="409" spans="1:38" x14ac:dyDescent="0.25">
      <c r="A409" s="7">
        <v>44306</v>
      </c>
      <c r="B409" s="5">
        <v>4071</v>
      </c>
      <c r="C409" s="54"/>
      <c r="D409" s="25">
        <v>48</v>
      </c>
      <c r="E409" s="54"/>
      <c r="F409" s="23">
        <f t="shared" ref="F409:F421" si="82">IF(VLOOKUP(A409,$A$2:$E$448,5,TRUE)=0,F408,VLOOKUP(A409,$A$2:$E$448,5,TRUE))</f>
        <v>53</v>
      </c>
      <c r="G409" s="14"/>
      <c r="AH409" s="11">
        <v>44257</v>
      </c>
      <c r="AI409">
        <f t="shared" si="78"/>
        <v>709</v>
      </c>
      <c r="AJ409" s="18">
        <v>81.02</v>
      </c>
      <c r="AK409">
        <f t="shared" si="80"/>
        <v>775</v>
      </c>
      <c r="AL409">
        <v>-32</v>
      </c>
    </row>
    <row r="410" spans="1:38" x14ac:dyDescent="0.25">
      <c r="A410" s="7">
        <v>44307</v>
      </c>
      <c r="B410" s="5">
        <v>3926</v>
      </c>
      <c r="C410" s="54"/>
      <c r="D410" s="25">
        <v>76</v>
      </c>
      <c r="E410" s="54"/>
      <c r="F410" s="23">
        <f t="shared" si="82"/>
        <v>53</v>
      </c>
      <c r="G410" s="14"/>
      <c r="AH410" s="11">
        <v>44258</v>
      </c>
      <c r="AI410">
        <f t="shared" si="78"/>
        <v>709</v>
      </c>
      <c r="AJ410" s="18">
        <v>81.02</v>
      </c>
      <c r="AK410">
        <f t="shared" si="80"/>
        <v>696</v>
      </c>
      <c r="AL410">
        <v>-33</v>
      </c>
    </row>
    <row r="411" spans="1:38" x14ac:dyDescent="0.25">
      <c r="A411" s="7">
        <v>44308</v>
      </c>
      <c r="B411" s="5">
        <v>3458</v>
      </c>
      <c r="C411" s="54"/>
      <c r="D411" s="25">
        <v>56</v>
      </c>
      <c r="E411" s="54"/>
      <c r="F411" s="23">
        <f t="shared" si="82"/>
        <v>53</v>
      </c>
      <c r="G411" s="14"/>
      <c r="AH411" s="11">
        <v>44259</v>
      </c>
      <c r="AI411">
        <f t="shared" si="78"/>
        <v>709</v>
      </c>
      <c r="AJ411" s="18">
        <v>81.02</v>
      </c>
      <c r="AK411">
        <f t="shared" si="80"/>
        <v>709</v>
      </c>
      <c r="AL411">
        <v>-35</v>
      </c>
    </row>
    <row r="412" spans="1:38" x14ac:dyDescent="0.25">
      <c r="A412" s="29">
        <v>44309</v>
      </c>
      <c r="B412" s="5">
        <v>2323</v>
      </c>
      <c r="C412" s="54"/>
      <c r="D412" s="25">
        <v>50</v>
      </c>
      <c r="E412" s="54"/>
      <c r="F412" s="23">
        <f t="shared" si="82"/>
        <v>53</v>
      </c>
      <c r="G412" s="14"/>
      <c r="AH412" s="11">
        <v>44260</v>
      </c>
      <c r="AI412">
        <f t="shared" si="78"/>
        <v>709</v>
      </c>
      <c r="AJ412" s="18">
        <v>81.02</v>
      </c>
      <c r="AK412">
        <f t="shared" si="80"/>
        <v>698</v>
      </c>
      <c r="AL412">
        <v>-32</v>
      </c>
    </row>
    <row r="413" spans="1:38" x14ac:dyDescent="0.25">
      <c r="A413" s="7">
        <v>44310</v>
      </c>
      <c r="B413" s="5">
        <v>1583</v>
      </c>
      <c r="C413" s="54"/>
      <c r="D413" s="25">
        <v>60</v>
      </c>
      <c r="E413" s="54"/>
      <c r="F413" s="23">
        <f t="shared" si="82"/>
        <v>53</v>
      </c>
      <c r="G413" s="14"/>
      <c r="AH413" s="11">
        <v>44261</v>
      </c>
      <c r="AI413">
        <f t="shared" si="78"/>
        <v>709</v>
      </c>
      <c r="AJ413" s="18">
        <v>81.02</v>
      </c>
      <c r="AK413">
        <f t="shared" si="80"/>
        <v>700</v>
      </c>
      <c r="AL413">
        <v>-23</v>
      </c>
    </row>
    <row r="414" spans="1:38" x14ac:dyDescent="0.25">
      <c r="A414" s="7">
        <v>44311</v>
      </c>
      <c r="B414" s="5">
        <v>274</v>
      </c>
      <c r="C414" s="54"/>
      <c r="D414" s="25">
        <v>37</v>
      </c>
      <c r="E414" s="54"/>
      <c r="F414" s="31">
        <f t="shared" si="82"/>
        <v>53</v>
      </c>
      <c r="G414" s="14"/>
      <c r="AH414" s="11">
        <v>44262</v>
      </c>
      <c r="AI414">
        <f t="shared" si="78"/>
        <v>709</v>
      </c>
      <c r="AJ414" s="18">
        <v>81.02</v>
      </c>
      <c r="AK414">
        <f t="shared" si="80"/>
        <v>522</v>
      </c>
      <c r="AL414">
        <v>-31</v>
      </c>
    </row>
    <row r="415" spans="1:38" x14ac:dyDescent="0.25">
      <c r="A415" s="7">
        <v>44312</v>
      </c>
      <c r="B415" s="5">
        <v>19</v>
      </c>
      <c r="C415" s="53">
        <f t="shared" ref="C415" si="83">ROUNDUP(AVERAGE(B415:B421),0)</f>
        <v>19</v>
      </c>
      <c r="D415" s="23">
        <v>10</v>
      </c>
      <c r="E415" s="53">
        <f>ROUNDUP(AVERAGE(D415:D421),0)</f>
        <v>10</v>
      </c>
      <c r="F415" s="31">
        <f t="shared" si="82"/>
        <v>10</v>
      </c>
      <c r="G415" s="14"/>
      <c r="AH415" s="11">
        <v>44263</v>
      </c>
      <c r="AI415">
        <f t="shared" si="78"/>
        <v>769</v>
      </c>
      <c r="AJ415" s="18">
        <v>81.02</v>
      </c>
      <c r="AK415">
        <f t="shared" si="80"/>
        <v>819</v>
      </c>
      <c r="AL415">
        <v>-27</v>
      </c>
    </row>
    <row r="416" spans="1:38" x14ac:dyDescent="0.25">
      <c r="A416" s="7">
        <v>44313</v>
      </c>
      <c r="C416" s="54"/>
      <c r="E416" s="54"/>
      <c r="F416" s="31">
        <f t="shared" si="82"/>
        <v>10</v>
      </c>
      <c r="G416" s="14"/>
      <c r="AH416" s="11">
        <v>44264</v>
      </c>
      <c r="AI416">
        <f t="shared" si="78"/>
        <v>769</v>
      </c>
      <c r="AJ416" s="18">
        <v>81.02</v>
      </c>
      <c r="AK416">
        <f t="shared" si="80"/>
        <v>774</v>
      </c>
      <c r="AL416">
        <v>-33</v>
      </c>
    </row>
    <row r="417" spans="1:38" x14ac:dyDescent="0.25">
      <c r="A417" s="7">
        <v>44314</v>
      </c>
      <c r="C417" s="54"/>
      <c r="E417" s="54"/>
      <c r="F417" s="31">
        <f t="shared" si="82"/>
        <v>10</v>
      </c>
      <c r="G417" s="14"/>
      <c r="AH417" s="11">
        <v>44265</v>
      </c>
      <c r="AI417">
        <f t="shared" si="78"/>
        <v>769</v>
      </c>
      <c r="AJ417" s="18">
        <v>81.02</v>
      </c>
      <c r="AK417">
        <f t="shared" si="80"/>
        <v>796</v>
      </c>
      <c r="AL417">
        <v>-36</v>
      </c>
    </row>
    <row r="418" spans="1:38" x14ac:dyDescent="0.25">
      <c r="A418" s="7">
        <v>44315</v>
      </c>
      <c r="C418" s="54"/>
      <c r="E418" s="54"/>
      <c r="F418" s="31">
        <f t="shared" si="82"/>
        <v>10</v>
      </c>
      <c r="G418" s="14"/>
      <c r="AH418" s="11">
        <v>44266</v>
      </c>
      <c r="AI418">
        <f t="shared" si="78"/>
        <v>769</v>
      </c>
      <c r="AJ418" s="18">
        <v>81.02</v>
      </c>
      <c r="AK418">
        <f t="shared" si="80"/>
        <v>786</v>
      </c>
      <c r="AL418">
        <v>-35</v>
      </c>
    </row>
    <row r="419" spans="1:38" x14ac:dyDescent="0.25">
      <c r="A419" s="7">
        <v>44316</v>
      </c>
      <c r="C419" s="54"/>
      <c r="E419" s="54"/>
      <c r="F419" s="31">
        <f t="shared" si="82"/>
        <v>10</v>
      </c>
      <c r="G419" s="14"/>
      <c r="AH419" s="11">
        <v>44267</v>
      </c>
      <c r="AI419">
        <f t="shared" si="78"/>
        <v>769</v>
      </c>
      <c r="AJ419" s="18">
        <v>81.02</v>
      </c>
      <c r="AK419">
        <f t="shared" si="80"/>
        <v>707</v>
      </c>
      <c r="AL419">
        <v>-36</v>
      </c>
    </row>
    <row r="420" spans="1:38" x14ac:dyDescent="0.25">
      <c r="A420" s="7">
        <v>44317</v>
      </c>
      <c r="C420" s="54"/>
      <c r="E420" s="54"/>
      <c r="F420" s="31">
        <f t="shared" si="82"/>
        <v>10</v>
      </c>
      <c r="G420" s="14"/>
      <c r="AH420" s="11">
        <v>44268</v>
      </c>
      <c r="AI420">
        <f t="shared" si="78"/>
        <v>769</v>
      </c>
      <c r="AJ420" s="18">
        <v>81.02</v>
      </c>
      <c r="AK420">
        <f t="shared" si="80"/>
        <v>815</v>
      </c>
      <c r="AL420">
        <v>-27</v>
      </c>
    </row>
    <row r="421" spans="1:38" x14ac:dyDescent="0.25">
      <c r="A421" s="7">
        <v>44318</v>
      </c>
      <c r="C421" s="54"/>
      <c r="E421" s="54"/>
      <c r="F421" s="31">
        <f t="shared" si="82"/>
        <v>10</v>
      </c>
      <c r="G421" s="14"/>
      <c r="AH421" s="11">
        <v>44269</v>
      </c>
      <c r="AI421">
        <f t="shared" si="78"/>
        <v>769</v>
      </c>
      <c r="AJ421" s="18">
        <v>81.02</v>
      </c>
      <c r="AK421">
        <f t="shared" si="80"/>
        <v>684</v>
      </c>
      <c r="AL421">
        <v>-34</v>
      </c>
    </row>
    <row r="422" spans="1:38" x14ac:dyDescent="0.25">
      <c r="AH422" s="11">
        <v>44270</v>
      </c>
      <c r="AI422">
        <f t="shared" si="78"/>
        <v>1038</v>
      </c>
      <c r="AJ422" s="18">
        <v>81.02</v>
      </c>
      <c r="AK422">
        <f t="shared" si="80"/>
        <v>996</v>
      </c>
      <c r="AL422">
        <v>-37</v>
      </c>
    </row>
    <row r="423" spans="1:38" x14ac:dyDescent="0.25">
      <c r="AH423" s="11">
        <v>44271</v>
      </c>
      <c r="AI423">
        <f t="shared" si="78"/>
        <v>1038</v>
      </c>
      <c r="AJ423" s="18">
        <v>81.02</v>
      </c>
      <c r="AK423">
        <f t="shared" si="80"/>
        <v>933</v>
      </c>
      <c r="AL423">
        <v>-30</v>
      </c>
    </row>
    <row r="424" spans="1:38" x14ac:dyDescent="0.25">
      <c r="AH424" s="11">
        <v>44272</v>
      </c>
      <c r="AI424">
        <f t="shared" si="78"/>
        <v>1038</v>
      </c>
      <c r="AJ424" s="18">
        <v>81.02</v>
      </c>
      <c r="AK424">
        <f t="shared" si="80"/>
        <v>1018</v>
      </c>
      <c r="AL424">
        <v>-35</v>
      </c>
    </row>
    <row r="425" spans="1:38" x14ac:dyDescent="0.25">
      <c r="AH425" s="11">
        <v>44273</v>
      </c>
      <c r="AI425">
        <f t="shared" si="78"/>
        <v>1038</v>
      </c>
      <c r="AJ425" s="18">
        <v>81.02</v>
      </c>
      <c r="AK425">
        <f t="shared" si="80"/>
        <v>1212</v>
      </c>
      <c r="AL425">
        <v>-32</v>
      </c>
    </row>
    <row r="426" spans="1:38" x14ac:dyDescent="0.25">
      <c r="AH426" s="11">
        <v>44274</v>
      </c>
      <c r="AI426">
        <f t="shared" si="78"/>
        <v>1038</v>
      </c>
      <c r="AJ426" s="18">
        <v>81.02</v>
      </c>
      <c r="AK426">
        <f t="shared" si="80"/>
        <v>1039</v>
      </c>
      <c r="AL426">
        <v>-31</v>
      </c>
    </row>
    <row r="427" spans="1:38" x14ac:dyDescent="0.25">
      <c r="AH427" s="11">
        <v>44275</v>
      </c>
      <c r="AI427">
        <f t="shared" si="78"/>
        <v>1038</v>
      </c>
      <c r="AJ427" s="18">
        <v>82.87</v>
      </c>
      <c r="AK427">
        <f t="shared" si="80"/>
        <v>1243</v>
      </c>
      <c r="AL427">
        <v>-26</v>
      </c>
    </row>
    <row r="428" spans="1:38" x14ac:dyDescent="0.25">
      <c r="AH428" s="11">
        <v>44276</v>
      </c>
      <c r="AI428">
        <f t="shared" si="78"/>
        <v>1038</v>
      </c>
      <c r="AJ428" s="18">
        <v>82.87</v>
      </c>
      <c r="AK428">
        <f t="shared" si="80"/>
        <v>822</v>
      </c>
      <c r="AL428">
        <v>-32</v>
      </c>
    </row>
    <row r="429" spans="1:38" x14ac:dyDescent="0.25">
      <c r="AH429" s="11">
        <v>44277</v>
      </c>
      <c r="AI429">
        <f t="shared" si="78"/>
        <v>1426</v>
      </c>
      <c r="AJ429" s="18">
        <v>82.87</v>
      </c>
      <c r="AK429">
        <f t="shared" si="80"/>
        <v>989</v>
      </c>
      <c r="AL429">
        <v>-44</v>
      </c>
    </row>
    <row r="430" spans="1:38" x14ac:dyDescent="0.25">
      <c r="AH430" s="11">
        <v>44278</v>
      </c>
      <c r="AI430">
        <f t="shared" si="78"/>
        <v>1426</v>
      </c>
      <c r="AJ430" s="18">
        <v>82.87</v>
      </c>
      <c r="AK430">
        <f t="shared" si="80"/>
        <v>1434</v>
      </c>
      <c r="AL430">
        <v>-36</v>
      </c>
    </row>
    <row r="431" spans="1:38" x14ac:dyDescent="0.25">
      <c r="AH431" s="11">
        <v>44279</v>
      </c>
      <c r="AI431">
        <f t="shared" si="78"/>
        <v>1426</v>
      </c>
      <c r="AJ431" s="18">
        <v>82.87</v>
      </c>
      <c r="AK431">
        <f t="shared" si="80"/>
        <v>1407</v>
      </c>
      <c r="AL431">
        <v>-37</v>
      </c>
    </row>
    <row r="432" spans="1:38" x14ac:dyDescent="0.25">
      <c r="AH432" s="11">
        <v>44280</v>
      </c>
      <c r="AI432">
        <f t="shared" si="78"/>
        <v>1426</v>
      </c>
      <c r="AJ432" s="18">
        <v>82.87</v>
      </c>
      <c r="AK432">
        <f t="shared" si="80"/>
        <v>1574</v>
      </c>
      <c r="AL432">
        <v>-29</v>
      </c>
    </row>
    <row r="433" spans="34:38" x14ac:dyDescent="0.25">
      <c r="AH433" s="11">
        <v>44281</v>
      </c>
      <c r="AI433">
        <f t="shared" si="78"/>
        <v>1426</v>
      </c>
      <c r="AJ433" s="18">
        <v>82.87</v>
      </c>
      <c r="AK433">
        <f t="shared" si="80"/>
        <v>1508</v>
      </c>
      <c r="AL433">
        <v>-32</v>
      </c>
    </row>
    <row r="434" spans="34:38" x14ac:dyDescent="0.25">
      <c r="AH434" s="11">
        <v>44282</v>
      </c>
      <c r="AI434">
        <f t="shared" si="78"/>
        <v>1426</v>
      </c>
      <c r="AJ434" s="18">
        <v>82.87</v>
      </c>
      <c r="AK434">
        <f t="shared" si="80"/>
        <v>1571</v>
      </c>
      <c r="AL434">
        <v>-27</v>
      </c>
    </row>
    <row r="435" spans="34:38" x14ac:dyDescent="0.25">
      <c r="AH435" s="11">
        <v>44283</v>
      </c>
      <c r="AI435">
        <f t="shared" si="78"/>
        <v>1426</v>
      </c>
      <c r="AJ435" s="18">
        <v>82.87</v>
      </c>
      <c r="AK435">
        <f t="shared" si="80"/>
        <v>1499</v>
      </c>
      <c r="AL435">
        <v>-28</v>
      </c>
    </row>
    <row r="436" spans="34:38" x14ac:dyDescent="0.25">
      <c r="AH436" s="11">
        <v>44284</v>
      </c>
      <c r="AI436">
        <f t="shared" si="78"/>
        <v>1904</v>
      </c>
      <c r="AJ436" s="18">
        <v>82.87</v>
      </c>
      <c r="AK436">
        <f t="shared" si="80"/>
        <v>1897</v>
      </c>
      <c r="AL436">
        <v>-30</v>
      </c>
    </row>
    <row r="437" spans="34:38" x14ac:dyDescent="0.25">
      <c r="AH437" s="11">
        <v>44285</v>
      </c>
      <c r="AI437">
        <f t="shared" ref="AI437:AI463" si="84">IF(VLOOKUP(AH437,$A$2:$C$448,3,FALSE)=0,AI436,VLOOKUP(AH437,$A$2:$C$448,3,FALSE))</f>
        <v>1904</v>
      </c>
      <c r="AJ437" s="18">
        <v>82.87</v>
      </c>
      <c r="AK437">
        <f t="shared" si="80"/>
        <v>1599</v>
      </c>
      <c r="AL437">
        <v>-25</v>
      </c>
    </row>
    <row r="438" spans="34:38" x14ac:dyDescent="0.25">
      <c r="AH438" s="11">
        <v>44286</v>
      </c>
      <c r="AI438">
        <f t="shared" si="84"/>
        <v>1904</v>
      </c>
      <c r="AJ438" s="18">
        <v>82.87</v>
      </c>
      <c r="AK438">
        <f t="shared" si="80"/>
        <v>1732</v>
      </c>
      <c r="AL438">
        <v>-22</v>
      </c>
    </row>
    <row r="439" spans="34:38" x14ac:dyDescent="0.25">
      <c r="AH439" s="11">
        <v>44287</v>
      </c>
      <c r="AI439">
        <f t="shared" si="84"/>
        <v>1904</v>
      </c>
      <c r="AJ439" s="18">
        <v>82.87</v>
      </c>
      <c r="AK439">
        <f t="shared" si="80"/>
        <v>1758</v>
      </c>
      <c r="AL439">
        <v>-50</v>
      </c>
    </row>
    <row r="440" spans="34:38" x14ac:dyDescent="0.25">
      <c r="AH440" s="11">
        <v>44288</v>
      </c>
      <c r="AI440">
        <f t="shared" si="84"/>
        <v>1904</v>
      </c>
      <c r="AJ440" s="18">
        <v>82.87</v>
      </c>
      <c r="AK440">
        <f t="shared" si="80"/>
        <v>1495</v>
      </c>
      <c r="AL440">
        <v>-69</v>
      </c>
    </row>
    <row r="441" spans="34:38" x14ac:dyDescent="0.25">
      <c r="AH441" s="11">
        <v>44289</v>
      </c>
      <c r="AI441">
        <f t="shared" si="84"/>
        <v>1904</v>
      </c>
      <c r="AJ441" s="18">
        <v>82.87</v>
      </c>
      <c r="AK441">
        <f t="shared" si="80"/>
        <v>2527</v>
      </c>
      <c r="AL441">
        <v>-42</v>
      </c>
    </row>
    <row r="442" spans="34:38" x14ac:dyDescent="0.25">
      <c r="AH442" s="11">
        <v>44290</v>
      </c>
      <c r="AI442">
        <f t="shared" si="84"/>
        <v>1904</v>
      </c>
      <c r="AJ442" s="18">
        <v>82.87</v>
      </c>
      <c r="AK442">
        <f t="shared" si="80"/>
        <v>2317</v>
      </c>
      <c r="AL442">
        <v>-40</v>
      </c>
    </row>
    <row r="443" spans="34:38" x14ac:dyDescent="0.25">
      <c r="AH443" s="11">
        <v>44291</v>
      </c>
      <c r="AI443">
        <f t="shared" si="84"/>
        <v>3174</v>
      </c>
      <c r="AJ443" s="18">
        <v>82.87</v>
      </c>
      <c r="AK443">
        <f t="shared" si="80"/>
        <v>3106</v>
      </c>
      <c r="AL443">
        <v>-30</v>
      </c>
    </row>
    <row r="444" spans="34:38" x14ac:dyDescent="0.25">
      <c r="AH444" s="11">
        <v>44292</v>
      </c>
      <c r="AI444">
        <f t="shared" si="84"/>
        <v>3174</v>
      </c>
      <c r="AJ444" s="18">
        <v>82.87</v>
      </c>
      <c r="AK444">
        <f t="shared" si="80"/>
        <v>3337</v>
      </c>
      <c r="AL444">
        <v>-33</v>
      </c>
    </row>
    <row r="445" spans="34:38" x14ac:dyDescent="0.25">
      <c r="AH445" s="11">
        <v>44293</v>
      </c>
      <c r="AI445">
        <f t="shared" si="84"/>
        <v>3174</v>
      </c>
      <c r="AJ445" s="18">
        <v>82.87</v>
      </c>
      <c r="AK445">
        <f t="shared" si="80"/>
        <v>3035</v>
      </c>
      <c r="AL445">
        <v>-35</v>
      </c>
    </row>
    <row r="446" spans="34:38" x14ac:dyDescent="0.25">
      <c r="AH446" s="11">
        <v>44294</v>
      </c>
      <c r="AI446">
        <f t="shared" si="84"/>
        <v>3174</v>
      </c>
      <c r="AJ446" s="18">
        <v>82.87</v>
      </c>
      <c r="AK446">
        <f t="shared" si="80"/>
        <v>2959</v>
      </c>
      <c r="AL446">
        <v>-32</v>
      </c>
    </row>
    <row r="447" spans="34:38" x14ac:dyDescent="0.25">
      <c r="AH447" s="28">
        <v>44295</v>
      </c>
      <c r="AI447">
        <f t="shared" si="84"/>
        <v>3174</v>
      </c>
      <c r="AJ447" s="18">
        <v>82.87</v>
      </c>
      <c r="AK447">
        <f t="shared" si="80"/>
        <v>3580</v>
      </c>
      <c r="AL447">
        <v>-31</v>
      </c>
    </row>
    <row r="448" spans="34:38" x14ac:dyDescent="0.25">
      <c r="AH448" s="11">
        <v>44296</v>
      </c>
      <c r="AI448">
        <f t="shared" si="84"/>
        <v>3174</v>
      </c>
      <c r="AJ448" s="18">
        <v>82.87</v>
      </c>
      <c r="AK448">
        <f t="shared" si="80"/>
        <v>3402</v>
      </c>
      <c r="AL448">
        <v>-73</v>
      </c>
    </row>
    <row r="449" spans="34:38" x14ac:dyDescent="0.25">
      <c r="AH449" s="11">
        <v>44297</v>
      </c>
      <c r="AI449">
        <f t="shared" si="84"/>
        <v>3174</v>
      </c>
      <c r="AJ449" s="18">
        <v>82.87</v>
      </c>
      <c r="AK449">
        <f t="shared" si="80"/>
        <v>2796</v>
      </c>
      <c r="AL449">
        <v>-73</v>
      </c>
    </row>
    <row r="450" spans="34:38" x14ac:dyDescent="0.25">
      <c r="AH450" s="11">
        <v>44298</v>
      </c>
      <c r="AI450">
        <f t="shared" si="84"/>
        <v>3680</v>
      </c>
      <c r="AJ450" s="18">
        <v>82.87</v>
      </c>
      <c r="AK450">
        <f t="shared" si="80"/>
        <v>2796</v>
      </c>
      <c r="AL450">
        <v>-73</v>
      </c>
    </row>
    <row r="451" spans="34:38" x14ac:dyDescent="0.25">
      <c r="AH451" s="11">
        <v>44299</v>
      </c>
      <c r="AI451">
        <f t="shared" si="84"/>
        <v>3680</v>
      </c>
      <c r="AJ451" s="18">
        <v>82.87</v>
      </c>
      <c r="AK451">
        <f t="shared" si="80"/>
        <v>2796</v>
      </c>
      <c r="AL451">
        <v>-73</v>
      </c>
    </row>
    <row r="452" spans="34:38" x14ac:dyDescent="0.25">
      <c r="AH452" s="11">
        <v>44300</v>
      </c>
      <c r="AI452">
        <f t="shared" si="84"/>
        <v>3680</v>
      </c>
      <c r="AJ452" s="18">
        <v>82.87</v>
      </c>
      <c r="AK452">
        <f t="shared" ref="AK452:AK463" si="85">VLOOKUP(AH452,$A$2:$B$400,2,TRUE)</f>
        <v>2796</v>
      </c>
      <c r="AL452">
        <v>-73</v>
      </c>
    </row>
    <row r="453" spans="34:38" x14ac:dyDescent="0.25">
      <c r="AH453" s="11">
        <v>44301</v>
      </c>
      <c r="AI453">
        <f t="shared" si="84"/>
        <v>3680</v>
      </c>
      <c r="AJ453" s="18">
        <v>82.87</v>
      </c>
      <c r="AK453">
        <f t="shared" si="85"/>
        <v>2796</v>
      </c>
      <c r="AL453">
        <v>-73</v>
      </c>
    </row>
    <row r="454" spans="34:38" x14ac:dyDescent="0.25">
      <c r="AH454" s="11">
        <v>44302</v>
      </c>
      <c r="AI454">
        <f t="shared" si="84"/>
        <v>3680</v>
      </c>
      <c r="AJ454" s="18">
        <v>82.87</v>
      </c>
      <c r="AK454">
        <f t="shared" si="85"/>
        <v>2796</v>
      </c>
      <c r="AL454">
        <v>-73</v>
      </c>
    </row>
    <row r="455" spans="34:38" x14ac:dyDescent="0.25">
      <c r="AH455" s="11">
        <v>44303</v>
      </c>
      <c r="AI455">
        <f t="shared" si="84"/>
        <v>3680</v>
      </c>
      <c r="AJ455" s="18">
        <v>82.87</v>
      </c>
      <c r="AK455">
        <f t="shared" si="85"/>
        <v>2796</v>
      </c>
      <c r="AL455">
        <v>-73</v>
      </c>
    </row>
    <row r="456" spans="34:38" x14ac:dyDescent="0.25">
      <c r="AH456" s="11">
        <v>44304</v>
      </c>
      <c r="AI456">
        <f t="shared" si="84"/>
        <v>3680</v>
      </c>
      <c r="AJ456" s="18">
        <v>82.87</v>
      </c>
      <c r="AK456">
        <f t="shared" si="85"/>
        <v>2796</v>
      </c>
      <c r="AL456">
        <v>-73</v>
      </c>
    </row>
    <row r="457" spans="34:38" x14ac:dyDescent="0.25">
      <c r="AH457" s="11">
        <v>44305</v>
      </c>
      <c r="AI457">
        <f t="shared" si="84"/>
        <v>2953</v>
      </c>
      <c r="AJ457" s="18">
        <v>82.87</v>
      </c>
      <c r="AK457">
        <f t="shared" si="85"/>
        <v>2796</v>
      </c>
      <c r="AL457">
        <v>-73</v>
      </c>
    </row>
    <row r="458" spans="34:38" x14ac:dyDescent="0.25">
      <c r="AH458" s="11">
        <v>44306</v>
      </c>
      <c r="AI458">
        <f t="shared" si="84"/>
        <v>2953</v>
      </c>
      <c r="AJ458" s="18">
        <v>82.87</v>
      </c>
      <c r="AK458">
        <f t="shared" si="85"/>
        <v>2796</v>
      </c>
      <c r="AL458">
        <v>-73</v>
      </c>
    </row>
    <row r="459" spans="34:38" x14ac:dyDescent="0.25">
      <c r="AH459" s="11">
        <v>44307</v>
      </c>
      <c r="AI459">
        <f t="shared" si="84"/>
        <v>2953</v>
      </c>
      <c r="AJ459" s="18">
        <v>82.87</v>
      </c>
      <c r="AK459">
        <f t="shared" si="85"/>
        <v>2796</v>
      </c>
      <c r="AL459">
        <v>-73</v>
      </c>
    </row>
    <row r="460" spans="34:38" x14ac:dyDescent="0.25">
      <c r="AH460" s="11">
        <v>44308</v>
      </c>
      <c r="AI460">
        <f t="shared" si="84"/>
        <v>2953</v>
      </c>
      <c r="AJ460" s="18">
        <v>82.87</v>
      </c>
      <c r="AK460">
        <f t="shared" si="85"/>
        <v>2796</v>
      </c>
      <c r="AL460">
        <v>-73</v>
      </c>
    </row>
    <row r="461" spans="34:38" x14ac:dyDescent="0.25">
      <c r="AH461" s="11">
        <v>44309</v>
      </c>
      <c r="AI461">
        <f t="shared" si="84"/>
        <v>2953</v>
      </c>
      <c r="AJ461" s="18">
        <v>82.87</v>
      </c>
      <c r="AK461">
        <f t="shared" si="85"/>
        <v>2796</v>
      </c>
      <c r="AL461">
        <v>-73</v>
      </c>
    </row>
    <row r="462" spans="34:38" x14ac:dyDescent="0.25">
      <c r="AH462" s="11">
        <v>44310</v>
      </c>
      <c r="AI462">
        <f t="shared" si="84"/>
        <v>2953</v>
      </c>
      <c r="AJ462" s="18">
        <v>82.87</v>
      </c>
      <c r="AK462">
        <f t="shared" si="85"/>
        <v>2796</v>
      </c>
      <c r="AL462">
        <v>-73</v>
      </c>
    </row>
    <row r="463" spans="34:38" x14ac:dyDescent="0.25">
      <c r="AH463" s="11">
        <v>44311</v>
      </c>
      <c r="AI463">
        <f t="shared" si="84"/>
        <v>2953</v>
      </c>
      <c r="AJ463" s="18">
        <v>82.87</v>
      </c>
      <c r="AK463">
        <f t="shared" si="85"/>
        <v>2796</v>
      </c>
      <c r="AL463">
        <v>-73</v>
      </c>
    </row>
  </sheetData>
  <autoFilter ref="A2:B343" xr:uid="{ACD641EB-E5A5-4293-A5E6-F12F00CA11A2}">
    <sortState xmlns:xlrd2="http://schemas.microsoft.com/office/spreadsheetml/2017/richdata2" ref="A3:B343">
      <sortCondition ref="A2"/>
    </sortState>
  </autoFilter>
  <mergeCells count="122">
    <mergeCell ref="C387:C393"/>
    <mergeCell ref="C394:C400"/>
    <mergeCell ref="C338:C344"/>
    <mergeCell ref="C289:C295"/>
    <mergeCell ref="C296:C302"/>
    <mergeCell ref="C303:C309"/>
    <mergeCell ref="C310:C316"/>
    <mergeCell ref="C317:C323"/>
    <mergeCell ref="C324:C330"/>
    <mergeCell ref="C380:C386"/>
    <mergeCell ref="C345:C351"/>
    <mergeCell ref="C352:C358"/>
    <mergeCell ref="C359:C365"/>
    <mergeCell ref="C366:C372"/>
    <mergeCell ref="C373:C379"/>
    <mergeCell ref="C261:C267"/>
    <mergeCell ref="C268:C274"/>
    <mergeCell ref="AH1:AI1"/>
    <mergeCell ref="C331:C337"/>
    <mergeCell ref="C282:C288"/>
    <mergeCell ref="C205:C211"/>
    <mergeCell ref="C212:C218"/>
    <mergeCell ref="C219:C225"/>
    <mergeCell ref="C226:C232"/>
    <mergeCell ref="C233:C239"/>
    <mergeCell ref="C275:C281"/>
    <mergeCell ref="C198:C204"/>
    <mergeCell ref="C121:C127"/>
    <mergeCell ref="C128:C134"/>
    <mergeCell ref="C135:C141"/>
    <mergeCell ref="C107:C113"/>
    <mergeCell ref="C177:C183"/>
    <mergeCell ref="C184:C190"/>
    <mergeCell ref="C191:C197"/>
    <mergeCell ref="C240:C246"/>
    <mergeCell ref="C247:C253"/>
    <mergeCell ref="C142:C148"/>
    <mergeCell ref="C149:C155"/>
    <mergeCell ref="C156:C162"/>
    <mergeCell ref="C23:C29"/>
    <mergeCell ref="C30:C36"/>
    <mergeCell ref="C254:C260"/>
    <mergeCell ref="C114:C120"/>
    <mergeCell ref="C37:C43"/>
    <mergeCell ref="C163:C169"/>
    <mergeCell ref="C170:C176"/>
    <mergeCell ref="C44:C50"/>
    <mergeCell ref="C51:C57"/>
    <mergeCell ref="C58:C64"/>
    <mergeCell ref="C65:C71"/>
    <mergeCell ref="C72:C78"/>
    <mergeCell ref="C79:C85"/>
    <mergeCell ref="C86:C92"/>
    <mergeCell ref="C93:C99"/>
    <mergeCell ref="C100:C106"/>
    <mergeCell ref="E100:E106"/>
    <mergeCell ref="E107:E113"/>
    <mergeCell ref="E114:E120"/>
    <mergeCell ref="E121:E127"/>
    <mergeCell ref="E128:E134"/>
    <mergeCell ref="C401:C407"/>
    <mergeCell ref="C408:C414"/>
    <mergeCell ref="E4:E8"/>
    <mergeCell ref="E9:E15"/>
    <mergeCell ref="E16:E22"/>
    <mergeCell ref="E23:E29"/>
    <mergeCell ref="E30:E36"/>
    <mergeCell ref="E37:E43"/>
    <mergeCell ref="E44:E50"/>
    <mergeCell ref="E51:E57"/>
    <mergeCell ref="E58:E64"/>
    <mergeCell ref="E65:E71"/>
    <mergeCell ref="E72:E78"/>
    <mergeCell ref="E79:E85"/>
    <mergeCell ref="E86:E92"/>
    <mergeCell ref="E93:E99"/>
    <mergeCell ref="C4:C8"/>
    <mergeCell ref="C9:C15"/>
    <mergeCell ref="C16:C22"/>
    <mergeCell ref="E170:E176"/>
    <mergeCell ref="E177:E183"/>
    <mergeCell ref="E184:E190"/>
    <mergeCell ref="E191:E197"/>
    <mergeCell ref="E198:E204"/>
    <mergeCell ref="E135:E141"/>
    <mergeCell ref="E142:E148"/>
    <mergeCell ref="E149:E155"/>
    <mergeCell ref="E156:E162"/>
    <mergeCell ref="E163:E169"/>
    <mergeCell ref="E247:E253"/>
    <mergeCell ref="E254:E260"/>
    <mergeCell ref="E261:E267"/>
    <mergeCell ref="E268:E274"/>
    <mergeCell ref="E205:E211"/>
    <mergeCell ref="E212:E218"/>
    <mergeCell ref="E219:E225"/>
    <mergeCell ref="E226:E232"/>
    <mergeCell ref="E233:E239"/>
    <mergeCell ref="C415:C421"/>
    <mergeCell ref="E415:E421"/>
    <mergeCell ref="A1:V1"/>
    <mergeCell ref="E380:E386"/>
    <mergeCell ref="E387:E393"/>
    <mergeCell ref="E394:E400"/>
    <mergeCell ref="E401:E407"/>
    <mergeCell ref="E408:E414"/>
    <mergeCell ref="E345:E351"/>
    <mergeCell ref="E352:E358"/>
    <mergeCell ref="E359:E365"/>
    <mergeCell ref="E366:E372"/>
    <mergeCell ref="E373:E379"/>
    <mergeCell ref="E310:E316"/>
    <mergeCell ref="E317:E323"/>
    <mergeCell ref="E324:E330"/>
    <mergeCell ref="E331:E337"/>
    <mergeCell ref="E338:E344"/>
    <mergeCell ref="E275:E281"/>
    <mergeCell ref="E282:E288"/>
    <mergeCell ref="E289:E295"/>
    <mergeCell ref="E296:E302"/>
    <mergeCell ref="E303:E309"/>
    <mergeCell ref="E240:E246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8E9D4-E3F0-4D94-A35A-E72E353C50D3}">
  <dimension ref="A1:AL472"/>
  <sheetViews>
    <sheetView topLeftCell="U1" workbookViewId="0">
      <selection activeCell="AC24" sqref="AC24"/>
    </sheetView>
  </sheetViews>
  <sheetFormatPr baseColWidth="10" defaultRowHeight="15" x14ac:dyDescent="0.25"/>
  <cols>
    <col min="1" max="1" width="20.28515625" style="43" bestFit="1" customWidth="1"/>
    <col min="2" max="2" width="15.140625" style="43" bestFit="1" customWidth="1"/>
    <col min="3" max="3" width="8.42578125" bestFit="1" customWidth="1"/>
    <col min="4" max="4" width="17.42578125" bestFit="1" customWidth="1"/>
    <col min="5" max="5" width="5.7109375" bestFit="1" customWidth="1"/>
    <col min="6" max="6" width="8.42578125" customWidth="1"/>
    <col min="8" max="8" width="24.5703125" bestFit="1" customWidth="1"/>
    <col min="9" max="9" width="18.5703125" bestFit="1" customWidth="1"/>
    <col min="10" max="10" width="20.85546875" bestFit="1" customWidth="1"/>
    <col min="11" max="12" width="18.5703125" customWidth="1"/>
    <col min="14" max="14" width="10.7109375" bestFit="1" customWidth="1"/>
    <col min="15" max="15" width="11.28515625" bestFit="1" customWidth="1"/>
    <col min="16" max="16" width="11.28515625" customWidth="1"/>
    <col min="18" max="18" width="21" customWidth="1"/>
    <col min="19" max="19" width="8" bestFit="1" customWidth="1"/>
    <col min="20" max="20" width="8.42578125" bestFit="1" customWidth="1"/>
    <col min="21" max="21" width="8.5703125" bestFit="1" customWidth="1"/>
    <col min="22" max="22" width="8.85546875" bestFit="1" customWidth="1"/>
    <col min="23" max="23" width="8.85546875" customWidth="1"/>
    <col min="24" max="24" width="10.7109375" bestFit="1" customWidth="1"/>
    <col min="25" max="25" width="11.140625" bestFit="1" customWidth="1"/>
    <col min="26" max="26" width="6.28515625" bestFit="1" customWidth="1"/>
    <col min="27" max="28" width="8.85546875" customWidth="1"/>
    <col min="29" max="29" width="8" bestFit="1" customWidth="1"/>
    <col min="30" max="30" width="5.85546875" bestFit="1" customWidth="1"/>
    <col min="31" max="31" width="8.5703125" bestFit="1" customWidth="1"/>
    <col min="32" max="32" width="8.85546875" customWidth="1"/>
    <col min="35" max="35" width="15.7109375" bestFit="1" customWidth="1"/>
    <col min="36" max="36" width="16.28515625" bestFit="1" customWidth="1"/>
    <col min="37" max="37" width="10.5703125" customWidth="1"/>
    <col min="38" max="38" width="13.28515625" bestFit="1" customWidth="1"/>
  </cols>
  <sheetData>
    <row r="1" spans="1:38" x14ac:dyDescent="0.25">
      <c r="A1" s="57" t="s">
        <v>9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1"/>
      <c r="X1" s="51"/>
      <c r="Y1" s="51"/>
      <c r="Z1" s="51"/>
      <c r="AA1" s="51"/>
      <c r="AB1" s="51"/>
      <c r="AC1" s="51"/>
      <c r="AD1" s="51"/>
      <c r="AE1" s="51"/>
      <c r="AF1" s="51"/>
      <c r="AH1" s="57" t="s">
        <v>8</v>
      </c>
      <c r="AI1" s="57"/>
      <c r="AJ1" s="57"/>
      <c r="AK1" s="20"/>
      <c r="AL1" t="s">
        <v>47</v>
      </c>
    </row>
    <row r="2" spans="1:38" x14ac:dyDescent="0.25">
      <c r="A2" s="41" t="s">
        <v>0</v>
      </c>
      <c r="B2" s="41" t="s">
        <v>1</v>
      </c>
      <c r="C2" s="42" t="s">
        <v>100</v>
      </c>
      <c r="D2" s="42" t="s">
        <v>94</v>
      </c>
      <c r="E2" s="42" t="s">
        <v>100</v>
      </c>
      <c r="F2" s="42" t="s">
        <v>99</v>
      </c>
      <c r="G2" s="5"/>
      <c r="H2" s="5" t="s">
        <v>3</v>
      </c>
      <c r="I2" s="5" t="s">
        <v>2</v>
      </c>
      <c r="J2" s="41" t="s">
        <v>95</v>
      </c>
      <c r="K2" s="21" t="s">
        <v>90</v>
      </c>
      <c r="L2" s="21" t="s">
        <v>92</v>
      </c>
      <c r="N2" s="17" t="s">
        <v>12</v>
      </c>
      <c r="O2" s="17" t="s">
        <v>10</v>
      </c>
      <c r="P2" s="41" t="s">
        <v>102</v>
      </c>
      <c r="Q2" s="17" t="s">
        <v>11</v>
      </c>
      <c r="R2" s="17" t="s">
        <v>13</v>
      </c>
      <c r="S2" s="17" t="s">
        <v>96</v>
      </c>
      <c r="T2" s="41" t="s">
        <v>98</v>
      </c>
      <c r="U2" s="41" t="s">
        <v>97</v>
      </c>
      <c r="V2" s="17" t="s">
        <v>41</v>
      </c>
      <c r="W2" s="52"/>
      <c r="X2" s="52" t="s">
        <v>113</v>
      </c>
      <c r="Y2" t="s">
        <v>114</v>
      </c>
      <c r="Z2" t="s">
        <v>115</v>
      </c>
      <c r="AA2" t="s">
        <v>116</v>
      </c>
      <c r="AB2" t="s">
        <v>117</v>
      </c>
      <c r="AC2" s="52" t="s">
        <v>96</v>
      </c>
      <c r="AD2" s="52" t="s">
        <v>98</v>
      </c>
      <c r="AE2" s="52" t="s">
        <v>97</v>
      </c>
      <c r="AF2" s="52" t="s">
        <v>41</v>
      </c>
      <c r="AH2" t="s">
        <v>5</v>
      </c>
      <c r="AI2" t="s">
        <v>91</v>
      </c>
      <c r="AJ2" t="s">
        <v>4</v>
      </c>
      <c r="AK2" t="s">
        <v>89</v>
      </c>
      <c r="AL2" t="s">
        <v>46</v>
      </c>
    </row>
    <row r="3" spans="1:38" x14ac:dyDescent="0.25">
      <c r="A3" s="44">
        <v>43893</v>
      </c>
      <c r="B3" s="43">
        <v>3</v>
      </c>
      <c r="C3" s="57">
        <f>ROUNDUP(AVERAGE(B3:B6),0)</f>
        <v>4</v>
      </c>
      <c r="D3" s="41">
        <v>0</v>
      </c>
      <c r="E3" s="55">
        <f>ROUNDUP(AVERAGE(D3:D6),0)</f>
        <v>1</v>
      </c>
      <c r="F3" s="41">
        <v>0</v>
      </c>
      <c r="H3" s="6">
        <v>43898</v>
      </c>
      <c r="I3" s="3">
        <f>AVERAGE(C3)</f>
        <v>4</v>
      </c>
      <c r="J3" s="3">
        <f>AVERAGE(E3)</f>
        <v>1</v>
      </c>
      <c r="K3" s="3">
        <f>VLOOKUP(H3,$AH$2:$AL$454,3,FALSE)</f>
        <v>11.11</v>
      </c>
      <c r="L3" s="3">
        <f>VLOOKUP(H3,$AH$2:$AL$469,5,FALSE)</f>
        <v>15</v>
      </c>
      <c r="N3" s="11">
        <v>43893</v>
      </c>
      <c r="O3" s="47" t="s">
        <v>101</v>
      </c>
      <c r="P3" t="s">
        <v>103</v>
      </c>
      <c r="R3" t="s">
        <v>49</v>
      </c>
      <c r="S3">
        <v>-500</v>
      </c>
      <c r="T3">
        <f t="shared" ref="T3:T9" si="0">VLOOKUP(N3,$A$2:$F$514,6,FALSE)</f>
        <v>0</v>
      </c>
      <c r="U3">
        <v>-5</v>
      </c>
      <c r="V3">
        <v>-500</v>
      </c>
      <c r="X3" s="36">
        <f>N3</f>
        <v>43893</v>
      </c>
      <c r="Y3" t="s">
        <v>101</v>
      </c>
      <c r="Z3" t="str">
        <f>P3</f>
        <v>A-</v>
      </c>
      <c r="AB3" t="s">
        <v>150</v>
      </c>
      <c r="AC3">
        <f>S3</f>
        <v>-500</v>
      </c>
      <c r="AD3">
        <f t="shared" ref="AD3:AF18" si="1">T3</f>
        <v>0</v>
      </c>
      <c r="AE3">
        <f t="shared" si="1"/>
        <v>-5</v>
      </c>
      <c r="AF3">
        <f t="shared" si="1"/>
        <v>-500</v>
      </c>
      <c r="AH3" s="11">
        <v>43851</v>
      </c>
      <c r="AI3" s="1">
        <v>0</v>
      </c>
      <c r="AJ3">
        <v>0</v>
      </c>
      <c r="AK3">
        <v>0</v>
      </c>
      <c r="AL3">
        <v>0</v>
      </c>
    </row>
    <row r="4" spans="1:38" x14ac:dyDescent="0.25">
      <c r="A4" s="44">
        <v>43894</v>
      </c>
      <c r="B4" s="43">
        <v>3</v>
      </c>
      <c r="C4" s="57"/>
      <c r="D4" s="42">
        <v>0</v>
      </c>
      <c r="E4" s="55"/>
      <c r="F4" s="42">
        <f t="shared" ref="F4:F23" si="2">E4</f>
        <v>0</v>
      </c>
      <c r="H4" s="6">
        <f t="shared" ref="H4:H36" si="3">H3+7</f>
        <v>43905</v>
      </c>
      <c r="I4" s="3">
        <f>AVERAGE(C7)</f>
        <v>16</v>
      </c>
      <c r="J4" s="3">
        <f>AVERAGE(E7)</f>
        <v>0</v>
      </c>
      <c r="K4" s="3">
        <f>VLOOKUP(H4,$AH$2:$AL$449,3,FALSE)</f>
        <v>25</v>
      </c>
      <c r="L4" s="3">
        <f>VLOOKUP(H4,$AH$2:$AL$469,5,FALSE)</f>
        <v>-19</v>
      </c>
      <c r="N4" s="11">
        <v>43901</v>
      </c>
      <c r="O4" s="47" t="s">
        <v>101</v>
      </c>
      <c r="P4" t="s">
        <v>103</v>
      </c>
      <c r="Q4" t="s">
        <v>14</v>
      </c>
      <c r="R4" t="s">
        <v>16</v>
      </c>
      <c r="S4">
        <v>-1000</v>
      </c>
      <c r="T4">
        <f t="shared" si="0"/>
        <v>0</v>
      </c>
      <c r="U4">
        <v>-12</v>
      </c>
      <c r="V4">
        <v>-1000</v>
      </c>
      <c r="X4" s="36">
        <f t="shared" ref="X4:X24" si="4">N4</f>
        <v>43901</v>
      </c>
      <c r="Y4" t="s">
        <v>101</v>
      </c>
      <c r="Z4" t="str">
        <f t="shared" ref="Z4:Z19" si="5">P4</f>
        <v>A-</v>
      </c>
      <c r="AA4" t="s">
        <v>119</v>
      </c>
      <c r="AB4" t="s">
        <v>120</v>
      </c>
      <c r="AC4">
        <f t="shared" ref="AC4:AF24" si="6">S4</f>
        <v>-1000</v>
      </c>
      <c r="AD4">
        <f t="shared" si="1"/>
        <v>0</v>
      </c>
      <c r="AE4">
        <f t="shared" si="1"/>
        <v>-12</v>
      </c>
      <c r="AF4">
        <f t="shared" si="1"/>
        <v>-1000</v>
      </c>
      <c r="AH4" s="11">
        <v>43852</v>
      </c>
      <c r="AI4" s="1">
        <v>0</v>
      </c>
      <c r="AJ4">
        <v>0</v>
      </c>
      <c r="AK4">
        <v>0</v>
      </c>
      <c r="AL4">
        <v>0</v>
      </c>
    </row>
    <row r="5" spans="1:38" x14ac:dyDescent="0.25">
      <c r="A5" s="44">
        <v>43896</v>
      </c>
      <c r="B5" s="43">
        <v>3</v>
      </c>
      <c r="C5" s="57"/>
      <c r="D5" s="42">
        <v>0</v>
      </c>
      <c r="E5" s="55"/>
      <c r="F5" s="42">
        <f t="shared" si="2"/>
        <v>0</v>
      </c>
      <c r="H5" s="6">
        <f t="shared" si="3"/>
        <v>43912</v>
      </c>
      <c r="I5" s="3">
        <f>AVERAGE(C14)</f>
        <v>17</v>
      </c>
      <c r="J5" s="3">
        <f>AVERAGE(E14)</f>
        <v>1</v>
      </c>
      <c r="K5" s="3">
        <f>VLOOKUP(H5,$AH$2:$AL$449,3,FALSE)</f>
        <v>88.89</v>
      </c>
      <c r="L5" s="3">
        <f>VLOOKUP(H5,$AH$2:$AL$469,5,FALSE)</f>
        <v>-91</v>
      </c>
      <c r="N5" s="11">
        <v>43907</v>
      </c>
      <c r="O5" s="47" t="s">
        <v>110</v>
      </c>
      <c r="P5" t="s">
        <v>103</v>
      </c>
      <c r="R5" t="s">
        <v>50</v>
      </c>
      <c r="S5">
        <v>500</v>
      </c>
      <c r="T5">
        <f t="shared" si="0"/>
        <v>0</v>
      </c>
      <c r="U5">
        <v>5</v>
      </c>
      <c r="V5">
        <v>500</v>
      </c>
      <c r="X5" s="36">
        <f t="shared" si="4"/>
        <v>43907</v>
      </c>
      <c r="Y5" t="s">
        <v>118</v>
      </c>
      <c r="Z5" t="str">
        <f t="shared" si="5"/>
        <v>A-</v>
      </c>
      <c r="AB5" t="s">
        <v>151</v>
      </c>
      <c r="AC5">
        <f t="shared" si="6"/>
        <v>500</v>
      </c>
      <c r="AD5">
        <f t="shared" si="1"/>
        <v>0</v>
      </c>
      <c r="AE5">
        <f t="shared" si="1"/>
        <v>5</v>
      </c>
      <c r="AF5">
        <f t="shared" si="1"/>
        <v>500</v>
      </c>
      <c r="AH5" s="11">
        <v>43853</v>
      </c>
      <c r="AI5" s="1">
        <v>0</v>
      </c>
      <c r="AJ5">
        <v>11.11</v>
      </c>
      <c r="AK5">
        <v>0</v>
      </c>
      <c r="AL5">
        <v>0</v>
      </c>
    </row>
    <row r="6" spans="1:38" x14ac:dyDescent="0.25">
      <c r="A6" s="44">
        <v>43898</v>
      </c>
      <c r="B6" s="43">
        <v>6</v>
      </c>
      <c r="C6" s="57"/>
      <c r="D6" s="42">
        <v>1</v>
      </c>
      <c r="E6" s="55"/>
      <c r="F6" s="42">
        <f t="shared" si="2"/>
        <v>0</v>
      </c>
      <c r="H6" s="6">
        <f t="shared" si="3"/>
        <v>43919</v>
      </c>
      <c r="I6" s="3">
        <f>AVERAGE(C21)</f>
        <v>29</v>
      </c>
      <c r="J6" s="3">
        <f>AVERAGE(E21)</f>
        <v>1</v>
      </c>
      <c r="K6" s="3">
        <f>VLOOKUP(H6,$AH$2:$AL$449,3,FALSE)</f>
        <v>100</v>
      </c>
      <c r="L6" s="3">
        <f>VLOOKUP(H6,$AH$2:$AL$469,5,FALSE)</f>
        <v>-90</v>
      </c>
      <c r="N6" s="11">
        <v>43909</v>
      </c>
      <c r="O6" s="47" t="s">
        <v>101</v>
      </c>
      <c r="P6" t="s">
        <v>103</v>
      </c>
      <c r="R6" t="s">
        <v>59</v>
      </c>
      <c r="S6">
        <v>-1500</v>
      </c>
      <c r="T6">
        <f t="shared" si="0"/>
        <v>0</v>
      </c>
      <c r="U6">
        <v>-19</v>
      </c>
      <c r="V6">
        <v>-1500</v>
      </c>
      <c r="X6" s="36">
        <f t="shared" si="4"/>
        <v>43909</v>
      </c>
      <c r="Y6" t="s">
        <v>101</v>
      </c>
      <c r="Z6" t="str">
        <f t="shared" si="5"/>
        <v>A-</v>
      </c>
      <c r="AB6" t="s">
        <v>152</v>
      </c>
      <c r="AC6">
        <f t="shared" si="6"/>
        <v>-1500</v>
      </c>
      <c r="AD6">
        <f t="shared" si="1"/>
        <v>0</v>
      </c>
      <c r="AE6">
        <f t="shared" si="1"/>
        <v>-19</v>
      </c>
      <c r="AF6">
        <f t="shared" si="1"/>
        <v>-1500</v>
      </c>
      <c r="AH6" s="11">
        <v>43854</v>
      </c>
      <c r="AI6" s="1">
        <v>0</v>
      </c>
      <c r="AJ6">
        <v>11.11</v>
      </c>
      <c r="AK6">
        <v>0</v>
      </c>
      <c r="AL6">
        <v>0</v>
      </c>
    </row>
    <row r="7" spans="1:38" x14ac:dyDescent="0.25">
      <c r="A7" s="44">
        <v>43899</v>
      </c>
      <c r="B7" s="43">
        <v>7</v>
      </c>
      <c r="C7" s="53">
        <f>ROUNDUP(AVERAGE(B7:B13),0)</f>
        <v>16</v>
      </c>
      <c r="D7" s="42">
        <v>0</v>
      </c>
      <c r="E7" s="53">
        <f>ROUNDUP(AVERAGE(D7:D13),0)</f>
        <v>0</v>
      </c>
      <c r="F7" s="42">
        <f t="shared" si="2"/>
        <v>0</v>
      </c>
      <c r="H7" s="6">
        <f t="shared" si="3"/>
        <v>43926</v>
      </c>
      <c r="I7" s="3">
        <f>AVERAGE(C28)</f>
        <v>71</v>
      </c>
      <c r="J7" s="3">
        <f>AVERAGE(E28)</f>
        <v>1</v>
      </c>
      <c r="K7" s="3">
        <f>VLOOKUP(H7,$AH$2:$AL$449,3,FALSE)</f>
        <v>100</v>
      </c>
      <c r="L7" s="3">
        <f>VLOOKUP(H7,$AH$2:$AL$469,5,FALSE)</f>
        <v>-88</v>
      </c>
      <c r="N7" s="11">
        <v>43910</v>
      </c>
      <c r="O7" s="47" t="s">
        <v>110</v>
      </c>
      <c r="P7" t="s">
        <v>103</v>
      </c>
      <c r="R7" t="s">
        <v>51</v>
      </c>
      <c r="S7">
        <v>1000</v>
      </c>
      <c r="T7">
        <f t="shared" si="0"/>
        <v>0</v>
      </c>
      <c r="U7">
        <v>10</v>
      </c>
      <c r="V7">
        <v>1000</v>
      </c>
      <c r="X7" s="36">
        <f t="shared" si="4"/>
        <v>43910</v>
      </c>
      <c r="Y7" t="s">
        <v>118</v>
      </c>
      <c r="Z7" t="str">
        <f t="shared" si="5"/>
        <v>A-</v>
      </c>
      <c r="AB7" t="s">
        <v>153</v>
      </c>
      <c r="AC7">
        <f t="shared" si="6"/>
        <v>1000</v>
      </c>
      <c r="AD7">
        <f t="shared" si="1"/>
        <v>0</v>
      </c>
      <c r="AE7">
        <f t="shared" si="1"/>
        <v>10</v>
      </c>
      <c r="AF7">
        <f t="shared" si="1"/>
        <v>1000</v>
      </c>
      <c r="AH7" s="11">
        <v>43855</v>
      </c>
      <c r="AI7" s="1">
        <v>0</v>
      </c>
      <c r="AJ7">
        <v>11.11</v>
      </c>
      <c r="AK7">
        <v>0</v>
      </c>
      <c r="AL7">
        <v>0</v>
      </c>
    </row>
    <row r="8" spans="1:38" x14ac:dyDescent="0.25">
      <c r="A8" s="44">
        <v>43900</v>
      </c>
      <c r="B8" s="43">
        <v>44</v>
      </c>
      <c r="C8" s="54"/>
      <c r="D8" s="42">
        <v>0</v>
      </c>
      <c r="E8" s="54"/>
      <c r="F8" s="42">
        <f t="shared" si="2"/>
        <v>0</v>
      </c>
      <c r="H8" s="6">
        <f t="shared" si="3"/>
        <v>43933</v>
      </c>
      <c r="I8" s="3">
        <f>AVERAGE(C35)</f>
        <v>97</v>
      </c>
      <c r="J8" s="3">
        <f>AVERAGE(E35)</f>
        <v>3</v>
      </c>
      <c r="K8" s="3">
        <f>VLOOKUP(H8,$AH$2:$AL$449,3,FALSE)</f>
        <v>100</v>
      </c>
      <c r="L8" s="3">
        <f>VLOOKUP(H8,$AH$2:$AL$469,5,FALSE)</f>
        <v>-89</v>
      </c>
      <c r="N8" s="11">
        <v>43914</v>
      </c>
      <c r="O8" s="47" t="s">
        <v>110</v>
      </c>
      <c r="P8" t="s">
        <v>103</v>
      </c>
      <c r="R8" t="s">
        <v>52</v>
      </c>
      <c r="S8">
        <v>1300</v>
      </c>
      <c r="T8">
        <v>2</v>
      </c>
      <c r="U8">
        <v>15</v>
      </c>
      <c r="V8">
        <v>1300</v>
      </c>
      <c r="X8" s="36">
        <f t="shared" si="4"/>
        <v>43914</v>
      </c>
      <c r="Y8" t="s">
        <v>118</v>
      </c>
      <c r="Z8" t="str">
        <f t="shared" si="5"/>
        <v>A-</v>
      </c>
      <c r="AB8" t="s">
        <v>154</v>
      </c>
      <c r="AC8">
        <f t="shared" si="6"/>
        <v>1300</v>
      </c>
      <c r="AD8">
        <f t="shared" si="1"/>
        <v>2</v>
      </c>
      <c r="AE8">
        <f t="shared" si="1"/>
        <v>15</v>
      </c>
      <c r="AF8">
        <f t="shared" si="1"/>
        <v>1300</v>
      </c>
      <c r="AH8" s="11">
        <v>43856</v>
      </c>
      <c r="AI8" s="1">
        <v>0</v>
      </c>
      <c r="AJ8">
        <v>11.11</v>
      </c>
      <c r="AK8">
        <v>0</v>
      </c>
      <c r="AL8">
        <v>0</v>
      </c>
    </row>
    <row r="9" spans="1:38" x14ac:dyDescent="0.25">
      <c r="A9" s="44">
        <v>43901</v>
      </c>
      <c r="B9" s="43">
        <v>16</v>
      </c>
      <c r="C9" s="54"/>
      <c r="D9" s="39">
        <v>0</v>
      </c>
      <c r="E9" s="54"/>
      <c r="F9" s="42">
        <f t="shared" si="2"/>
        <v>0</v>
      </c>
      <c r="H9" s="6">
        <f t="shared" si="3"/>
        <v>43940</v>
      </c>
      <c r="I9" s="3">
        <f>AVERAGE(C42)</f>
        <v>114</v>
      </c>
      <c r="J9" s="3">
        <f>AVERAGE(E42)</f>
        <v>4</v>
      </c>
      <c r="K9" s="3">
        <f>VLOOKUP(H9,$AH$2:$AL$449,3,FALSE)</f>
        <v>100</v>
      </c>
      <c r="L9" s="3">
        <f>VLOOKUP(H9,$AH$2:$AL$469,5,FALSE)</f>
        <v>-90</v>
      </c>
      <c r="N9" s="11">
        <v>43961</v>
      </c>
      <c r="O9" s="47" t="s">
        <v>110</v>
      </c>
      <c r="P9" t="s">
        <v>103</v>
      </c>
      <c r="R9" t="s">
        <v>53</v>
      </c>
      <c r="S9">
        <v>1600</v>
      </c>
      <c r="T9">
        <f t="shared" si="0"/>
        <v>4</v>
      </c>
      <c r="U9">
        <v>30</v>
      </c>
      <c r="V9">
        <v>1600</v>
      </c>
      <c r="X9" s="36">
        <f t="shared" si="4"/>
        <v>43961</v>
      </c>
      <c r="Y9" t="s">
        <v>118</v>
      </c>
      <c r="Z9" t="str">
        <f t="shared" si="5"/>
        <v>A-</v>
      </c>
      <c r="AB9" t="s">
        <v>155</v>
      </c>
      <c r="AC9">
        <f t="shared" si="6"/>
        <v>1600</v>
      </c>
      <c r="AD9">
        <f t="shared" si="1"/>
        <v>4</v>
      </c>
      <c r="AE9">
        <f t="shared" si="1"/>
        <v>30</v>
      </c>
      <c r="AF9">
        <f t="shared" si="1"/>
        <v>1600</v>
      </c>
      <c r="AH9" s="11">
        <v>43857</v>
      </c>
      <c r="AI9" s="1">
        <v>0</v>
      </c>
      <c r="AJ9">
        <v>11.11</v>
      </c>
      <c r="AK9">
        <v>0</v>
      </c>
      <c r="AL9">
        <v>0</v>
      </c>
    </row>
    <row r="10" spans="1:38" x14ac:dyDescent="0.25">
      <c r="A10" s="44">
        <v>43902</v>
      </c>
      <c r="B10" s="43">
        <v>14</v>
      </c>
      <c r="C10" s="54"/>
      <c r="D10" s="40">
        <v>0</v>
      </c>
      <c r="E10" s="54"/>
      <c r="F10" s="42">
        <f t="shared" si="2"/>
        <v>0</v>
      </c>
      <c r="H10" s="6">
        <f t="shared" si="3"/>
        <v>43947</v>
      </c>
      <c r="I10" s="3">
        <f>AVERAGE(C49)</f>
        <v>167</v>
      </c>
      <c r="J10" s="3">
        <f>AVERAGE(E49)</f>
        <v>3</v>
      </c>
      <c r="K10" s="3">
        <f>VLOOKUP(H10,$AH$2:$AL$449,3,FALSE)</f>
        <v>98.15</v>
      </c>
      <c r="L10" s="3">
        <f>VLOOKUP(H10,$AH$2:$AL$469,5,FALSE)</f>
        <v>-88</v>
      </c>
      <c r="N10" s="11">
        <v>43962</v>
      </c>
      <c r="O10" s="47" t="s">
        <v>110</v>
      </c>
      <c r="P10" t="s">
        <v>103</v>
      </c>
      <c r="R10" t="s">
        <v>54</v>
      </c>
      <c r="S10">
        <v>1900</v>
      </c>
      <c r="T10">
        <v>4</v>
      </c>
      <c r="U10">
        <v>50</v>
      </c>
      <c r="V10">
        <v>1900</v>
      </c>
      <c r="X10" s="36">
        <f t="shared" si="4"/>
        <v>43962</v>
      </c>
      <c r="Y10" t="s">
        <v>118</v>
      </c>
      <c r="Z10" t="str">
        <f t="shared" si="5"/>
        <v>A-</v>
      </c>
      <c r="AB10" t="s">
        <v>156</v>
      </c>
      <c r="AC10">
        <f t="shared" si="6"/>
        <v>1900</v>
      </c>
      <c r="AD10">
        <f t="shared" si="1"/>
        <v>4</v>
      </c>
      <c r="AE10">
        <f t="shared" si="1"/>
        <v>50</v>
      </c>
      <c r="AF10">
        <f t="shared" si="1"/>
        <v>1900</v>
      </c>
      <c r="AH10" s="11">
        <v>43858</v>
      </c>
      <c r="AI10" s="1">
        <v>0</v>
      </c>
      <c r="AJ10">
        <v>11.11</v>
      </c>
      <c r="AK10">
        <v>0</v>
      </c>
      <c r="AL10">
        <v>0</v>
      </c>
    </row>
    <row r="11" spans="1:38" x14ac:dyDescent="0.25">
      <c r="A11" s="44">
        <v>43903</v>
      </c>
      <c r="B11" s="43">
        <v>8</v>
      </c>
      <c r="C11" s="54"/>
      <c r="D11" s="40">
        <v>0</v>
      </c>
      <c r="E11" s="54"/>
      <c r="F11" s="42">
        <f t="shared" si="2"/>
        <v>0</v>
      </c>
      <c r="H11" s="6">
        <f t="shared" si="3"/>
        <v>43954</v>
      </c>
      <c r="I11" s="3">
        <f>AVERAGE(C56)</f>
        <v>157</v>
      </c>
      <c r="J11" s="3">
        <f>AVERAGE(E56)</f>
        <v>4</v>
      </c>
      <c r="K11" s="3">
        <f>VLOOKUP(H11,$AH$2:$AL$449,3,FALSE)</f>
        <v>88.89</v>
      </c>
      <c r="L11" s="3">
        <f>VLOOKUP(H11,$AH$2:$AL$469,5,FALSE)</f>
        <v>-87</v>
      </c>
      <c r="N11" s="11">
        <v>44011</v>
      </c>
      <c r="O11" s="47" t="s">
        <v>101</v>
      </c>
      <c r="P11" t="s">
        <v>103</v>
      </c>
      <c r="R11" t="s">
        <v>60</v>
      </c>
      <c r="S11">
        <v>-2000</v>
      </c>
      <c r="T11">
        <v>17</v>
      </c>
      <c r="U11">
        <v>0</v>
      </c>
      <c r="V11">
        <v>-2000</v>
      </c>
      <c r="X11" s="36">
        <f t="shared" si="4"/>
        <v>44011</v>
      </c>
      <c r="Y11" t="s">
        <v>101</v>
      </c>
      <c r="Z11" t="str">
        <f t="shared" si="5"/>
        <v>A-</v>
      </c>
      <c r="AB11" t="s">
        <v>157</v>
      </c>
      <c r="AC11">
        <f t="shared" si="6"/>
        <v>-2000</v>
      </c>
      <c r="AD11">
        <f t="shared" si="1"/>
        <v>17</v>
      </c>
      <c r="AE11">
        <f t="shared" si="1"/>
        <v>0</v>
      </c>
      <c r="AF11">
        <f t="shared" si="1"/>
        <v>-2000</v>
      </c>
      <c r="AH11" s="11">
        <v>43859</v>
      </c>
      <c r="AI11" s="1">
        <v>0</v>
      </c>
      <c r="AJ11">
        <v>11.11</v>
      </c>
      <c r="AK11">
        <v>0</v>
      </c>
      <c r="AL11">
        <v>0</v>
      </c>
    </row>
    <row r="12" spans="1:38" x14ac:dyDescent="0.25">
      <c r="A12" s="44">
        <v>43904</v>
      </c>
      <c r="B12" s="43">
        <v>13</v>
      </c>
      <c r="C12" s="54"/>
      <c r="D12" s="40">
        <v>0</v>
      </c>
      <c r="E12" s="54"/>
      <c r="F12" s="42">
        <f t="shared" si="2"/>
        <v>0</v>
      </c>
      <c r="H12" s="6">
        <f t="shared" si="3"/>
        <v>43961</v>
      </c>
      <c r="I12" s="3">
        <f>AVERAGE(C63)</f>
        <v>184</v>
      </c>
      <c r="J12" s="3">
        <f>AVERAGE(E63)</f>
        <v>4</v>
      </c>
      <c r="K12" s="3">
        <f>VLOOKUP(H12,$AH$2:$AL$449,3,FALSE)</f>
        <v>88.89</v>
      </c>
      <c r="L12" s="3">
        <f>VLOOKUP(H12,$AH$2:$AL$469,5,FALSE)</f>
        <v>-84</v>
      </c>
      <c r="N12" s="11">
        <v>44067</v>
      </c>
      <c r="O12" s="47" t="s">
        <v>110</v>
      </c>
      <c r="P12" t="s">
        <v>105</v>
      </c>
      <c r="R12" t="s">
        <v>55</v>
      </c>
      <c r="S12">
        <v>2200</v>
      </c>
      <c r="T12">
        <v>50</v>
      </c>
      <c r="U12">
        <v>70</v>
      </c>
      <c r="V12">
        <v>2200</v>
      </c>
      <c r="X12" s="36">
        <f t="shared" si="4"/>
        <v>44067</v>
      </c>
      <c r="Y12" t="s">
        <v>118</v>
      </c>
      <c r="Z12" t="str">
        <f t="shared" si="5"/>
        <v>C-</v>
      </c>
      <c r="AB12" t="s">
        <v>158</v>
      </c>
      <c r="AC12">
        <f t="shared" si="6"/>
        <v>2200</v>
      </c>
      <c r="AD12">
        <f t="shared" si="1"/>
        <v>50</v>
      </c>
      <c r="AE12">
        <f t="shared" si="1"/>
        <v>70</v>
      </c>
      <c r="AF12">
        <f t="shared" si="1"/>
        <v>2200</v>
      </c>
      <c r="AH12" s="11">
        <v>43860</v>
      </c>
      <c r="AI12" s="1">
        <v>0</v>
      </c>
      <c r="AJ12">
        <v>11.11</v>
      </c>
      <c r="AK12">
        <v>0</v>
      </c>
      <c r="AL12">
        <v>0</v>
      </c>
    </row>
    <row r="13" spans="1:38" x14ac:dyDescent="0.25">
      <c r="A13" s="44">
        <v>43905</v>
      </c>
      <c r="B13" s="43">
        <v>8</v>
      </c>
      <c r="C13" s="54"/>
      <c r="D13" s="40">
        <v>0</v>
      </c>
      <c r="E13" s="54"/>
      <c r="F13" s="42">
        <f t="shared" si="2"/>
        <v>0</v>
      </c>
      <c r="H13" s="6">
        <f t="shared" si="3"/>
        <v>43968</v>
      </c>
      <c r="I13" s="3">
        <f>AVERAGE(C70)</f>
        <v>222</v>
      </c>
      <c r="J13" s="3">
        <f>AVERAGE(E70)</f>
        <v>5</v>
      </c>
      <c r="K13" s="3">
        <f>VLOOKUP(H13,$AH$2:$AL$449,3,FALSE)</f>
        <v>90.74</v>
      </c>
      <c r="L13" s="3">
        <f>VLOOKUP(H13,$AH$2:$AL$469,5,FALSE)</f>
        <v>-81</v>
      </c>
      <c r="N13" s="11">
        <v>44093</v>
      </c>
      <c r="O13" s="47" t="s">
        <v>110</v>
      </c>
      <c r="P13" t="s">
        <v>108</v>
      </c>
      <c r="R13" t="s">
        <v>57</v>
      </c>
      <c r="S13">
        <v>2500</v>
      </c>
      <c r="T13">
        <v>44</v>
      </c>
      <c r="U13">
        <v>95</v>
      </c>
      <c r="V13">
        <v>2500</v>
      </c>
      <c r="X13" s="36">
        <f t="shared" si="4"/>
        <v>44093</v>
      </c>
      <c r="Y13" t="s">
        <v>118</v>
      </c>
      <c r="Z13" t="str">
        <f t="shared" si="5"/>
        <v>B+</v>
      </c>
      <c r="AB13" t="s">
        <v>159</v>
      </c>
      <c r="AC13">
        <f t="shared" si="6"/>
        <v>2500</v>
      </c>
      <c r="AD13">
        <f t="shared" si="1"/>
        <v>44</v>
      </c>
      <c r="AE13">
        <f t="shared" si="1"/>
        <v>95</v>
      </c>
      <c r="AF13">
        <f t="shared" si="1"/>
        <v>2500</v>
      </c>
      <c r="AH13" s="11">
        <v>43861</v>
      </c>
      <c r="AI13" s="1">
        <v>0</v>
      </c>
      <c r="AJ13">
        <v>11.11</v>
      </c>
      <c r="AK13">
        <v>0</v>
      </c>
      <c r="AL13">
        <v>0</v>
      </c>
    </row>
    <row r="14" spans="1:38" x14ac:dyDescent="0.25">
      <c r="A14" s="44">
        <v>43906</v>
      </c>
      <c r="B14" s="43">
        <v>18</v>
      </c>
      <c r="C14" s="53">
        <f t="shared" ref="C14:E14" si="7">ROUNDUP(AVERAGE(B14:B20),0)</f>
        <v>17</v>
      </c>
      <c r="D14" s="40">
        <v>0</v>
      </c>
      <c r="E14" s="53">
        <f t="shared" si="7"/>
        <v>1</v>
      </c>
      <c r="F14" s="42">
        <f t="shared" si="2"/>
        <v>1</v>
      </c>
      <c r="H14" s="6">
        <f t="shared" si="3"/>
        <v>43975</v>
      </c>
      <c r="I14" s="3">
        <f>AVERAGE(C77)</f>
        <v>348</v>
      </c>
      <c r="J14" s="3">
        <f>AVERAGE(E77)</f>
        <v>6</v>
      </c>
      <c r="K14" s="3">
        <f>VLOOKUP(H14,$AH$2:$AL$449,3,FALSE)</f>
        <v>90.74</v>
      </c>
      <c r="L14" s="3">
        <f>VLOOKUP(H14,$AH$2:$AL$469,5,FALSE)</f>
        <v>-81</v>
      </c>
      <c r="N14" s="11">
        <v>44133</v>
      </c>
      <c r="O14" s="47" t="s">
        <v>110</v>
      </c>
      <c r="P14" t="s">
        <v>107</v>
      </c>
      <c r="R14" t="s">
        <v>58</v>
      </c>
      <c r="S14">
        <v>2800</v>
      </c>
      <c r="T14">
        <v>50</v>
      </c>
      <c r="U14">
        <v>80</v>
      </c>
      <c r="V14">
        <v>2800</v>
      </c>
      <c r="X14" s="36">
        <f t="shared" si="4"/>
        <v>44133</v>
      </c>
      <c r="Y14" t="s">
        <v>118</v>
      </c>
      <c r="Z14" t="str">
        <f t="shared" si="5"/>
        <v>C+</v>
      </c>
      <c r="AB14" t="s">
        <v>160</v>
      </c>
      <c r="AC14">
        <f t="shared" si="6"/>
        <v>2800</v>
      </c>
      <c r="AD14">
        <f t="shared" si="1"/>
        <v>50</v>
      </c>
      <c r="AE14">
        <f t="shared" si="1"/>
        <v>80</v>
      </c>
      <c r="AF14">
        <f t="shared" si="1"/>
        <v>2800</v>
      </c>
      <c r="AH14" s="11">
        <v>43862</v>
      </c>
      <c r="AI14" s="1">
        <v>0</v>
      </c>
      <c r="AJ14">
        <v>11.11</v>
      </c>
      <c r="AK14">
        <v>0</v>
      </c>
      <c r="AL14">
        <v>0</v>
      </c>
    </row>
    <row r="15" spans="1:38" x14ac:dyDescent="0.25">
      <c r="A15" s="44">
        <v>43907</v>
      </c>
      <c r="B15" s="43">
        <v>12</v>
      </c>
      <c r="C15" s="54"/>
      <c r="D15" s="40">
        <v>0</v>
      </c>
      <c r="E15" s="54"/>
      <c r="F15" s="42">
        <f t="shared" si="2"/>
        <v>0</v>
      </c>
      <c r="H15" s="6">
        <f t="shared" si="3"/>
        <v>43982</v>
      </c>
      <c r="I15" s="3">
        <f>AVERAGE(C84)</f>
        <v>343</v>
      </c>
      <c r="J15" s="3">
        <f>AVERAGE(E84)</f>
        <v>6</v>
      </c>
      <c r="K15" s="3">
        <f>VLOOKUP(H15,$AH$2:$AL$449,3,FALSE)</f>
        <v>90.74</v>
      </c>
      <c r="L15" s="3">
        <f>VLOOKUP(H15,$AH$2:$AL$469,5,FALSE)</f>
        <v>-81</v>
      </c>
      <c r="N15" s="11">
        <v>44147</v>
      </c>
      <c r="O15" s="47" t="s">
        <v>110</v>
      </c>
      <c r="P15" t="s">
        <v>108</v>
      </c>
      <c r="R15" t="s">
        <v>56</v>
      </c>
      <c r="S15">
        <v>3100</v>
      </c>
      <c r="T15">
        <v>26</v>
      </c>
      <c r="U15">
        <v>40</v>
      </c>
      <c r="V15">
        <v>3100</v>
      </c>
      <c r="X15" s="36">
        <f t="shared" si="4"/>
        <v>44147</v>
      </c>
      <c r="Y15" t="s">
        <v>118</v>
      </c>
      <c r="Z15" t="str">
        <f t="shared" si="5"/>
        <v>B+</v>
      </c>
      <c r="AB15" t="s">
        <v>161</v>
      </c>
      <c r="AC15">
        <f t="shared" si="6"/>
        <v>3100</v>
      </c>
      <c r="AD15">
        <f t="shared" si="1"/>
        <v>26</v>
      </c>
      <c r="AE15">
        <f t="shared" si="1"/>
        <v>40</v>
      </c>
      <c r="AF15">
        <f t="shared" si="1"/>
        <v>3100</v>
      </c>
      <c r="AH15" s="11">
        <v>43863</v>
      </c>
      <c r="AI15" s="1">
        <v>0</v>
      </c>
      <c r="AJ15">
        <v>11.11</v>
      </c>
      <c r="AK15">
        <v>0</v>
      </c>
      <c r="AL15">
        <v>0</v>
      </c>
    </row>
    <row r="16" spans="1:38" x14ac:dyDescent="0.25">
      <c r="A16" s="44">
        <v>43908</v>
      </c>
      <c r="B16" s="43">
        <v>22</v>
      </c>
      <c r="C16" s="54"/>
      <c r="D16" s="39">
        <v>1</v>
      </c>
      <c r="E16" s="54"/>
      <c r="F16" s="42">
        <f t="shared" si="2"/>
        <v>0</v>
      </c>
      <c r="H16" s="6">
        <f t="shared" si="3"/>
        <v>43989</v>
      </c>
      <c r="I16" s="3">
        <f>AVERAGE(C91)</f>
        <v>402</v>
      </c>
      <c r="J16" s="3">
        <f>AVERAGE(E91)</f>
        <v>10</v>
      </c>
      <c r="K16" s="3">
        <f>VLOOKUP(H16,$AH$2:$AL$449,3,FALSE)</f>
        <v>88.89</v>
      </c>
      <c r="L16" s="3">
        <f>VLOOKUP(H16,$AH$2:$AL$469,5,FALSE)</f>
        <v>-80</v>
      </c>
      <c r="N16" s="11">
        <v>44165</v>
      </c>
      <c r="O16" s="47" t="s">
        <v>101</v>
      </c>
      <c r="P16" t="s">
        <v>109</v>
      </c>
      <c r="R16" t="s">
        <v>63</v>
      </c>
      <c r="S16">
        <v>-2500</v>
      </c>
      <c r="T16">
        <v>18</v>
      </c>
      <c r="U16">
        <v>5</v>
      </c>
      <c r="V16">
        <v>-2500</v>
      </c>
      <c r="X16" s="36">
        <f t="shared" si="4"/>
        <v>44165</v>
      </c>
      <c r="Y16" t="s">
        <v>101</v>
      </c>
      <c r="Z16" t="str">
        <f t="shared" si="5"/>
        <v>A+</v>
      </c>
      <c r="AB16" t="s">
        <v>162</v>
      </c>
      <c r="AC16">
        <f t="shared" si="6"/>
        <v>-2500</v>
      </c>
      <c r="AD16">
        <f t="shared" si="1"/>
        <v>18</v>
      </c>
      <c r="AE16">
        <f t="shared" si="1"/>
        <v>5</v>
      </c>
      <c r="AF16">
        <f t="shared" si="1"/>
        <v>-2500</v>
      </c>
      <c r="AH16" s="11">
        <v>43864</v>
      </c>
      <c r="AI16" s="1">
        <v>0</v>
      </c>
      <c r="AJ16">
        <v>11.11</v>
      </c>
      <c r="AK16">
        <v>0</v>
      </c>
      <c r="AL16">
        <v>0</v>
      </c>
    </row>
    <row r="17" spans="1:38" x14ac:dyDescent="0.25">
      <c r="A17" s="44">
        <v>43909</v>
      </c>
      <c r="B17" s="43">
        <v>11</v>
      </c>
      <c r="C17" s="54"/>
      <c r="D17" s="39">
        <v>0</v>
      </c>
      <c r="E17" s="54"/>
      <c r="F17" s="42">
        <f t="shared" si="2"/>
        <v>0</v>
      </c>
      <c r="H17" s="6">
        <f t="shared" si="3"/>
        <v>43996</v>
      </c>
      <c r="I17" s="3">
        <f>AVERAGE(C98)</f>
        <v>545</v>
      </c>
      <c r="J17" s="3">
        <f>AVERAGE(E98)</f>
        <v>12</v>
      </c>
      <c r="K17" s="3">
        <f>VLOOKUP(H17,$AH$2:$AL$449,3,FALSE)</f>
        <v>88.89</v>
      </c>
      <c r="L17" s="3">
        <f>VLOOKUP(H17,$AH$2:$AL$469,5,FALSE)</f>
        <v>-76</v>
      </c>
      <c r="N17" s="11">
        <v>44194</v>
      </c>
      <c r="O17" s="47" t="s">
        <v>101</v>
      </c>
      <c r="P17" t="s">
        <v>109</v>
      </c>
      <c r="R17" t="s">
        <v>64</v>
      </c>
      <c r="S17">
        <v>-3000</v>
      </c>
      <c r="T17">
        <v>13</v>
      </c>
      <c r="U17">
        <v>0</v>
      </c>
      <c r="V17">
        <v>4000</v>
      </c>
      <c r="X17" s="36">
        <f t="shared" si="4"/>
        <v>44194</v>
      </c>
      <c r="Y17" t="s">
        <v>101</v>
      </c>
      <c r="Z17" t="str">
        <f t="shared" si="5"/>
        <v>A+</v>
      </c>
      <c r="AB17" t="s">
        <v>163</v>
      </c>
      <c r="AC17">
        <f t="shared" si="6"/>
        <v>-3000</v>
      </c>
      <c r="AD17">
        <f t="shared" si="1"/>
        <v>13</v>
      </c>
      <c r="AE17">
        <f t="shared" si="1"/>
        <v>0</v>
      </c>
      <c r="AF17">
        <f t="shared" si="1"/>
        <v>4000</v>
      </c>
      <c r="AH17" s="11">
        <v>43865</v>
      </c>
      <c r="AI17" s="1">
        <v>0</v>
      </c>
      <c r="AJ17">
        <v>11.11</v>
      </c>
      <c r="AK17">
        <v>0</v>
      </c>
      <c r="AL17">
        <v>0</v>
      </c>
    </row>
    <row r="18" spans="1:38" x14ac:dyDescent="0.25">
      <c r="A18" s="44">
        <v>43910</v>
      </c>
      <c r="B18" s="43">
        <v>16</v>
      </c>
      <c r="C18" s="54"/>
      <c r="D18" s="40">
        <v>0</v>
      </c>
      <c r="E18" s="54"/>
      <c r="F18" s="42">
        <f t="shared" si="2"/>
        <v>0</v>
      </c>
      <c r="H18" s="6">
        <f t="shared" si="3"/>
        <v>44003</v>
      </c>
      <c r="I18" s="3">
        <f>AVERAGE(C105)</f>
        <v>671</v>
      </c>
      <c r="J18" s="3">
        <f>AVERAGE(E105)</f>
        <v>15</v>
      </c>
      <c r="K18" s="3">
        <f>VLOOKUP(H18,$AH$2:$AL$449,3,FALSE)</f>
        <v>88.89</v>
      </c>
      <c r="L18" s="3">
        <f>VLOOKUP(H18,$AH$2:$AL$469,5,FALSE)</f>
        <v>-76</v>
      </c>
      <c r="N18" s="11">
        <v>44195</v>
      </c>
      <c r="O18" s="47" t="s">
        <v>101</v>
      </c>
      <c r="P18" t="s">
        <v>109</v>
      </c>
      <c r="R18" t="s">
        <v>61</v>
      </c>
      <c r="S18">
        <v>-750</v>
      </c>
      <c r="T18">
        <v>13</v>
      </c>
      <c r="U18">
        <v>-10</v>
      </c>
      <c r="V18">
        <v>-750</v>
      </c>
      <c r="X18" s="36">
        <f t="shared" si="4"/>
        <v>44195</v>
      </c>
      <c r="Y18" t="s">
        <v>101</v>
      </c>
      <c r="Z18" t="str">
        <f t="shared" si="5"/>
        <v>A+</v>
      </c>
      <c r="AB18" t="s">
        <v>164</v>
      </c>
      <c r="AC18">
        <f t="shared" si="6"/>
        <v>-750</v>
      </c>
      <c r="AD18">
        <f t="shared" si="1"/>
        <v>13</v>
      </c>
      <c r="AE18">
        <f t="shared" si="1"/>
        <v>-10</v>
      </c>
      <c r="AF18">
        <f t="shared" si="1"/>
        <v>-750</v>
      </c>
      <c r="AH18" s="11">
        <v>43866</v>
      </c>
      <c r="AI18" s="1">
        <v>0</v>
      </c>
      <c r="AJ18">
        <v>11.11</v>
      </c>
      <c r="AK18">
        <v>0</v>
      </c>
      <c r="AL18">
        <v>0</v>
      </c>
    </row>
    <row r="19" spans="1:38" x14ac:dyDescent="0.25">
      <c r="A19" s="44">
        <v>43911</v>
      </c>
      <c r="B19" s="43">
        <v>25</v>
      </c>
      <c r="C19" s="54"/>
      <c r="D19" s="40">
        <v>0</v>
      </c>
      <c r="E19" s="54"/>
      <c r="F19" s="42">
        <f t="shared" si="2"/>
        <v>0</v>
      </c>
      <c r="H19" s="6">
        <f t="shared" si="3"/>
        <v>44010</v>
      </c>
      <c r="I19" s="3">
        <f>AVERAGE(C112)</f>
        <v>900</v>
      </c>
      <c r="J19" s="3">
        <f>AVERAGE(E112)</f>
        <v>16</v>
      </c>
      <c r="K19" s="3">
        <f>VLOOKUP(H19,$AH$2:$AL$449,3,FALSE)</f>
        <v>88.89</v>
      </c>
      <c r="L19" s="3">
        <f>VLOOKUP(H19,$AH$2:$AL$469,5,FALSE)</f>
        <v>-76</v>
      </c>
      <c r="N19" s="11">
        <v>44244</v>
      </c>
      <c r="O19" s="47" t="s">
        <v>101</v>
      </c>
      <c r="P19" t="s">
        <v>104</v>
      </c>
      <c r="R19" t="s">
        <v>62</v>
      </c>
      <c r="S19">
        <v>-1250</v>
      </c>
      <c r="T19">
        <v>25</v>
      </c>
      <c r="U19">
        <v>12</v>
      </c>
      <c r="V19">
        <v>-1250</v>
      </c>
      <c r="X19" s="36">
        <f t="shared" si="4"/>
        <v>44244</v>
      </c>
      <c r="Y19" t="s">
        <v>101</v>
      </c>
      <c r="Z19" t="str">
        <f t="shared" si="5"/>
        <v>B-</v>
      </c>
      <c r="AB19" t="s">
        <v>165</v>
      </c>
      <c r="AC19">
        <f t="shared" si="6"/>
        <v>-1250</v>
      </c>
      <c r="AD19">
        <f t="shared" si="6"/>
        <v>25</v>
      </c>
      <c r="AE19">
        <f t="shared" si="6"/>
        <v>12</v>
      </c>
      <c r="AF19">
        <f t="shared" si="6"/>
        <v>-1250</v>
      </c>
      <c r="AH19" s="11">
        <v>43867</v>
      </c>
      <c r="AI19" s="1">
        <v>0</v>
      </c>
      <c r="AJ19">
        <v>11.11</v>
      </c>
      <c r="AK19">
        <v>0</v>
      </c>
      <c r="AL19">
        <v>0</v>
      </c>
    </row>
    <row r="20" spans="1:38" x14ac:dyDescent="0.25">
      <c r="A20" s="44">
        <v>43912</v>
      </c>
      <c r="B20" s="43">
        <v>15</v>
      </c>
      <c r="C20" s="54"/>
      <c r="D20" s="40">
        <v>0</v>
      </c>
      <c r="E20" s="54"/>
      <c r="F20" s="42">
        <f t="shared" si="2"/>
        <v>0</v>
      </c>
      <c r="H20" s="6">
        <f t="shared" si="3"/>
        <v>44017</v>
      </c>
      <c r="I20" s="3">
        <f>AVERAGE(C119)</f>
        <v>1055</v>
      </c>
      <c r="J20" s="3">
        <f>AVERAGE(E119)</f>
        <v>19</v>
      </c>
      <c r="K20" s="3">
        <f>VLOOKUP(H20,$AH$2:$AL$449,3,FALSE)</f>
        <v>92.59</v>
      </c>
      <c r="L20" s="3">
        <f>VLOOKUP(H20,$AH$2:$AL$469,5,FALSE)</f>
        <v>-77</v>
      </c>
      <c r="N20" s="11"/>
      <c r="X20" s="36"/>
      <c r="AH20" s="11">
        <v>43868</v>
      </c>
      <c r="AI20" s="1">
        <v>0</v>
      </c>
      <c r="AJ20">
        <v>11.11</v>
      </c>
      <c r="AK20">
        <v>0</v>
      </c>
      <c r="AL20">
        <v>0</v>
      </c>
    </row>
    <row r="21" spans="1:38" x14ac:dyDescent="0.25">
      <c r="A21" s="44">
        <v>43913</v>
      </c>
      <c r="B21" s="43">
        <v>19</v>
      </c>
      <c r="C21" s="53">
        <f t="shared" ref="C21:E21" si="8">ROUNDUP(AVERAGE(B21:B27),0)</f>
        <v>29</v>
      </c>
      <c r="D21" s="40">
        <v>0</v>
      </c>
      <c r="E21" s="53">
        <f t="shared" si="8"/>
        <v>1</v>
      </c>
      <c r="F21" s="42">
        <f t="shared" si="2"/>
        <v>1</v>
      </c>
      <c r="H21" s="6">
        <f t="shared" si="3"/>
        <v>44024</v>
      </c>
      <c r="I21" s="3">
        <f>AVERAGE(C126)</f>
        <v>1052</v>
      </c>
      <c r="J21" s="3">
        <f>AVERAGE(E126)</f>
        <v>21</v>
      </c>
      <c r="K21" s="3">
        <f>VLOOKUP(H21,$AH$2:$AL$449,3,FALSE)</f>
        <v>92.59</v>
      </c>
      <c r="L21" s="3">
        <f>VLOOKUP(H21,$AH$2:$AL$469,5,FALSE)</f>
        <v>-79</v>
      </c>
      <c r="N21" s="11"/>
      <c r="X21" s="36"/>
      <c r="AH21" s="11">
        <v>43869</v>
      </c>
      <c r="AI21" s="1">
        <v>0</v>
      </c>
      <c r="AJ21">
        <v>11.11</v>
      </c>
      <c r="AK21">
        <v>0</v>
      </c>
      <c r="AL21">
        <v>0</v>
      </c>
    </row>
    <row r="22" spans="1:38" x14ac:dyDescent="0.25">
      <c r="A22" s="44">
        <v>43914</v>
      </c>
      <c r="B22" s="43">
        <v>18</v>
      </c>
      <c r="C22" s="54"/>
      <c r="D22" s="40">
        <v>0</v>
      </c>
      <c r="E22" s="54"/>
      <c r="F22" s="42">
        <f t="shared" si="2"/>
        <v>0</v>
      </c>
      <c r="H22" s="6">
        <f t="shared" si="3"/>
        <v>44031</v>
      </c>
      <c r="I22" s="3">
        <f>AVERAGE(C133)</f>
        <v>1327</v>
      </c>
      <c r="J22" s="3">
        <f>AVERAGE(E133)</f>
        <v>29</v>
      </c>
      <c r="K22" s="3">
        <f>VLOOKUP(H22,$AH$2:$AL$449,3,FALSE)</f>
        <v>92.59</v>
      </c>
      <c r="L22" s="3">
        <f>VLOOKUP(H22,$AH$2:$AL$469,5,FALSE)</f>
        <v>-73</v>
      </c>
      <c r="N22" s="11"/>
      <c r="X22" s="36"/>
      <c r="AH22" s="11">
        <v>43870</v>
      </c>
      <c r="AI22" s="1">
        <v>0</v>
      </c>
      <c r="AJ22">
        <v>11.11</v>
      </c>
      <c r="AK22">
        <v>0</v>
      </c>
      <c r="AL22">
        <v>0</v>
      </c>
    </row>
    <row r="23" spans="1:38" x14ac:dyDescent="0.25">
      <c r="A23" s="44">
        <v>43915</v>
      </c>
      <c r="B23" s="43">
        <v>49</v>
      </c>
      <c r="C23" s="54"/>
      <c r="D23" s="39">
        <v>1</v>
      </c>
      <c r="E23" s="54"/>
      <c r="F23" s="42">
        <f t="shared" si="2"/>
        <v>0</v>
      </c>
      <c r="H23" s="6">
        <f t="shared" si="3"/>
        <v>44038</v>
      </c>
      <c r="I23" s="3">
        <f>AVERAGE(C140)</f>
        <v>1656</v>
      </c>
      <c r="J23" s="3">
        <f>AVERAGE(E140)</f>
        <v>42</v>
      </c>
      <c r="K23" s="3">
        <f>VLOOKUP(H23,$AH$2:$AL$449,3,FALSE)</f>
        <v>90.74</v>
      </c>
      <c r="L23" s="3">
        <f>VLOOKUP(H23,$AH$2:$AL$469,5,FALSE)</f>
        <v>-72</v>
      </c>
      <c r="N23" s="11"/>
      <c r="X23" s="36"/>
      <c r="AH23" s="11">
        <v>43871</v>
      </c>
      <c r="AI23" s="1">
        <v>0</v>
      </c>
      <c r="AJ23">
        <v>11.11</v>
      </c>
      <c r="AK23">
        <v>0</v>
      </c>
      <c r="AL23">
        <v>0</v>
      </c>
    </row>
    <row r="24" spans="1:38" x14ac:dyDescent="0.25">
      <c r="A24" s="44">
        <v>43916</v>
      </c>
      <c r="B24" s="43">
        <v>39</v>
      </c>
      <c r="C24" s="54"/>
      <c r="D24" s="40">
        <v>1</v>
      </c>
      <c r="E24" s="54"/>
      <c r="F24" s="42">
        <f>IF(VLOOKUP(A24,$A$2:$E$448,5,TRUE)=0,F23,VLOOKUP(A24,$A$2:$E$448,5,TRUE))</f>
        <v>0</v>
      </c>
      <c r="H24" s="6">
        <f t="shared" si="3"/>
        <v>44045</v>
      </c>
      <c r="I24" s="3">
        <f>AVERAGE(C147)</f>
        <v>1940</v>
      </c>
      <c r="J24" s="3">
        <f>AVERAGE(E147)</f>
        <v>41</v>
      </c>
      <c r="K24" s="3">
        <f>VLOOKUP(H24,$AH$2:$AL$449,3,FALSE)</f>
        <v>90.74</v>
      </c>
      <c r="L24" s="3">
        <f>VLOOKUP(H24,$AH$2:$AL$469,5,FALSE)</f>
        <v>-71</v>
      </c>
      <c r="N24" s="11"/>
      <c r="X24" s="36"/>
      <c r="AH24" s="11">
        <v>43872</v>
      </c>
      <c r="AI24" s="1">
        <v>0</v>
      </c>
      <c r="AJ24">
        <v>11.11</v>
      </c>
      <c r="AK24">
        <v>0</v>
      </c>
      <c r="AL24">
        <v>0</v>
      </c>
    </row>
    <row r="25" spans="1:38" x14ac:dyDescent="0.25">
      <c r="A25" s="44">
        <v>43917</v>
      </c>
      <c r="B25" s="43">
        <v>41</v>
      </c>
      <c r="C25" s="54"/>
      <c r="D25" s="40">
        <v>1</v>
      </c>
      <c r="E25" s="54"/>
      <c r="F25" s="42">
        <f t="shared" ref="F25:F88" si="9">IF(VLOOKUP(A25,$A$2:$E$448,5,TRUE)=0,F24,VLOOKUP(A25,$A$2:$E$448,5,TRUE))</f>
        <v>0</v>
      </c>
      <c r="H25" s="6">
        <f t="shared" si="3"/>
        <v>44052</v>
      </c>
      <c r="I25" s="3">
        <f>AVERAGE(C154)</f>
        <v>2293</v>
      </c>
      <c r="J25" s="3">
        <f>AVERAGE(E154)</f>
        <v>44</v>
      </c>
      <c r="K25" s="3">
        <f>VLOOKUP(H25,$AH$2:$AL$449,3,FALSE)</f>
        <v>87.96</v>
      </c>
      <c r="L25" s="3">
        <f>VLOOKUP(H25,$AH$2:$AL$469,5,FALSE)</f>
        <v>-74</v>
      </c>
      <c r="N25" s="12"/>
      <c r="AH25" s="11">
        <v>43873</v>
      </c>
      <c r="AI25" s="1">
        <v>0</v>
      </c>
      <c r="AJ25">
        <v>11.11</v>
      </c>
      <c r="AK25">
        <v>0</v>
      </c>
      <c r="AL25">
        <v>0</v>
      </c>
    </row>
    <row r="26" spans="1:38" x14ac:dyDescent="0.25">
      <c r="A26" s="44">
        <v>43918</v>
      </c>
      <c r="B26" s="43">
        <v>24</v>
      </c>
      <c r="C26" s="54"/>
      <c r="D26" s="40">
        <v>1</v>
      </c>
      <c r="E26" s="54"/>
      <c r="F26" s="42">
        <f t="shared" si="9"/>
        <v>0</v>
      </c>
      <c r="H26" s="6">
        <f t="shared" si="3"/>
        <v>44059</v>
      </c>
      <c r="I26" s="3">
        <f>AVERAGE(C161)</f>
        <v>2452</v>
      </c>
      <c r="J26" s="3">
        <f>AVERAGE(E161)</f>
        <v>43</v>
      </c>
      <c r="K26" s="3">
        <f>VLOOKUP(H26,$AH$2:$AL$449,3,FALSE)</f>
        <v>87.96</v>
      </c>
      <c r="L26" s="3">
        <f>VLOOKUP(H26,$AH$2:$AL$469,5,FALSE)</f>
        <v>-63</v>
      </c>
      <c r="AH26" s="11">
        <v>43874</v>
      </c>
      <c r="AI26" s="1">
        <v>0</v>
      </c>
      <c r="AJ26">
        <v>11.11</v>
      </c>
      <c r="AK26">
        <v>0</v>
      </c>
      <c r="AL26">
        <v>0</v>
      </c>
    </row>
    <row r="27" spans="1:38" x14ac:dyDescent="0.25">
      <c r="A27" s="44">
        <v>43919</v>
      </c>
      <c r="B27" s="43">
        <v>13</v>
      </c>
      <c r="C27" s="54"/>
      <c r="D27" s="40">
        <v>0</v>
      </c>
      <c r="E27" s="54"/>
      <c r="F27" s="42">
        <f t="shared" si="9"/>
        <v>0</v>
      </c>
      <c r="H27" s="6">
        <f t="shared" si="3"/>
        <v>44066</v>
      </c>
      <c r="I27" s="3">
        <f>AVERAGE(C168)</f>
        <v>2084</v>
      </c>
      <c r="J27" s="3">
        <f>AVERAGE(E168)</f>
        <v>50</v>
      </c>
      <c r="K27" s="3">
        <f>VLOOKUP(H27,$AH$2:$AL$449,3,FALSE)</f>
        <v>87.96</v>
      </c>
      <c r="L27" s="3">
        <f>VLOOKUP(H27,$AH$2:$AL$469,5,FALSE)</f>
        <v>-67</v>
      </c>
      <c r="AH27" s="11">
        <v>43875</v>
      </c>
      <c r="AI27" s="1">
        <v>0</v>
      </c>
      <c r="AJ27">
        <v>11.11</v>
      </c>
      <c r="AK27">
        <v>0</v>
      </c>
      <c r="AL27">
        <v>0</v>
      </c>
    </row>
    <row r="28" spans="1:38" x14ac:dyDescent="0.25">
      <c r="A28" s="44">
        <v>43920</v>
      </c>
      <c r="B28" s="43">
        <v>30</v>
      </c>
      <c r="C28" s="53">
        <f t="shared" ref="C28:E28" si="10">ROUNDUP(AVERAGE(B28:B34),0)</f>
        <v>71</v>
      </c>
      <c r="D28" s="40">
        <v>0</v>
      </c>
      <c r="E28" s="53">
        <f t="shared" si="10"/>
        <v>1</v>
      </c>
      <c r="F28" s="42">
        <f t="shared" si="9"/>
        <v>1</v>
      </c>
      <c r="H28" s="6">
        <f t="shared" si="3"/>
        <v>44073</v>
      </c>
      <c r="I28" s="3">
        <f>AVERAGE(C175)</f>
        <v>2631</v>
      </c>
      <c r="J28" s="3">
        <f>AVERAGE(E175)</f>
        <v>51</v>
      </c>
      <c r="K28" s="3">
        <f>VLOOKUP(H28,$AH$2:$AL$449,3,FALSE)</f>
        <v>87.96</v>
      </c>
      <c r="L28" s="3">
        <f>VLOOKUP(H28,$AH$2:$AL$469,5,FALSE)</f>
        <v>-64</v>
      </c>
      <c r="AH28" s="11">
        <v>43876</v>
      </c>
      <c r="AI28" s="1">
        <v>0</v>
      </c>
      <c r="AJ28">
        <v>11.11</v>
      </c>
      <c r="AK28">
        <v>0</v>
      </c>
      <c r="AL28">
        <v>6</v>
      </c>
    </row>
    <row r="29" spans="1:38" x14ac:dyDescent="0.25">
      <c r="A29" s="44">
        <v>43921</v>
      </c>
      <c r="B29" s="43">
        <v>34</v>
      </c>
      <c r="C29" s="54"/>
      <c r="D29" s="40">
        <v>1</v>
      </c>
      <c r="E29" s="54"/>
      <c r="F29" s="42">
        <f t="shared" si="9"/>
        <v>1</v>
      </c>
      <c r="H29" s="6">
        <f t="shared" si="3"/>
        <v>44080</v>
      </c>
      <c r="I29" s="3">
        <f>AVERAGE(C182)</f>
        <v>2548</v>
      </c>
      <c r="J29" s="3">
        <f>AVERAGE(E182)</f>
        <v>51</v>
      </c>
      <c r="K29" s="3">
        <f>VLOOKUP(H29,$AH$2:$AL$449,3,FALSE)</f>
        <v>87.96</v>
      </c>
      <c r="L29" s="3">
        <f>VLOOKUP(H29,$AH$2:$AL$469,5,FALSE)</f>
        <v>-63</v>
      </c>
      <c r="AH29" s="11">
        <v>43877</v>
      </c>
      <c r="AI29" s="1">
        <v>0</v>
      </c>
      <c r="AJ29">
        <v>11.11</v>
      </c>
      <c r="AK29">
        <v>0</v>
      </c>
      <c r="AL29">
        <v>2</v>
      </c>
    </row>
    <row r="30" spans="1:38" x14ac:dyDescent="0.25">
      <c r="A30" s="44">
        <v>43922</v>
      </c>
      <c r="B30" s="43">
        <v>70</v>
      </c>
      <c r="C30" s="54"/>
      <c r="D30" s="39">
        <v>1</v>
      </c>
      <c r="E30" s="54"/>
      <c r="F30" s="42">
        <f t="shared" si="9"/>
        <v>1</v>
      </c>
      <c r="H30" s="6">
        <f t="shared" si="3"/>
        <v>44087</v>
      </c>
      <c r="I30" s="3">
        <f>AVERAGE(C189)</f>
        <v>2581</v>
      </c>
      <c r="J30" s="3">
        <f>AVERAGE(E189)</f>
        <v>58</v>
      </c>
      <c r="K30" s="3">
        <f>VLOOKUP(H30,$AH$2:$AL$449,3,FALSE)</f>
        <v>87.96</v>
      </c>
      <c r="L30" s="3">
        <f>VLOOKUP(H30,$AH$2:$AL$469,5,FALSE)</f>
        <v>-59</v>
      </c>
      <c r="AH30" s="11">
        <v>43878</v>
      </c>
      <c r="AI30" s="1">
        <v>0</v>
      </c>
      <c r="AJ30">
        <v>11.11</v>
      </c>
      <c r="AK30">
        <v>0</v>
      </c>
      <c r="AL30">
        <v>-9</v>
      </c>
    </row>
    <row r="31" spans="1:38" x14ac:dyDescent="0.25">
      <c r="A31" s="44">
        <v>43923</v>
      </c>
      <c r="B31" s="43">
        <v>84</v>
      </c>
      <c r="C31" s="54"/>
      <c r="D31" s="40">
        <v>0</v>
      </c>
      <c r="E31" s="54"/>
      <c r="F31" s="42">
        <f t="shared" si="9"/>
        <v>1</v>
      </c>
      <c r="H31" s="6">
        <f t="shared" si="3"/>
        <v>44094</v>
      </c>
      <c r="I31" s="3">
        <f>AVERAGE(C196)</f>
        <v>2443</v>
      </c>
      <c r="J31" s="3">
        <f>AVERAGE(E196)</f>
        <v>43</v>
      </c>
      <c r="K31" s="3">
        <f>VLOOKUP(H31,$AH$2:$AL$449,3,FALSE)</f>
        <v>87.96</v>
      </c>
      <c r="L31" s="3">
        <f>VLOOKUP(H31,$AH$2:$AL$469,5,FALSE)</f>
        <v>-58</v>
      </c>
      <c r="AH31" s="11">
        <v>43879</v>
      </c>
      <c r="AI31" s="1">
        <v>0</v>
      </c>
      <c r="AJ31">
        <v>11.11</v>
      </c>
      <c r="AK31">
        <v>0</v>
      </c>
      <c r="AL31">
        <v>9</v>
      </c>
    </row>
    <row r="32" spans="1:38" x14ac:dyDescent="0.25">
      <c r="A32" s="44">
        <v>43924</v>
      </c>
      <c r="B32" s="43">
        <v>134</v>
      </c>
      <c r="C32" s="54"/>
      <c r="D32" s="40">
        <v>0</v>
      </c>
      <c r="E32" s="54"/>
      <c r="F32" s="42">
        <f t="shared" si="9"/>
        <v>1</v>
      </c>
      <c r="H32" s="6">
        <f t="shared" si="3"/>
        <v>44101</v>
      </c>
      <c r="I32" s="3">
        <f>AVERAGE(C203)</f>
        <v>2123</v>
      </c>
      <c r="J32" s="3">
        <f>AVERAGE(E203)</f>
        <v>58</v>
      </c>
      <c r="K32" s="3">
        <f>VLOOKUP(H32,$AH$2:$AL$449,3,FALSE)</f>
        <v>87.96</v>
      </c>
      <c r="L32" s="3">
        <f>VLOOKUP(H32,$AH$2:$AL$469,5,FALSE)</f>
        <v>-72</v>
      </c>
      <c r="AH32" s="11">
        <v>43880</v>
      </c>
      <c r="AI32" s="1">
        <v>0</v>
      </c>
      <c r="AJ32">
        <v>11.11</v>
      </c>
      <c r="AK32">
        <v>0</v>
      </c>
      <c r="AL32">
        <v>8</v>
      </c>
    </row>
    <row r="33" spans="1:38" x14ac:dyDescent="0.25">
      <c r="A33" s="44">
        <v>43925</v>
      </c>
      <c r="B33" s="43">
        <v>79</v>
      </c>
      <c r="C33" s="54"/>
      <c r="D33" s="40">
        <v>0</v>
      </c>
      <c r="E33" s="54"/>
      <c r="F33" s="42">
        <f t="shared" si="9"/>
        <v>1</v>
      </c>
      <c r="H33" s="6">
        <f t="shared" si="3"/>
        <v>44108</v>
      </c>
      <c r="I33" s="3">
        <f>AVERAGE(C210)</f>
        <v>2103</v>
      </c>
      <c r="J33" s="3">
        <f>AVERAGE(E210)</f>
        <v>92</v>
      </c>
      <c r="K33" s="3">
        <f>VLOOKUP(H33,$AH$2:$AL$449,3,FALSE)</f>
        <v>87.96</v>
      </c>
      <c r="L33" s="3">
        <f>VLOOKUP(H33,$AH$2:$AL$469,5,FALSE)</f>
        <v>-67</v>
      </c>
      <c r="AH33" s="11">
        <v>43881</v>
      </c>
      <c r="AI33" s="1">
        <v>0</v>
      </c>
      <c r="AJ33">
        <v>11.11</v>
      </c>
      <c r="AK33">
        <v>0</v>
      </c>
      <c r="AL33">
        <v>3</v>
      </c>
    </row>
    <row r="34" spans="1:38" x14ac:dyDescent="0.25">
      <c r="A34" s="44">
        <v>43926</v>
      </c>
      <c r="B34" s="43">
        <v>63</v>
      </c>
      <c r="C34" s="54"/>
      <c r="D34" s="40">
        <v>1</v>
      </c>
      <c r="E34" s="54"/>
      <c r="F34" s="42">
        <f t="shared" si="9"/>
        <v>1</v>
      </c>
      <c r="H34" s="6">
        <f t="shared" si="3"/>
        <v>44115</v>
      </c>
      <c r="I34" s="3">
        <f>AVERAGE(C217)</f>
        <v>2084</v>
      </c>
      <c r="J34" s="3">
        <f>AVERAGE(E217)</f>
        <v>71</v>
      </c>
      <c r="K34" s="3">
        <f>VLOOKUP(H34,$AH$2:$AL$449,3,FALSE)</f>
        <v>82.87</v>
      </c>
      <c r="L34" s="3">
        <f>VLOOKUP(H34,$AH$2:$AL$469,5,FALSE)</f>
        <v>-60</v>
      </c>
      <c r="AH34" s="11">
        <v>43882</v>
      </c>
      <c r="AI34" s="1">
        <v>0</v>
      </c>
      <c r="AJ34">
        <v>11.11</v>
      </c>
      <c r="AK34">
        <v>0</v>
      </c>
      <c r="AL34">
        <v>3</v>
      </c>
    </row>
    <row r="35" spans="1:38" x14ac:dyDescent="0.25">
      <c r="A35" s="44">
        <v>43927</v>
      </c>
      <c r="B35" s="43">
        <v>82</v>
      </c>
      <c r="C35" s="53">
        <f t="shared" ref="C35:E35" si="11">ROUNDUP(AVERAGE(B35:B41),0)</f>
        <v>97</v>
      </c>
      <c r="D35" s="40">
        <v>5</v>
      </c>
      <c r="E35" s="53">
        <f t="shared" si="11"/>
        <v>3</v>
      </c>
      <c r="F35" s="42">
        <f t="shared" si="9"/>
        <v>3</v>
      </c>
      <c r="H35" s="6">
        <f t="shared" si="3"/>
        <v>44122</v>
      </c>
      <c r="I35" s="3">
        <f>AVERAGE(C224)</f>
        <v>1877</v>
      </c>
      <c r="J35" s="3">
        <f>AVERAGE(E224)</f>
        <v>64</v>
      </c>
      <c r="K35" s="3">
        <f>VLOOKUP(H35,$AH$2:$AL$449,3,FALSE)</f>
        <v>82.87</v>
      </c>
      <c r="L35" s="3">
        <f>VLOOKUP(H35,$AH$2:$AL$469,5,FALSE)</f>
        <v>-53</v>
      </c>
      <c r="AH35" s="11">
        <v>43883</v>
      </c>
      <c r="AI35" s="1">
        <v>0</v>
      </c>
      <c r="AJ35">
        <v>11.11</v>
      </c>
      <c r="AK35">
        <v>0</v>
      </c>
      <c r="AL35">
        <v>6</v>
      </c>
    </row>
    <row r="36" spans="1:38" x14ac:dyDescent="0.25">
      <c r="A36" s="44">
        <v>43928</v>
      </c>
      <c r="B36" s="43">
        <v>98</v>
      </c>
      <c r="C36" s="54"/>
      <c r="D36" s="40">
        <v>2</v>
      </c>
      <c r="E36" s="54"/>
      <c r="F36" s="42">
        <f t="shared" si="9"/>
        <v>3</v>
      </c>
      <c r="H36" s="6">
        <f t="shared" si="3"/>
        <v>44129</v>
      </c>
      <c r="I36" s="3">
        <f>AVERAGE(C231)</f>
        <v>1855</v>
      </c>
      <c r="J36" s="3">
        <f>AVERAGE(E231)</f>
        <v>60</v>
      </c>
      <c r="K36" s="3">
        <f>VLOOKUP(H36,$AH$2:$AL$449,3,FALSE)</f>
        <v>80.09</v>
      </c>
      <c r="L36" s="3">
        <f>VLOOKUP(H36,$AH$2:$AL$469,5,FALSE)</f>
        <v>-69</v>
      </c>
      <c r="AH36" s="11">
        <v>43884</v>
      </c>
      <c r="AI36" s="1">
        <v>0</v>
      </c>
      <c r="AJ36">
        <v>11.11</v>
      </c>
      <c r="AK36">
        <v>0</v>
      </c>
      <c r="AL36">
        <v>18</v>
      </c>
    </row>
    <row r="37" spans="1:38" x14ac:dyDescent="0.25">
      <c r="A37" s="44">
        <v>43929</v>
      </c>
      <c r="B37" s="43">
        <v>128</v>
      </c>
      <c r="C37" s="54"/>
      <c r="D37" s="39">
        <v>2</v>
      </c>
      <c r="E37" s="54"/>
      <c r="F37" s="42">
        <f t="shared" si="9"/>
        <v>3</v>
      </c>
      <c r="H37" s="6">
        <f t="shared" ref="H37:H58" si="12">H36+7</f>
        <v>44136</v>
      </c>
      <c r="I37" s="3">
        <f>AVERAGE(C238)</f>
        <v>1614</v>
      </c>
      <c r="J37" s="3">
        <f>AVERAGE(E238)</f>
        <v>46</v>
      </c>
      <c r="K37" s="3">
        <f>VLOOKUP(H37,$AH$2:$AL$449,3,FALSE)</f>
        <v>81.94</v>
      </c>
      <c r="L37" s="3">
        <f>VLOOKUP(H37,$AH$2:$AL$469,5,FALSE)</f>
        <v>-47</v>
      </c>
      <c r="AH37" s="11">
        <v>43885</v>
      </c>
      <c r="AI37" s="1">
        <v>0</v>
      </c>
      <c r="AJ37">
        <v>11.11</v>
      </c>
      <c r="AK37">
        <v>0</v>
      </c>
      <c r="AL37">
        <v>-22</v>
      </c>
    </row>
    <row r="38" spans="1:38" x14ac:dyDescent="0.25">
      <c r="A38" s="44">
        <v>43930</v>
      </c>
      <c r="B38" s="43">
        <v>104</v>
      </c>
      <c r="C38" s="54"/>
      <c r="D38" s="40">
        <v>5</v>
      </c>
      <c r="E38" s="54"/>
      <c r="F38" s="42">
        <f t="shared" si="9"/>
        <v>3</v>
      </c>
      <c r="H38" s="6">
        <f t="shared" si="12"/>
        <v>44143</v>
      </c>
      <c r="I38" s="3">
        <f>AVERAGE(C245)</f>
        <v>1567</v>
      </c>
      <c r="J38" s="3">
        <f>AVERAGE(E245)</f>
        <v>32</v>
      </c>
      <c r="K38" s="3">
        <f>VLOOKUP(H38,$AH$2:$AL$449,3,FALSE)</f>
        <v>79.17</v>
      </c>
      <c r="L38" s="3">
        <f>VLOOKUP(H38,$AH$2:$AL$469,5,FALSE)</f>
        <v>-47</v>
      </c>
      <c r="AH38" s="11">
        <v>43886</v>
      </c>
      <c r="AI38" s="1">
        <v>0</v>
      </c>
      <c r="AJ38">
        <v>11.11</v>
      </c>
      <c r="AK38">
        <v>0</v>
      </c>
      <c r="AL38">
        <v>-32</v>
      </c>
    </row>
    <row r="39" spans="1:38" x14ac:dyDescent="0.25">
      <c r="A39" s="44">
        <v>43931</v>
      </c>
      <c r="B39" s="43">
        <v>92</v>
      </c>
      <c r="C39" s="54"/>
      <c r="D39" s="40">
        <v>1</v>
      </c>
      <c r="E39" s="54"/>
      <c r="F39" s="42">
        <f t="shared" si="9"/>
        <v>3</v>
      </c>
      <c r="H39" s="6">
        <f t="shared" si="12"/>
        <v>44150</v>
      </c>
      <c r="I39" s="3">
        <f>AVERAGE(C252)</f>
        <v>1669</v>
      </c>
      <c r="J39" s="3">
        <f>AVERAGE(E252)</f>
        <v>19</v>
      </c>
      <c r="K39" s="3">
        <f>VLOOKUP(H39,$AH$2:$AL$449,3,FALSE)</f>
        <v>79.17</v>
      </c>
      <c r="L39" s="3">
        <f>VLOOKUP(H39,$AH$2:$AL$469,5,FALSE)</f>
        <v>-44</v>
      </c>
      <c r="AH39" s="11">
        <v>43887</v>
      </c>
      <c r="AI39" s="1">
        <v>0</v>
      </c>
      <c r="AJ39">
        <v>11.11</v>
      </c>
      <c r="AK39">
        <v>0</v>
      </c>
      <c r="AL39">
        <v>3</v>
      </c>
    </row>
    <row r="40" spans="1:38" x14ac:dyDescent="0.25">
      <c r="A40" s="44">
        <v>43932</v>
      </c>
      <c r="B40" s="43">
        <v>90</v>
      </c>
      <c r="C40" s="54"/>
      <c r="D40" s="40">
        <v>2</v>
      </c>
      <c r="E40" s="54"/>
      <c r="F40" s="42">
        <f t="shared" si="9"/>
        <v>3</v>
      </c>
      <c r="H40" s="6">
        <f t="shared" si="12"/>
        <v>44157</v>
      </c>
      <c r="I40" s="3">
        <f>AVERAGE(C259)</f>
        <v>1703</v>
      </c>
      <c r="J40" s="3">
        <f>AVERAGE(E259)</f>
        <v>20</v>
      </c>
      <c r="K40" s="3">
        <f>VLOOKUP(H40,$AH$2:$AL$449,3,FALSE)</f>
        <v>79.17</v>
      </c>
      <c r="L40" s="3">
        <f>VLOOKUP(H40,$AH$2:$AL$469,5,FALSE)</f>
        <v>-42</v>
      </c>
      <c r="AH40" s="11">
        <v>43888</v>
      </c>
      <c r="AI40" s="1">
        <v>0</v>
      </c>
      <c r="AJ40">
        <v>11.11</v>
      </c>
      <c r="AK40">
        <v>0</v>
      </c>
      <c r="AL40">
        <v>4</v>
      </c>
    </row>
    <row r="41" spans="1:38" x14ac:dyDescent="0.25">
      <c r="A41" s="44">
        <v>43933</v>
      </c>
      <c r="B41" s="43">
        <v>81</v>
      </c>
      <c r="C41" s="54"/>
      <c r="D41" s="40">
        <v>1</v>
      </c>
      <c r="E41" s="54"/>
      <c r="F41" s="42">
        <f t="shared" si="9"/>
        <v>3</v>
      </c>
      <c r="H41" s="6">
        <f t="shared" si="12"/>
        <v>44164</v>
      </c>
      <c r="I41" s="3">
        <f>AVERAGE(C266)</f>
        <v>1575</v>
      </c>
      <c r="J41" s="3">
        <f>AVERAGE(E266)</f>
        <v>18</v>
      </c>
      <c r="K41" s="3">
        <f>VLOOKUP(H41,$AH$2:$AL$449,3,FALSE)</f>
        <v>79.17</v>
      </c>
      <c r="L41" s="3">
        <f>VLOOKUP(H41,$AH$2:$AL$469,5,FALSE)</f>
        <v>-45</v>
      </c>
      <c r="AH41" s="11">
        <v>43889</v>
      </c>
      <c r="AI41" s="1">
        <v>0</v>
      </c>
      <c r="AJ41">
        <v>11.11</v>
      </c>
      <c r="AK41">
        <v>0</v>
      </c>
      <c r="AL41">
        <v>7</v>
      </c>
    </row>
    <row r="42" spans="1:38" x14ac:dyDescent="0.25">
      <c r="A42" s="44">
        <v>43934</v>
      </c>
      <c r="B42" s="43">
        <v>95</v>
      </c>
      <c r="C42" s="53">
        <f t="shared" ref="C42:E42" si="13">ROUNDUP(AVERAGE(B42:B48),0)</f>
        <v>114</v>
      </c>
      <c r="D42" s="40">
        <v>1</v>
      </c>
      <c r="E42" s="53">
        <f t="shared" si="13"/>
        <v>4</v>
      </c>
      <c r="F42" s="42">
        <f t="shared" si="9"/>
        <v>4</v>
      </c>
      <c r="H42" s="6">
        <f t="shared" si="12"/>
        <v>44171</v>
      </c>
      <c r="I42" s="3">
        <f>AVERAGE(C273)</f>
        <v>1666</v>
      </c>
      <c r="J42" s="3">
        <f>AVERAGE(E273)</f>
        <v>14</v>
      </c>
      <c r="K42" s="3">
        <f>VLOOKUP(H42,$AH$2:$AL$449,3,FALSE)</f>
        <v>79.17</v>
      </c>
      <c r="L42" s="3">
        <f>VLOOKUP(H42,$AH$2:$AL$469,5,FALSE)</f>
        <v>-36</v>
      </c>
      <c r="AH42" s="11">
        <v>43890</v>
      </c>
      <c r="AI42" s="1">
        <v>0</v>
      </c>
      <c r="AJ42">
        <v>11.11</v>
      </c>
      <c r="AK42">
        <v>0</v>
      </c>
      <c r="AL42">
        <v>16</v>
      </c>
    </row>
    <row r="43" spans="1:38" x14ac:dyDescent="0.25">
      <c r="A43" s="44">
        <v>43935</v>
      </c>
      <c r="B43" s="43">
        <v>88</v>
      </c>
      <c r="C43" s="54"/>
      <c r="D43" s="40">
        <v>2</v>
      </c>
      <c r="E43" s="54"/>
      <c r="F43" s="42">
        <f t="shared" si="9"/>
        <v>4</v>
      </c>
      <c r="H43" s="6">
        <f t="shared" si="12"/>
        <v>44178</v>
      </c>
      <c r="I43" s="3">
        <f>AVERAGE(C280)</f>
        <v>1584</v>
      </c>
      <c r="J43" s="3">
        <f>AVERAGE(E280)</f>
        <v>10</v>
      </c>
      <c r="K43" s="3">
        <f>VLOOKUP(H43,$AH$2:$AL$449,3,FALSE)</f>
        <v>79.17</v>
      </c>
      <c r="L43" s="3">
        <f>VLOOKUP(H43,$AH$2:$AL$469,5,FALSE)</f>
        <v>-40</v>
      </c>
      <c r="AH43" s="11">
        <v>43891</v>
      </c>
      <c r="AI43" s="1">
        <v>0</v>
      </c>
      <c r="AJ43">
        <v>11.11</v>
      </c>
      <c r="AK43">
        <v>0</v>
      </c>
      <c r="AL43">
        <v>10</v>
      </c>
    </row>
    <row r="44" spans="1:38" x14ac:dyDescent="0.25">
      <c r="A44" s="44">
        <v>43936</v>
      </c>
      <c r="B44" s="43">
        <v>117</v>
      </c>
      <c r="C44" s="54"/>
      <c r="D44" s="39">
        <v>4</v>
      </c>
      <c r="E44" s="54"/>
      <c r="F44" s="42">
        <f t="shared" si="9"/>
        <v>4</v>
      </c>
      <c r="H44" s="6">
        <f t="shared" si="12"/>
        <v>44185</v>
      </c>
      <c r="I44" s="3">
        <f>AVERAGE(C287)</f>
        <v>2160</v>
      </c>
      <c r="J44" s="3">
        <f>AVERAGE(E287)</f>
        <v>11</v>
      </c>
      <c r="K44" s="3">
        <f>VLOOKUP(H44,$AH$2:$AL$449,3,FALSE)</f>
        <v>79.17</v>
      </c>
      <c r="L44" s="3">
        <f>VLOOKUP(H44,$AH$2:$AL$469,5,FALSE)</f>
        <v>-28</v>
      </c>
      <c r="AH44" s="11">
        <v>43892</v>
      </c>
      <c r="AI44" s="1">
        <v>0</v>
      </c>
      <c r="AJ44">
        <v>11.11</v>
      </c>
      <c r="AK44">
        <v>0</v>
      </c>
      <c r="AL44">
        <v>7</v>
      </c>
    </row>
    <row r="45" spans="1:38" x14ac:dyDescent="0.25">
      <c r="A45" s="44">
        <v>43937</v>
      </c>
      <c r="B45" s="43">
        <v>177</v>
      </c>
      <c r="C45" s="54"/>
      <c r="D45" s="40">
        <v>3</v>
      </c>
      <c r="E45" s="54"/>
      <c r="F45" s="42">
        <f t="shared" si="9"/>
        <v>4</v>
      </c>
      <c r="H45" s="6">
        <f t="shared" si="12"/>
        <v>44192</v>
      </c>
      <c r="I45" s="3">
        <f>AVERAGE(C294)</f>
        <v>2199</v>
      </c>
      <c r="J45" s="3">
        <f>AVERAGE(E294)</f>
        <v>14</v>
      </c>
      <c r="K45" s="3">
        <f>VLOOKUP(H45,$AH$2:$AL$449,3,FALSE)</f>
        <v>79.17</v>
      </c>
      <c r="L45" s="3">
        <f>VLOOKUP(H45,$AH$2:$AL$469,5,FALSE)</f>
        <v>-47</v>
      </c>
      <c r="AH45" s="11">
        <v>43893</v>
      </c>
      <c r="AI45" s="1">
        <f>IF(VLOOKUP(AH45,$A$2:$C$448,3,TRUE)=0,AI44,VLOOKUP(AH45,$A$2:$C$448,3,TRUE))</f>
        <v>4</v>
      </c>
      <c r="AJ45">
        <v>11.11</v>
      </c>
      <c r="AK45">
        <f t="shared" ref="AK45:AK67" si="14">VLOOKUP(AH45,$A$2:$B$475,2,TRUE)</f>
        <v>3</v>
      </c>
      <c r="AL45">
        <v>9</v>
      </c>
    </row>
    <row r="46" spans="1:38" x14ac:dyDescent="0.25">
      <c r="A46" s="44">
        <v>43938</v>
      </c>
      <c r="B46" s="43">
        <v>132</v>
      </c>
      <c r="C46" s="54"/>
      <c r="D46" s="40">
        <v>1</v>
      </c>
      <c r="E46" s="54"/>
      <c r="F46" s="42">
        <f t="shared" si="9"/>
        <v>4</v>
      </c>
      <c r="H46" s="6">
        <f t="shared" si="12"/>
        <v>44199</v>
      </c>
      <c r="I46" s="3">
        <f>AVERAGE(C301)</f>
        <v>2184</v>
      </c>
      <c r="J46" s="3">
        <f>AVERAGE(E301)</f>
        <v>11</v>
      </c>
      <c r="K46" s="3">
        <f>VLOOKUP(H46,$AH$2:$AL$449,3,FALSE)</f>
        <v>79.17</v>
      </c>
      <c r="L46" s="3">
        <f>VLOOKUP(H46,$AH$2:$AL$469,5,FALSE)</f>
        <v>-54</v>
      </c>
      <c r="AH46" s="11">
        <v>43894</v>
      </c>
      <c r="AI46" s="1">
        <f t="shared" ref="AI46:AI66" si="15">IF(VLOOKUP(AH46,$A$2:$C$448,3,TRUE)=0,AI45,VLOOKUP(AH46,$A$2:$C$448,3,TRUE))</f>
        <v>4</v>
      </c>
      <c r="AJ46">
        <v>11.11</v>
      </c>
      <c r="AK46">
        <f t="shared" si="14"/>
        <v>3</v>
      </c>
      <c r="AL46">
        <v>11</v>
      </c>
    </row>
    <row r="47" spans="1:38" x14ac:dyDescent="0.25">
      <c r="A47" s="44">
        <v>43939</v>
      </c>
      <c r="B47" s="43">
        <v>121</v>
      </c>
      <c r="C47" s="54"/>
      <c r="D47" s="40">
        <v>10</v>
      </c>
      <c r="E47" s="54"/>
      <c r="F47" s="42">
        <f t="shared" si="9"/>
        <v>4</v>
      </c>
      <c r="H47" s="6">
        <f t="shared" si="12"/>
        <v>44206</v>
      </c>
      <c r="I47" s="3">
        <f>AVERAGE(C308)</f>
        <v>2063</v>
      </c>
      <c r="J47" s="3">
        <f>AVERAGE(E308)</f>
        <v>14</v>
      </c>
      <c r="K47" s="3">
        <f>VLOOKUP(H47,$AH$2:$AL$449,3,FALSE)</f>
        <v>79.17</v>
      </c>
      <c r="L47" s="3">
        <f>VLOOKUP(H47,$AH$2:$AL$469,5,FALSE)</f>
        <v>-49</v>
      </c>
      <c r="AH47" s="11">
        <v>43895</v>
      </c>
      <c r="AI47" s="1">
        <f t="shared" si="15"/>
        <v>4</v>
      </c>
      <c r="AJ47">
        <v>11.11</v>
      </c>
      <c r="AK47">
        <f t="shared" si="14"/>
        <v>3</v>
      </c>
      <c r="AL47">
        <v>10</v>
      </c>
    </row>
    <row r="48" spans="1:38" x14ac:dyDescent="0.25">
      <c r="A48" s="44">
        <v>43940</v>
      </c>
      <c r="B48" s="43">
        <v>65</v>
      </c>
      <c r="C48" s="54"/>
      <c r="D48" s="40">
        <v>1</v>
      </c>
      <c r="E48" s="54"/>
      <c r="F48" s="42">
        <f t="shared" si="9"/>
        <v>4</v>
      </c>
      <c r="H48" s="6">
        <f t="shared" si="12"/>
        <v>44213</v>
      </c>
      <c r="I48" s="3">
        <f>AVERAGE(C315)</f>
        <v>1966</v>
      </c>
      <c r="J48" s="3">
        <f>AVERAGE(E315)</f>
        <v>16</v>
      </c>
      <c r="K48" s="3">
        <f>VLOOKUP(H48,$AH$2:$AL$449,3,FALSE)</f>
        <v>79.17</v>
      </c>
      <c r="L48" s="3">
        <f>VLOOKUP(H48,$AH$2:$AL$469,5,FALSE)</f>
        <v>-47</v>
      </c>
      <c r="AH48" s="11">
        <v>43896</v>
      </c>
      <c r="AI48" s="1">
        <f t="shared" si="15"/>
        <v>4</v>
      </c>
      <c r="AJ48">
        <v>11.11</v>
      </c>
      <c r="AK48">
        <f t="shared" si="14"/>
        <v>3</v>
      </c>
      <c r="AL48">
        <v>14</v>
      </c>
    </row>
    <row r="49" spans="1:38" x14ac:dyDescent="0.25">
      <c r="A49" s="44">
        <v>43941</v>
      </c>
      <c r="B49" s="43">
        <v>153</v>
      </c>
      <c r="C49" s="53">
        <f t="shared" ref="C49:E49" si="16">ROUNDUP(AVERAGE(B49:B55),0)</f>
        <v>167</v>
      </c>
      <c r="D49" s="40">
        <v>1</v>
      </c>
      <c r="E49" s="53">
        <f t="shared" si="16"/>
        <v>3</v>
      </c>
      <c r="F49" s="42">
        <f t="shared" si="9"/>
        <v>3</v>
      </c>
      <c r="H49" s="6">
        <f t="shared" si="12"/>
        <v>44220</v>
      </c>
      <c r="I49" s="3">
        <f>AVERAGE(C322)</f>
        <v>1857</v>
      </c>
      <c r="J49" s="3">
        <f>AVERAGE(E322)</f>
        <v>28</v>
      </c>
      <c r="K49" s="3">
        <f>VLOOKUP(H49,$AH$2:$AL$449,3,FALSE)</f>
        <v>79.17</v>
      </c>
      <c r="L49" s="3">
        <f>VLOOKUP(H49,$AH$2:$AL$469,5,FALSE)</f>
        <v>-55</v>
      </c>
      <c r="AH49" s="11">
        <v>43897</v>
      </c>
      <c r="AI49" s="1">
        <f t="shared" si="15"/>
        <v>4</v>
      </c>
      <c r="AJ49">
        <v>11.11</v>
      </c>
      <c r="AK49">
        <f t="shared" si="14"/>
        <v>3</v>
      </c>
      <c r="AL49">
        <v>20</v>
      </c>
    </row>
    <row r="50" spans="1:38" x14ac:dyDescent="0.25">
      <c r="A50" s="44">
        <v>43942</v>
      </c>
      <c r="B50" s="43">
        <v>187</v>
      </c>
      <c r="C50" s="54"/>
      <c r="D50" s="40">
        <v>0</v>
      </c>
      <c r="E50" s="54"/>
      <c r="F50" s="42">
        <f t="shared" si="9"/>
        <v>3</v>
      </c>
      <c r="H50" s="6">
        <f t="shared" si="12"/>
        <v>44227</v>
      </c>
      <c r="I50" s="3">
        <f>AVERAGE(C329)</f>
        <v>1803</v>
      </c>
      <c r="J50" s="3">
        <f>AVERAGE(E329)</f>
        <v>20</v>
      </c>
      <c r="K50" s="3">
        <f>VLOOKUP(H50,$AH$2:$AL$449,3,FALSE)</f>
        <v>79.17</v>
      </c>
      <c r="L50" s="3">
        <f>VLOOKUP(H50,$AH$2:$AL$469,5,FALSE)</f>
        <v>-49</v>
      </c>
      <c r="AH50" s="11">
        <v>43898</v>
      </c>
      <c r="AI50" s="1">
        <f t="shared" si="15"/>
        <v>4</v>
      </c>
      <c r="AJ50">
        <v>11.11</v>
      </c>
      <c r="AK50">
        <f t="shared" si="14"/>
        <v>6</v>
      </c>
      <c r="AL50">
        <v>15</v>
      </c>
    </row>
    <row r="51" spans="1:38" x14ac:dyDescent="0.25">
      <c r="A51" s="44">
        <v>43943</v>
      </c>
      <c r="B51" s="43">
        <v>145</v>
      </c>
      <c r="C51" s="54"/>
      <c r="D51" s="39">
        <v>8</v>
      </c>
      <c r="E51" s="54"/>
      <c r="F51" s="42">
        <f t="shared" si="9"/>
        <v>3</v>
      </c>
      <c r="H51" s="6">
        <f t="shared" si="12"/>
        <v>44234</v>
      </c>
      <c r="I51" s="3">
        <f>AVERAGE(C336)</f>
        <v>1584</v>
      </c>
      <c r="J51" s="3">
        <f>AVERAGE(E336)</f>
        <v>24</v>
      </c>
      <c r="K51" s="3">
        <f>VLOOKUP(H51,$AH$2:$AL$449,3,FALSE)</f>
        <v>79.17</v>
      </c>
      <c r="L51" s="3">
        <f>VLOOKUP(H51,$AH$2:$AL$469,5,FALSE)</f>
        <v>-44</v>
      </c>
      <c r="AH51" s="11">
        <v>43899</v>
      </c>
      <c r="AI51" s="1">
        <f t="shared" si="15"/>
        <v>16</v>
      </c>
      <c r="AJ51">
        <v>11.11</v>
      </c>
      <c r="AK51">
        <f t="shared" si="14"/>
        <v>7</v>
      </c>
      <c r="AL51">
        <v>11</v>
      </c>
    </row>
    <row r="52" spans="1:38" x14ac:dyDescent="0.25">
      <c r="A52" s="44">
        <v>43944</v>
      </c>
      <c r="B52" s="43">
        <v>174</v>
      </c>
      <c r="C52" s="54"/>
      <c r="D52" s="40">
        <v>1</v>
      </c>
      <c r="E52" s="54"/>
      <c r="F52" s="42">
        <f t="shared" si="9"/>
        <v>3</v>
      </c>
      <c r="H52" s="6">
        <f t="shared" si="12"/>
        <v>44241</v>
      </c>
      <c r="I52" s="3">
        <f>AVERAGE(C343)</f>
        <v>1295</v>
      </c>
      <c r="J52" s="3">
        <f>AVERAGE(E343)</f>
        <v>24</v>
      </c>
      <c r="K52" s="3">
        <f>VLOOKUP(H52,$AH$2:$AL$449,3,FALSE)</f>
        <v>79.17</v>
      </c>
      <c r="L52" s="3">
        <f>VLOOKUP(H52,$AH$2:$AL$469,5,FALSE)</f>
        <v>-31</v>
      </c>
      <c r="AH52" s="11">
        <v>43900</v>
      </c>
      <c r="AI52" s="1">
        <f t="shared" si="15"/>
        <v>16</v>
      </c>
      <c r="AJ52">
        <v>11.11</v>
      </c>
      <c r="AK52">
        <f t="shared" si="14"/>
        <v>44</v>
      </c>
      <c r="AL52">
        <v>13</v>
      </c>
    </row>
    <row r="53" spans="1:38" x14ac:dyDescent="0.25">
      <c r="A53" s="44">
        <v>43945</v>
      </c>
      <c r="B53" s="43">
        <v>178</v>
      </c>
      <c r="C53" s="54"/>
      <c r="D53" s="40">
        <v>4</v>
      </c>
      <c r="E53" s="54"/>
      <c r="F53" s="42">
        <f t="shared" si="9"/>
        <v>3</v>
      </c>
      <c r="H53" s="6">
        <f t="shared" si="12"/>
        <v>44248</v>
      </c>
      <c r="I53" s="3">
        <f>AVERAGE(C350)</f>
        <v>1054</v>
      </c>
      <c r="J53" s="3">
        <f>AVERAGE(E350)</f>
        <v>26</v>
      </c>
      <c r="K53" s="3">
        <f>VLOOKUP(H53,$AH$2:$AL$449,3,FALSE)</f>
        <v>77.31</v>
      </c>
      <c r="L53" s="3">
        <f>VLOOKUP(H53,$AH$2:$AL$469,5,FALSE)</f>
        <v>-38</v>
      </c>
      <c r="AH53" s="11">
        <v>43901</v>
      </c>
      <c r="AI53" s="1">
        <f t="shared" si="15"/>
        <v>16</v>
      </c>
      <c r="AJ53">
        <v>25</v>
      </c>
      <c r="AK53">
        <f t="shared" si="14"/>
        <v>16</v>
      </c>
      <c r="AL53">
        <v>-19</v>
      </c>
    </row>
    <row r="54" spans="1:38" x14ac:dyDescent="0.25">
      <c r="A54" s="44">
        <v>43946</v>
      </c>
      <c r="B54" s="43">
        <v>187</v>
      </c>
      <c r="C54" s="54"/>
      <c r="D54" s="40">
        <v>6</v>
      </c>
      <c r="E54" s="54"/>
      <c r="F54" s="42">
        <f t="shared" si="9"/>
        <v>3</v>
      </c>
      <c r="H54" s="6">
        <f t="shared" si="12"/>
        <v>44255</v>
      </c>
      <c r="I54" s="3">
        <f>AVERAGE(C357)</f>
        <v>1261</v>
      </c>
      <c r="J54" s="3">
        <f>AVERAGE(E357)</f>
        <v>26</v>
      </c>
      <c r="K54" s="3">
        <f>VLOOKUP(H54,$AH$2:$AL$449,3,FALSE)</f>
        <v>77.31</v>
      </c>
      <c r="L54" s="3">
        <f>VLOOKUP(H54,$AH$2:$AL$469,5,FALSE)</f>
        <v>-37</v>
      </c>
      <c r="AH54" s="11">
        <v>43902</v>
      </c>
      <c r="AI54" s="1">
        <f t="shared" si="15"/>
        <v>16</v>
      </c>
      <c r="AJ54">
        <v>25</v>
      </c>
      <c r="AK54">
        <f t="shared" si="14"/>
        <v>14</v>
      </c>
      <c r="AL54">
        <v>4</v>
      </c>
    </row>
    <row r="55" spans="1:38" x14ac:dyDescent="0.25">
      <c r="A55" s="44">
        <v>43947</v>
      </c>
      <c r="B55" s="43">
        <v>145</v>
      </c>
      <c r="C55" s="54"/>
      <c r="D55" s="40">
        <v>0</v>
      </c>
      <c r="E55" s="54"/>
      <c r="F55" s="42">
        <f t="shared" si="9"/>
        <v>3</v>
      </c>
      <c r="H55" s="6">
        <f t="shared" si="12"/>
        <v>44262</v>
      </c>
      <c r="I55" s="3">
        <f>AVERAGE(C364)</f>
        <v>1070</v>
      </c>
      <c r="J55" s="3">
        <f>AVERAGE(E364)</f>
        <v>15</v>
      </c>
      <c r="K55" s="3">
        <f>VLOOKUP(H55,$AH$2:$AL$449,3,FALSE)</f>
        <v>77.31</v>
      </c>
      <c r="L55" s="3">
        <f>VLOOKUP(H55,$AH$2:$AL$469,5,FALSE)</f>
        <v>-32</v>
      </c>
      <c r="AH55" s="11">
        <v>43903</v>
      </c>
      <c r="AI55" s="1">
        <f>IF(VLOOKUP(AH55,$A$2:$C$448,3,TRUE)=0,AI54,VLOOKUP(AH55,$A$2:$C$448,3,TRUE))</f>
        <v>16</v>
      </c>
      <c r="AJ55">
        <v>25</v>
      </c>
      <c r="AK55">
        <f>VLOOKUP(AH55,$A$2:$B$475,2,TRUE)</f>
        <v>8</v>
      </c>
      <c r="AL55">
        <v>1</v>
      </c>
    </row>
    <row r="56" spans="1:38" x14ac:dyDescent="0.25">
      <c r="A56" s="44">
        <v>43948</v>
      </c>
      <c r="B56" s="43">
        <v>140</v>
      </c>
      <c r="C56" s="53">
        <f t="shared" ref="C56:E56" si="17">ROUNDUP(AVERAGE(B56:B62),0)</f>
        <v>157</v>
      </c>
      <c r="D56" s="40">
        <v>4</v>
      </c>
      <c r="E56" s="53">
        <f t="shared" si="17"/>
        <v>4</v>
      </c>
      <c r="F56" s="42">
        <f t="shared" si="9"/>
        <v>4</v>
      </c>
      <c r="H56" s="6">
        <f t="shared" si="12"/>
        <v>44269</v>
      </c>
      <c r="I56" s="3">
        <f>AVERAGE(C371)</f>
        <v>1320</v>
      </c>
      <c r="J56" s="3">
        <f>AVERAGE(E371)</f>
        <v>23</v>
      </c>
      <c r="K56" s="3">
        <f>VLOOKUP(H56,$AH$2:$AL$449,3,FALSE)</f>
        <v>71.760000000000005</v>
      </c>
      <c r="L56" s="3">
        <f>VLOOKUP(H56,$AH$2:$AL$469,5,FALSE)</f>
        <v>-34</v>
      </c>
      <c r="AH56" s="11">
        <v>43904</v>
      </c>
      <c r="AI56" s="1">
        <f t="shared" si="15"/>
        <v>16</v>
      </c>
      <c r="AJ56">
        <v>25</v>
      </c>
      <c r="AK56">
        <f t="shared" si="14"/>
        <v>13</v>
      </c>
      <c r="AL56">
        <v>-22</v>
      </c>
    </row>
    <row r="57" spans="1:38" x14ac:dyDescent="0.25">
      <c r="A57" s="44">
        <v>43949</v>
      </c>
      <c r="B57" s="43">
        <v>174</v>
      </c>
      <c r="C57" s="54"/>
      <c r="D57" s="40">
        <v>0</v>
      </c>
      <c r="E57" s="54"/>
      <c r="F57" s="42">
        <f t="shared" si="9"/>
        <v>4</v>
      </c>
      <c r="H57" s="6">
        <f t="shared" si="12"/>
        <v>44276</v>
      </c>
      <c r="I57" s="3">
        <f>AVERAGE(C378)</f>
        <v>1498</v>
      </c>
      <c r="J57" s="3">
        <f>AVERAGE(E378)</f>
        <v>19</v>
      </c>
      <c r="K57" s="3">
        <f>VLOOKUP(H57,$AH$2:$AL$449,3,FALSE)</f>
        <v>70.37</v>
      </c>
      <c r="L57" s="3">
        <f>VLOOKUP(H57,$AH$2:$AL$469,5,FALSE)</f>
        <v>-27</v>
      </c>
      <c r="AH57" s="11">
        <v>43905</v>
      </c>
      <c r="AI57" s="1">
        <f t="shared" si="15"/>
        <v>16</v>
      </c>
      <c r="AJ57">
        <v>25</v>
      </c>
      <c r="AK57">
        <f t="shared" si="14"/>
        <v>8</v>
      </c>
      <c r="AL57">
        <v>-19</v>
      </c>
    </row>
    <row r="58" spans="1:38" x14ac:dyDescent="0.25">
      <c r="A58" s="44">
        <v>43950</v>
      </c>
      <c r="B58" s="43">
        <v>196</v>
      </c>
      <c r="C58" s="54"/>
      <c r="D58" s="39">
        <v>6</v>
      </c>
      <c r="E58" s="54"/>
      <c r="F58" s="42">
        <f t="shared" si="9"/>
        <v>4</v>
      </c>
      <c r="H58" s="6">
        <f t="shared" si="12"/>
        <v>44283</v>
      </c>
      <c r="I58" s="3">
        <f>AVERAGE(C385)</f>
        <v>1981</v>
      </c>
      <c r="J58" s="3">
        <f>AVERAGE(E385)</f>
        <v>18</v>
      </c>
      <c r="K58" s="3">
        <f>VLOOKUP(H58,$AH$2:$AL$449,3,FALSE)</f>
        <v>71.760000000000005</v>
      </c>
      <c r="L58" s="3">
        <f>VLOOKUP(H58,$AH$2:$AL$469,5,FALSE)</f>
        <v>-32</v>
      </c>
      <c r="AH58" s="11">
        <v>43906</v>
      </c>
      <c r="AI58" s="1">
        <f t="shared" si="15"/>
        <v>17</v>
      </c>
      <c r="AJ58">
        <v>41.67</v>
      </c>
      <c r="AK58">
        <f t="shared" si="14"/>
        <v>18</v>
      </c>
      <c r="AL58">
        <v>-25</v>
      </c>
    </row>
    <row r="59" spans="1:38" x14ac:dyDescent="0.25">
      <c r="A59" s="44">
        <v>43951</v>
      </c>
      <c r="B59" s="43">
        <v>181</v>
      </c>
      <c r="C59" s="54"/>
      <c r="D59" s="40">
        <v>2</v>
      </c>
      <c r="E59" s="54"/>
      <c r="F59" s="42">
        <f t="shared" si="9"/>
        <v>4</v>
      </c>
      <c r="H59" s="6">
        <f>H58+7</f>
        <v>44290</v>
      </c>
      <c r="I59" s="3">
        <f>AVERAGE(C392)</f>
        <v>2971</v>
      </c>
      <c r="J59" s="3">
        <f>AVERAGE(E392)</f>
        <v>15</v>
      </c>
      <c r="K59" s="3">
        <f>VLOOKUP(H59,$AH$2:$AL$449,3,FALSE)</f>
        <v>71.760000000000005</v>
      </c>
      <c r="L59" s="3">
        <f>VLOOKUP(H59,$AH$2:$AL$469,5,FALSE)</f>
        <v>-40</v>
      </c>
      <c r="AH59" s="11">
        <v>43907</v>
      </c>
      <c r="AI59" s="1">
        <f t="shared" si="15"/>
        <v>17</v>
      </c>
      <c r="AJ59">
        <v>41.67</v>
      </c>
      <c r="AK59">
        <f t="shared" si="14"/>
        <v>12</v>
      </c>
      <c r="AL59">
        <v>-43</v>
      </c>
    </row>
    <row r="60" spans="1:38" x14ac:dyDescent="0.25">
      <c r="A60" s="44">
        <v>43952</v>
      </c>
      <c r="B60" s="43">
        <v>152</v>
      </c>
      <c r="C60" s="54"/>
      <c r="D60" s="40">
        <v>5</v>
      </c>
      <c r="E60" s="54"/>
      <c r="F60" s="42">
        <f t="shared" si="9"/>
        <v>4</v>
      </c>
      <c r="H60" s="6">
        <f>H59+7</f>
        <v>44297</v>
      </c>
      <c r="I60" s="3">
        <f>AVERAGE(C399)</f>
        <v>4292</v>
      </c>
      <c r="J60" s="3">
        <f>AVERAGE(E399)</f>
        <v>37</v>
      </c>
      <c r="K60" s="3">
        <f>VLOOKUP(H60,$AH$2:$AL$449,3,FALSE)</f>
        <v>71.760000000000005</v>
      </c>
      <c r="L60" s="3">
        <f>VLOOKUP(H60,$AH$2:$AL$497,5,FALSE)</f>
        <v>-38</v>
      </c>
      <c r="AH60" s="11">
        <v>43908</v>
      </c>
      <c r="AI60" s="1">
        <f t="shared" si="15"/>
        <v>17</v>
      </c>
      <c r="AJ60">
        <v>41.67</v>
      </c>
      <c r="AK60">
        <f t="shared" si="14"/>
        <v>22</v>
      </c>
      <c r="AL60">
        <v>-46</v>
      </c>
    </row>
    <row r="61" spans="1:38" x14ac:dyDescent="0.25">
      <c r="A61" s="44">
        <v>43953</v>
      </c>
      <c r="B61" s="43">
        <v>148</v>
      </c>
      <c r="C61" s="54"/>
      <c r="D61" s="40">
        <v>7</v>
      </c>
      <c r="E61" s="54"/>
      <c r="F61" s="42">
        <f t="shared" si="9"/>
        <v>4</v>
      </c>
      <c r="H61" s="6">
        <f>H60+7</f>
        <v>44304</v>
      </c>
      <c r="I61" s="3">
        <f>AVERAGE(C406)</f>
        <v>5217</v>
      </c>
      <c r="J61" s="3">
        <f>AVERAGE(D406)</f>
        <v>45</v>
      </c>
      <c r="K61" s="3">
        <f>VLOOKUP(H61,$AH$2:$AL$484,3,FALSE)</f>
        <v>71.760000000000005</v>
      </c>
      <c r="L61" s="3">
        <f>VLOOKUP(H61,$AH$2:$AL$497,5,FALSE)</f>
        <v>-48</v>
      </c>
      <c r="AH61" s="11">
        <v>43909</v>
      </c>
      <c r="AI61" s="1">
        <f t="shared" si="15"/>
        <v>17</v>
      </c>
      <c r="AJ61">
        <v>75</v>
      </c>
      <c r="AK61">
        <f t="shared" si="14"/>
        <v>11</v>
      </c>
      <c r="AL61">
        <v>-47</v>
      </c>
    </row>
    <row r="62" spans="1:38" x14ac:dyDescent="0.25">
      <c r="A62" s="44">
        <v>43954</v>
      </c>
      <c r="B62" s="43">
        <v>108</v>
      </c>
      <c r="C62" s="54"/>
      <c r="D62" s="40">
        <v>1</v>
      </c>
      <c r="E62" s="54"/>
      <c r="F62" s="42">
        <f t="shared" si="9"/>
        <v>4</v>
      </c>
      <c r="H62" s="6">
        <f t="shared" ref="H62:H70" si="18">H61+7</f>
        <v>44311</v>
      </c>
      <c r="I62" s="3">
        <f>AVERAGE(C413)</f>
        <v>5118</v>
      </c>
      <c r="J62" s="3">
        <f>AVERAGE(D413)</f>
        <v>52</v>
      </c>
      <c r="K62" s="3">
        <f>VLOOKUP(H62,$AH$2:$AL$484,3,FALSE)</f>
        <v>71.760000000000005</v>
      </c>
      <c r="L62" s="3">
        <f>VLOOKUP(H62,$AH$2:$AL$497,5,FALSE)</f>
        <v>-48</v>
      </c>
      <c r="AH62" s="11">
        <v>43910</v>
      </c>
      <c r="AI62" s="1">
        <f t="shared" si="15"/>
        <v>17</v>
      </c>
      <c r="AJ62">
        <v>88.89</v>
      </c>
      <c r="AK62">
        <f t="shared" si="14"/>
        <v>16</v>
      </c>
      <c r="AL62">
        <v>-89</v>
      </c>
    </row>
    <row r="63" spans="1:38" x14ac:dyDescent="0.25">
      <c r="A63" s="44">
        <v>43955</v>
      </c>
      <c r="B63" s="43">
        <v>175</v>
      </c>
      <c r="C63" s="53">
        <f t="shared" ref="C63:E63" si="19">ROUNDUP(AVERAGE(B63:B69),0)</f>
        <v>184</v>
      </c>
      <c r="D63" s="40">
        <v>6</v>
      </c>
      <c r="E63" s="53">
        <f t="shared" si="19"/>
        <v>4</v>
      </c>
      <c r="F63" s="42">
        <f t="shared" si="9"/>
        <v>4</v>
      </c>
      <c r="H63" s="6">
        <f t="shared" si="18"/>
        <v>44318</v>
      </c>
      <c r="I63" s="3">
        <f>AVERAGE(C420)</f>
        <v>4440</v>
      </c>
      <c r="J63" s="3">
        <f>AVERAGE(D420)</f>
        <v>51</v>
      </c>
      <c r="K63" s="3">
        <f>VLOOKUP(H63,$AH$2:$AL$484,3,FALSE)</f>
        <v>71.760000000000005</v>
      </c>
      <c r="L63" s="3">
        <f>VLOOKUP(H63,$AH$2:$AL$497,5,FALSE)</f>
        <v>-48</v>
      </c>
      <c r="AH63" s="11">
        <v>43911</v>
      </c>
      <c r="AI63" s="1">
        <f t="shared" si="15"/>
        <v>17</v>
      </c>
      <c r="AJ63">
        <v>88.89</v>
      </c>
      <c r="AK63">
        <f t="shared" si="14"/>
        <v>25</v>
      </c>
      <c r="AL63">
        <v>-90</v>
      </c>
    </row>
    <row r="64" spans="1:38" x14ac:dyDescent="0.25">
      <c r="A64" s="44">
        <v>43956</v>
      </c>
      <c r="B64" s="43">
        <v>244</v>
      </c>
      <c r="C64" s="54"/>
      <c r="D64" s="40">
        <v>2</v>
      </c>
      <c r="E64" s="54"/>
      <c r="F64" s="42">
        <f t="shared" si="9"/>
        <v>4</v>
      </c>
      <c r="H64" s="6">
        <f t="shared" si="18"/>
        <v>44325</v>
      </c>
      <c r="I64" s="3"/>
      <c r="J64" s="3"/>
      <c r="K64" s="3"/>
      <c r="L64" s="3"/>
      <c r="AH64" s="11">
        <v>43912</v>
      </c>
      <c r="AI64" s="1">
        <f t="shared" si="15"/>
        <v>17</v>
      </c>
      <c r="AJ64">
        <v>88.89</v>
      </c>
      <c r="AK64">
        <f t="shared" si="14"/>
        <v>15</v>
      </c>
      <c r="AL64">
        <v>-91</v>
      </c>
    </row>
    <row r="65" spans="1:38" x14ac:dyDescent="0.25">
      <c r="A65" s="44">
        <v>43957</v>
      </c>
      <c r="B65" s="43">
        <v>185</v>
      </c>
      <c r="C65" s="54"/>
      <c r="D65" s="39">
        <v>2</v>
      </c>
      <c r="E65" s="54"/>
      <c r="F65" s="42">
        <f t="shared" si="9"/>
        <v>4</v>
      </c>
      <c r="H65" s="6">
        <f t="shared" si="18"/>
        <v>44332</v>
      </c>
      <c r="I65" s="3"/>
      <c r="J65" s="3"/>
      <c r="K65" s="3"/>
      <c r="L65" s="3"/>
      <c r="AH65" s="11">
        <v>43913</v>
      </c>
      <c r="AI65" s="1">
        <f t="shared" si="15"/>
        <v>29</v>
      </c>
      <c r="AJ65">
        <v>100</v>
      </c>
      <c r="AK65">
        <f t="shared" si="14"/>
        <v>19</v>
      </c>
      <c r="AL65">
        <v>-93</v>
      </c>
    </row>
    <row r="66" spans="1:38" x14ac:dyDescent="0.25">
      <c r="A66" s="44">
        <v>43958</v>
      </c>
      <c r="B66" s="43">
        <v>194</v>
      </c>
      <c r="C66" s="54"/>
      <c r="D66" s="40">
        <v>2</v>
      </c>
      <c r="E66" s="54"/>
      <c r="F66" s="42">
        <f t="shared" si="9"/>
        <v>4</v>
      </c>
      <c r="H66" s="6">
        <f t="shared" si="18"/>
        <v>44339</v>
      </c>
      <c r="I66" s="3"/>
      <c r="J66" s="3"/>
      <c r="K66" s="3"/>
      <c r="L66" s="3"/>
      <c r="AH66" s="11">
        <v>43914</v>
      </c>
      <c r="AI66" s="1">
        <f t="shared" si="15"/>
        <v>29</v>
      </c>
      <c r="AJ66">
        <v>100</v>
      </c>
      <c r="AK66">
        <f t="shared" si="14"/>
        <v>18</v>
      </c>
      <c r="AL66">
        <v>-94</v>
      </c>
    </row>
    <row r="67" spans="1:38" x14ac:dyDescent="0.25">
      <c r="A67" s="44">
        <v>43959</v>
      </c>
      <c r="B67" s="43">
        <v>190</v>
      </c>
      <c r="C67" s="54"/>
      <c r="D67" s="40">
        <v>7</v>
      </c>
      <c r="E67" s="54"/>
      <c r="F67" s="42">
        <f t="shared" si="9"/>
        <v>4</v>
      </c>
      <c r="H67" s="6">
        <f t="shared" si="18"/>
        <v>44346</v>
      </c>
      <c r="I67" s="3"/>
      <c r="J67" s="3"/>
      <c r="K67" s="3"/>
      <c r="L67" s="3"/>
      <c r="AH67" s="11">
        <v>43915</v>
      </c>
      <c r="AI67" s="1">
        <f t="shared" ref="AI67:AI130" si="20">IF(VLOOKUP(AH67,$A$2:$C$448,3,TRUE)=0,AI66,VLOOKUP(AH67,$A$2:$C$448,3,TRUE))</f>
        <v>29</v>
      </c>
      <c r="AJ67">
        <v>100</v>
      </c>
      <c r="AK67">
        <f t="shared" si="14"/>
        <v>49</v>
      </c>
      <c r="AL67">
        <v>-89</v>
      </c>
    </row>
    <row r="68" spans="1:38" x14ac:dyDescent="0.25">
      <c r="A68" s="44">
        <v>43960</v>
      </c>
      <c r="B68" s="43">
        <v>160</v>
      </c>
      <c r="C68" s="54"/>
      <c r="D68" s="40">
        <v>3</v>
      </c>
      <c r="E68" s="54"/>
      <c r="F68" s="42">
        <f t="shared" si="9"/>
        <v>4</v>
      </c>
      <c r="H68" s="6">
        <f t="shared" si="18"/>
        <v>44353</v>
      </c>
      <c r="I68" s="3"/>
      <c r="J68" s="3"/>
      <c r="K68" s="3"/>
      <c r="L68" s="3"/>
      <c r="AH68" s="11">
        <v>43916</v>
      </c>
      <c r="AI68" s="1">
        <f t="shared" si="20"/>
        <v>29</v>
      </c>
      <c r="AJ68">
        <v>100</v>
      </c>
      <c r="AK68">
        <f t="shared" ref="AK68:AK131" si="21">VLOOKUP(AH68,$A$2:$B$475,2,TRUE)</f>
        <v>39</v>
      </c>
      <c r="AL68">
        <v>-90</v>
      </c>
    </row>
    <row r="69" spans="1:38" x14ac:dyDescent="0.25">
      <c r="A69" s="44">
        <v>43961</v>
      </c>
      <c r="B69" s="43">
        <v>140</v>
      </c>
      <c r="C69" s="54"/>
      <c r="D69" s="40">
        <v>3</v>
      </c>
      <c r="E69" s="54"/>
      <c r="F69" s="42">
        <f t="shared" si="9"/>
        <v>4</v>
      </c>
      <c r="H69" s="6">
        <f t="shared" si="18"/>
        <v>44360</v>
      </c>
      <c r="I69" s="3"/>
      <c r="J69" s="3"/>
      <c r="K69" s="3"/>
      <c r="L69" s="3"/>
      <c r="AH69" s="11">
        <v>43917</v>
      </c>
      <c r="AI69" s="1">
        <f t="shared" si="20"/>
        <v>29</v>
      </c>
      <c r="AJ69">
        <v>100</v>
      </c>
      <c r="AK69">
        <f t="shared" si="21"/>
        <v>41</v>
      </c>
      <c r="AL69">
        <v>-89</v>
      </c>
    </row>
    <row r="70" spans="1:38" x14ac:dyDescent="0.25">
      <c r="A70" s="44">
        <v>43962</v>
      </c>
      <c r="B70" s="43">
        <v>196</v>
      </c>
      <c r="C70" s="53">
        <f t="shared" ref="C70:E70" si="22">ROUNDUP(AVERAGE(B70:B76),0)</f>
        <v>222</v>
      </c>
      <c r="D70" s="40">
        <v>4</v>
      </c>
      <c r="E70" s="53">
        <f t="shared" si="22"/>
        <v>5</v>
      </c>
      <c r="F70" s="42">
        <f t="shared" si="9"/>
        <v>5</v>
      </c>
      <c r="H70" s="6">
        <f t="shared" si="18"/>
        <v>44367</v>
      </c>
      <c r="I70" s="3"/>
      <c r="J70" s="3"/>
      <c r="K70" s="3"/>
      <c r="L70" s="3"/>
      <c r="AH70" s="11">
        <v>43918</v>
      </c>
      <c r="AI70" s="1">
        <f t="shared" si="20"/>
        <v>29</v>
      </c>
      <c r="AJ70">
        <v>100</v>
      </c>
      <c r="AK70">
        <f t="shared" si="21"/>
        <v>24</v>
      </c>
      <c r="AL70">
        <v>-89</v>
      </c>
    </row>
    <row r="71" spans="1:38" x14ac:dyDescent="0.25">
      <c r="A71" s="44">
        <v>43963</v>
      </c>
      <c r="B71" s="43">
        <v>216</v>
      </c>
      <c r="C71" s="54"/>
      <c r="D71" s="40">
        <v>3</v>
      </c>
      <c r="E71" s="54"/>
      <c r="F71" s="42">
        <f t="shared" si="9"/>
        <v>5</v>
      </c>
      <c r="I71" s="3"/>
      <c r="J71" s="3"/>
      <c r="K71" s="3"/>
      <c r="L71" s="3"/>
      <c r="AH71" s="11">
        <v>43919</v>
      </c>
      <c r="AI71" s="1">
        <f t="shared" si="20"/>
        <v>29</v>
      </c>
      <c r="AJ71">
        <v>100</v>
      </c>
      <c r="AK71">
        <f t="shared" si="21"/>
        <v>13</v>
      </c>
      <c r="AL71">
        <v>-90</v>
      </c>
    </row>
    <row r="72" spans="1:38" x14ac:dyDescent="0.25">
      <c r="A72" s="44">
        <v>43964</v>
      </c>
      <c r="B72" s="43">
        <v>270</v>
      </c>
      <c r="C72" s="54"/>
      <c r="D72" s="39">
        <v>6</v>
      </c>
      <c r="E72" s="54"/>
      <c r="F72" s="42">
        <f t="shared" si="9"/>
        <v>5</v>
      </c>
      <c r="I72" s="3"/>
      <c r="J72" s="3"/>
      <c r="K72" s="3"/>
      <c r="L72" s="3"/>
      <c r="AH72" s="11">
        <v>43920</v>
      </c>
      <c r="AI72" s="1">
        <f t="shared" si="20"/>
        <v>71</v>
      </c>
      <c r="AJ72">
        <v>100</v>
      </c>
      <c r="AK72">
        <f t="shared" si="21"/>
        <v>30</v>
      </c>
      <c r="AL72">
        <v>-89</v>
      </c>
    </row>
    <row r="73" spans="1:38" x14ac:dyDescent="0.25">
      <c r="A73" s="44">
        <v>43965</v>
      </c>
      <c r="B73" s="43">
        <v>197</v>
      </c>
      <c r="C73" s="54"/>
      <c r="D73" s="40">
        <v>10</v>
      </c>
      <c r="E73" s="54"/>
      <c r="F73" s="42">
        <f t="shared" si="9"/>
        <v>5</v>
      </c>
      <c r="I73" s="3"/>
      <c r="J73" s="3"/>
      <c r="K73" s="3"/>
      <c r="L73" s="3"/>
      <c r="AH73" s="11">
        <v>43921</v>
      </c>
      <c r="AI73" s="1">
        <f t="shared" si="20"/>
        <v>71</v>
      </c>
      <c r="AJ73">
        <v>100</v>
      </c>
      <c r="AK73">
        <f t="shared" si="21"/>
        <v>34</v>
      </c>
      <c r="AL73">
        <v>-92</v>
      </c>
    </row>
    <row r="74" spans="1:38" x14ac:dyDescent="0.25">
      <c r="A74" s="44">
        <v>43966</v>
      </c>
      <c r="B74" s="43">
        <v>242</v>
      </c>
      <c r="C74" s="54"/>
      <c r="D74" s="45">
        <v>0</v>
      </c>
      <c r="E74" s="54"/>
      <c r="F74" s="42">
        <f t="shared" si="9"/>
        <v>5</v>
      </c>
      <c r="I74" s="3"/>
      <c r="J74" s="3"/>
      <c r="K74" s="3"/>
      <c r="L74" s="3"/>
      <c r="AH74" s="11">
        <v>43922</v>
      </c>
      <c r="AI74" s="1">
        <f t="shared" si="20"/>
        <v>71</v>
      </c>
      <c r="AJ74">
        <v>100</v>
      </c>
      <c r="AK74">
        <f t="shared" si="21"/>
        <v>70</v>
      </c>
      <c r="AL74">
        <v>-88</v>
      </c>
    </row>
    <row r="75" spans="1:38" x14ac:dyDescent="0.25">
      <c r="A75" s="44">
        <v>43967</v>
      </c>
      <c r="B75" s="43">
        <v>253</v>
      </c>
      <c r="C75" s="54"/>
      <c r="D75" s="40">
        <v>5</v>
      </c>
      <c r="E75" s="54"/>
      <c r="F75" s="42">
        <f t="shared" si="9"/>
        <v>5</v>
      </c>
      <c r="I75" s="3"/>
      <c r="J75" s="3"/>
      <c r="K75" s="3"/>
      <c r="L75" s="3"/>
      <c r="AH75" s="11">
        <v>43923</v>
      </c>
      <c r="AI75" s="1">
        <f t="shared" si="20"/>
        <v>71</v>
      </c>
      <c r="AJ75">
        <v>100</v>
      </c>
      <c r="AK75">
        <f t="shared" si="21"/>
        <v>84</v>
      </c>
      <c r="AL75">
        <v>-87</v>
      </c>
    </row>
    <row r="76" spans="1:38" x14ac:dyDescent="0.25">
      <c r="A76" s="44">
        <v>43968</v>
      </c>
      <c r="B76" s="43">
        <v>176</v>
      </c>
      <c r="C76" s="54"/>
      <c r="D76" s="40">
        <v>3</v>
      </c>
      <c r="E76" s="54"/>
      <c r="F76" s="42">
        <f t="shared" si="9"/>
        <v>5</v>
      </c>
      <c r="I76" s="3"/>
      <c r="K76" s="3"/>
      <c r="AH76" s="11">
        <v>43924</v>
      </c>
      <c r="AI76" s="1">
        <f t="shared" si="20"/>
        <v>71</v>
      </c>
      <c r="AJ76">
        <v>100</v>
      </c>
      <c r="AK76">
        <f t="shared" si="21"/>
        <v>134</v>
      </c>
      <c r="AL76">
        <v>-87</v>
      </c>
    </row>
    <row r="77" spans="1:38" x14ac:dyDescent="0.25">
      <c r="A77" s="44">
        <v>43969</v>
      </c>
      <c r="B77" s="43">
        <v>270</v>
      </c>
      <c r="C77" s="53">
        <f t="shared" ref="C77:E77" si="23">ROUNDUP(AVERAGE(B77:B83),0)</f>
        <v>348</v>
      </c>
      <c r="D77" s="40">
        <v>5</v>
      </c>
      <c r="E77" s="53">
        <f t="shared" si="23"/>
        <v>6</v>
      </c>
      <c r="F77" s="42">
        <f t="shared" si="9"/>
        <v>6</v>
      </c>
      <c r="I77" s="3"/>
      <c r="J77" s="3"/>
      <c r="K77" s="3"/>
      <c r="L77" s="3"/>
      <c r="AH77" s="11">
        <v>43925</v>
      </c>
      <c r="AI77" s="1">
        <f t="shared" si="20"/>
        <v>71</v>
      </c>
      <c r="AJ77">
        <v>100</v>
      </c>
      <c r="AK77">
        <f t="shared" si="21"/>
        <v>79</v>
      </c>
      <c r="AL77">
        <v>-87</v>
      </c>
    </row>
    <row r="78" spans="1:38" x14ac:dyDescent="0.25">
      <c r="A78" s="44">
        <v>43970</v>
      </c>
      <c r="B78" s="43">
        <v>375</v>
      </c>
      <c r="C78" s="54"/>
      <c r="D78" s="40">
        <v>5</v>
      </c>
      <c r="E78" s="54"/>
      <c r="F78" s="42">
        <f t="shared" si="9"/>
        <v>6</v>
      </c>
      <c r="I78" s="3"/>
      <c r="J78" s="3"/>
      <c r="K78" s="3"/>
      <c r="L78" s="3"/>
      <c r="AH78" s="11">
        <v>43926</v>
      </c>
      <c r="AI78" s="1">
        <f t="shared" si="20"/>
        <v>71</v>
      </c>
      <c r="AJ78">
        <v>100</v>
      </c>
      <c r="AK78">
        <f t="shared" si="21"/>
        <v>63</v>
      </c>
      <c r="AL78">
        <v>-88</v>
      </c>
    </row>
    <row r="79" spans="1:38" x14ac:dyDescent="0.25">
      <c r="A79" s="44">
        <v>43971</v>
      </c>
      <c r="B79" s="43">
        <v>403</v>
      </c>
      <c r="C79" s="54"/>
      <c r="D79" s="39">
        <v>2</v>
      </c>
      <c r="E79" s="54"/>
      <c r="F79" s="42">
        <f t="shared" si="9"/>
        <v>6</v>
      </c>
      <c r="I79" s="3"/>
      <c r="J79" s="3"/>
      <c r="K79" s="3"/>
      <c r="L79" s="3"/>
      <c r="AH79" s="11">
        <v>43927</v>
      </c>
      <c r="AI79" s="1">
        <f t="shared" si="20"/>
        <v>97</v>
      </c>
      <c r="AJ79">
        <v>100</v>
      </c>
      <c r="AK79">
        <f t="shared" si="21"/>
        <v>82</v>
      </c>
      <c r="AL79">
        <v>-86</v>
      </c>
    </row>
    <row r="80" spans="1:38" x14ac:dyDescent="0.25">
      <c r="A80" s="44">
        <v>43972</v>
      </c>
      <c r="B80" s="43">
        <v>424</v>
      </c>
      <c r="C80" s="54"/>
      <c r="D80" s="40">
        <v>6</v>
      </c>
      <c r="E80" s="54"/>
      <c r="F80" s="42">
        <f t="shared" si="9"/>
        <v>6</v>
      </c>
      <c r="I80" s="3"/>
      <c r="J80" s="3"/>
      <c r="K80" s="3"/>
      <c r="L80" s="3"/>
      <c r="AH80" s="11">
        <v>43928</v>
      </c>
      <c r="AI80" s="1">
        <f t="shared" si="20"/>
        <v>97</v>
      </c>
      <c r="AJ80">
        <v>100</v>
      </c>
      <c r="AK80">
        <f t="shared" si="21"/>
        <v>98</v>
      </c>
      <c r="AL80">
        <v>-89</v>
      </c>
    </row>
    <row r="81" spans="1:38" x14ac:dyDescent="0.25">
      <c r="A81" s="44">
        <v>43973</v>
      </c>
      <c r="B81" s="43">
        <v>403</v>
      </c>
      <c r="C81" s="54"/>
      <c r="D81" s="40">
        <v>12</v>
      </c>
      <c r="E81" s="54"/>
      <c r="F81" s="42">
        <f t="shared" si="9"/>
        <v>6</v>
      </c>
      <c r="I81" s="3"/>
      <c r="J81" s="3"/>
      <c r="K81" s="3"/>
      <c r="L81" s="3"/>
      <c r="AH81" s="11">
        <v>43929</v>
      </c>
      <c r="AI81" s="1">
        <f t="shared" si="20"/>
        <v>97</v>
      </c>
      <c r="AJ81">
        <v>100</v>
      </c>
      <c r="AK81">
        <f t="shared" si="21"/>
        <v>128</v>
      </c>
      <c r="AL81">
        <v>-88</v>
      </c>
    </row>
    <row r="82" spans="1:38" x14ac:dyDescent="0.25">
      <c r="A82" s="44">
        <v>43974</v>
      </c>
      <c r="B82" s="43">
        <v>296</v>
      </c>
      <c r="C82" s="54"/>
      <c r="D82" s="40">
        <v>5</v>
      </c>
      <c r="E82" s="54"/>
      <c r="F82" s="42">
        <f t="shared" si="9"/>
        <v>6</v>
      </c>
      <c r="I82" s="3"/>
      <c r="K82" s="3"/>
      <c r="AH82" s="11">
        <v>43930</v>
      </c>
      <c r="AI82" s="1">
        <f t="shared" si="20"/>
        <v>97</v>
      </c>
      <c r="AJ82">
        <v>100</v>
      </c>
      <c r="AK82">
        <f t="shared" si="21"/>
        <v>104</v>
      </c>
      <c r="AL82">
        <v>-89</v>
      </c>
    </row>
    <row r="83" spans="1:38" x14ac:dyDescent="0.25">
      <c r="A83" s="44">
        <v>43975</v>
      </c>
      <c r="B83" s="43">
        <v>263</v>
      </c>
      <c r="C83" s="54"/>
      <c r="D83" s="40">
        <v>4</v>
      </c>
      <c r="E83" s="54"/>
      <c r="F83" s="42">
        <f t="shared" si="9"/>
        <v>6</v>
      </c>
      <c r="I83" s="3"/>
      <c r="K83" s="3"/>
      <c r="AH83" s="11">
        <v>43931</v>
      </c>
      <c r="AI83" s="1">
        <f t="shared" si="20"/>
        <v>97</v>
      </c>
      <c r="AJ83">
        <v>100</v>
      </c>
      <c r="AK83">
        <f t="shared" si="21"/>
        <v>92</v>
      </c>
      <c r="AL83">
        <v>-93</v>
      </c>
    </row>
    <row r="84" spans="1:38" x14ac:dyDescent="0.25">
      <c r="A84" s="44">
        <v>43976</v>
      </c>
      <c r="B84" s="43">
        <v>235</v>
      </c>
      <c r="C84" s="53">
        <f t="shared" ref="C84:E84" si="24">ROUNDUP(AVERAGE(B84:B90),0)</f>
        <v>343</v>
      </c>
      <c r="D84" s="40">
        <v>7</v>
      </c>
      <c r="E84" s="53">
        <f t="shared" si="24"/>
        <v>6</v>
      </c>
      <c r="F84" s="42">
        <f t="shared" si="9"/>
        <v>6</v>
      </c>
      <c r="I84" s="3"/>
      <c r="K84" s="3"/>
      <c r="AH84" s="11">
        <v>43932</v>
      </c>
      <c r="AI84" s="1">
        <f t="shared" si="20"/>
        <v>97</v>
      </c>
      <c r="AJ84">
        <v>100</v>
      </c>
      <c r="AK84">
        <f t="shared" si="21"/>
        <v>90</v>
      </c>
      <c r="AL84">
        <v>-89</v>
      </c>
    </row>
    <row r="85" spans="1:38" x14ac:dyDescent="0.25">
      <c r="A85" s="44">
        <v>43977</v>
      </c>
      <c r="B85" s="43">
        <v>369</v>
      </c>
      <c r="C85" s="54"/>
      <c r="D85" s="40">
        <v>8</v>
      </c>
      <c r="E85" s="54"/>
      <c r="F85" s="42">
        <f t="shared" si="9"/>
        <v>6</v>
      </c>
      <c r="I85" s="3"/>
      <c r="K85" s="3"/>
      <c r="AH85" s="11">
        <v>43933</v>
      </c>
      <c r="AI85" s="1">
        <f t="shared" si="20"/>
        <v>97</v>
      </c>
      <c r="AJ85">
        <v>100</v>
      </c>
      <c r="AK85">
        <f t="shared" si="21"/>
        <v>81</v>
      </c>
      <c r="AL85">
        <v>-89</v>
      </c>
    </row>
    <row r="86" spans="1:38" x14ac:dyDescent="0.25">
      <c r="A86" s="44">
        <v>43978</v>
      </c>
      <c r="B86" s="43">
        <v>345</v>
      </c>
      <c r="C86" s="54"/>
      <c r="D86" s="39">
        <v>7</v>
      </c>
      <c r="E86" s="54"/>
      <c r="F86" s="42">
        <f t="shared" si="9"/>
        <v>6</v>
      </c>
      <c r="I86" s="3"/>
      <c r="K86" s="3"/>
      <c r="AH86" s="11">
        <v>43934</v>
      </c>
      <c r="AI86" s="1">
        <f t="shared" si="20"/>
        <v>114</v>
      </c>
      <c r="AJ86">
        <v>100</v>
      </c>
      <c r="AK86">
        <f t="shared" si="21"/>
        <v>95</v>
      </c>
      <c r="AL86">
        <v>-88</v>
      </c>
    </row>
    <row r="87" spans="1:38" x14ac:dyDescent="0.25">
      <c r="A87" s="44">
        <v>43979</v>
      </c>
      <c r="B87" s="43">
        <v>351</v>
      </c>
      <c r="C87" s="54"/>
      <c r="D87" s="40">
        <v>1</v>
      </c>
      <c r="E87" s="54"/>
      <c r="F87" s="42">
        <f t="shared" si="9"/>
        <v>6</v>
      </c>
      <c r="I87" s="3"/>
      <c r="K87" s="3"/>
      <c r="AH87" s="11">
        <v>43935</v>
      </c>
      <c r="AI87" s="1">
        <f t="shared" si="20"/>
        <v>114</v>
      </c>
      <c r="AJ87">
        <v>100</v>
      </c>
      <c r="AK87">
        <f t="shared" si="21"/>
        <v>88</v>
      </c>
      <c r="AL87">
        <v>-86</v>
      </c>
    </row>
    <row r="88" spans="1:38" x14ac:dyDescent="0.25">
      <c r="A88" s="44">
        <v>43980</v>
      </c>
      <c r="B88" s="43">
        <v>402</v>
      </c>
      <c r="C88" s="54"/>
      <c r="D88" s="40">
        <v>7</v>
      </c>
      <c r="E88" s="54"/>
      <c r="F88" s="42">
        <f t="shared" si="9"/>
        <v>6</v>
      </c>
      <c r="I88" s="3"/>
      <c r="K88" s="3"/>
      <c r="AH88" s="11">
        <v>43936</v>
      </c>
      <c r="AI88" s="1">
        <f t="shared" si="20"/>
        <v>114</v>
      </c>
      <c r="AJ88">
        <v>100</v>
      </c>
      <c r="AK88">
        <f t="shared" si="21"/>
        <v>117</v>
      </c>
      <c r="AL88">
        <v>-86</v>
      </c>
    </row>
    <row r="89" spans="1:38" x14ac:dyDescent="0.25">
      <c r="A89" s="44">
        <v>43981</v>
      </c>
      <c r="B89" s="43">
        <v>340</v>
      </c>
      <c r="C89" s="54"/>
      <c r="D89" s="40">
        <v>2</v>
      </c>
      <c r="E89" s="54"/>
      <c r="F89" s="42">
        <f t="shared" ref="F89:F152" si="25">IF(VLOOKUP(A89,$A$2:$E$448,5,TRUE)=0,F88,VLOOKUP(A89,$A$2:$E$448,5,TRUE))</f>
        <v>6</v>
      </c>
      <c r="I89" s="3"/>
      <c r="K89" s="3"/>
      <c r="AH89" s="11">
        <v>43937</v>
      </c>
      <c r="AI89" s="1">
        <f t="shared" si="20"/>
        <v>114</v>
      </c>
      <c r="AJ89">
        <v>100</v>
      </c>
      <c r="AK89">
        <f t="shared" si="21"/>
        <v>177</v>
      </c>
      <c r="AL89">
        <v>-88</v>
      </c>
    </row>
    <row r="90" spans="1:38" x14ac:dyDescent="0.25">
      <c r="A90" s="44">
        <v>43982</v>
      </c>
      <c r="B90" s="43">
        <v>353</v>
      </c>
      <c r="C90" s="54"/>
      <c r="D90" s="40">
        <v>7</v>
      </c>
      <c r="E90" s="54"/>
      <c r="F90" s="42">
        <f t="shared" si="25"/>
        <v>6</v>
      </c>
      <c r="I90" s="3"/>
      <c r="K90" s="3"/>
      <c r="AH90" s="11">
        <v>43938</v>
      </c>
      <c r="AI90" s="1">
        <f t="shared" si="20"/>
        <v>114</v>
      </c>
      <c r="AJ90">
        <v>100</v>
      </c>
      <c r="AK90">
        <f t="shared" si="21"/>
        <v>132</v>
      </c>
      <c r="AL90">
        <v>-87</v>
      </c>
    </row>
    <row r="91" spans="1:38" x14ac:dyDescent="0.25">
      <c r="A91" s="44">
        <v>43983</v>
      </c>
      <c r="B91" s="43">
        <v>354</v>
      </c>
      <c r="C91" s="53">
        <f t="shared" ref="C91:E91" si="26">ROUNDUP(AVERAGE(B91:B97),0)</f>
        <v>402</v>
      </c>
      <c r="D91" s="40">
        <v>0</v>
      </c>
      <c r="E91" s="53">
        <f t="shared" si="26"/>
        <v>10</v>
      </c>
      <c r="F91" s="42">
        <f t="shared" si="25"/>
        <v>10</v>
      </c>
      <c r="I91" s="3"/>
      <c r="K91" s="3"/>
      <c r="AH91" s="11">
        <v>43939</v>
      </c>
      <c r="AI91" s="1">
        <f t="shared" si="20"/>
        <v>114</v>
      </c>
      <c r="AJ91">
        <v>100</v>
      </c>
      <c r="AK91">
        <f t="shared" si="21"/>
        <v>121</v>
      </c>
      <c r="AL91">
        <v>-89</v>
      </c>
    </row>
    <row r="92" spans="1:38" x14ac:dyDescent="0.25">
      <c r="A92" s="44">
        <v>43984</v>
      </c>
      <c r="B92" s="43">
        <v>400</v>
      </c>
      <c r="C92" s="54"/>
      <c r="D92" s="40">
        <v>12</v>
      </c>
      <c r="E92" s="54"/>
      <c r="F92" s="42">
        <f t="shared" si="25"/>
        <v>10</v>
      </c>
      <c r="I92" s="3"/>
      <c r="K92" s="3"/>
      <c r="AH92" s="11">
        <v>43940</v>
      </c>
      <c r="AI92" s="1">
        <f t="shared" si="20"/>
        <v>114</v>
      </c>
      <c r="AJ92">
        <v>100</v>
      </c>
      <c r="AK92">
        <f t="shared" si="21"/>
        <v>65</v>
      </c>
      <c r="AL92">
        <v>-90</v>
      </c>
    </row>
    <row r="93" spans="1:38" x14ac:dyDescent="0.25">
      <c r="A93" s="44">
        <v>43985</v>
      </c>
      <c r="B93" s="43">
        <v>438</v>
      </c>
      <c r="C93" s="54"/>
      <c r="D93" s="39">
        <v>6</v>
      </c>
      <c r="E93" s="54"/>
      <c r="F93" s="42">
        <f t="shared" si="25"/>
        <v>10</v>
      </c>
      <c r="I93" s="3"/>
      <c r="K93" s="3"/>
      <c r="AH93" s="11">
        <v>43941</v>
      </c>
      <c r="AI93" s="1">
        <f t="shared" si="20"/>
        <v>167</v>
      </c>
      <c r="AJ93">
        <v>100</v>
      </c>
      <c r="AK93">
        <f t="shared" si="21"/>
        <v>153</v>
      </c>
      <c r="AL93">
        <v>-87</v>
      </c>
    </row>
    <row r="94" spans="1:38" x14ac:dyDescent="0.25">
      <c r="A94" s="44">
        <v>43986</v>
      </c>
      <c r="B94" s="43">
        <v>481</v>
      </c>
      <c r="C94" s="54"/>
      <c r="D94" s="40">
        <v>13</v>
      </c>
      <c r="E94" s="54"/>
      <c r="F94" s="42">
        <f t="shared" si="25"/>
        <v>10</v>
      </c>
      <c r="I94" s="3"/>
      <c r="K94" s="3"/>
      <c r="AH94" s="11">
        <v>43942</v>
      </c>
      <c r="AI94" s="1">
        <f t="shared" si="20"/>
        <v>167</v>
      </c>
      <c r="AJ94">
        <v>100</v>
      </c>
      <c r="AK94">
        <f t="shared" si="21"/>
        <v>187</v>
      </c>
      <c r="AL94">
        <v>-87</v>
      </c>
    </row>
    <row r="95" spans="1:38" x14ac:dyDescent="0.25">
      <c r="A95" s="44">
        <v>43987</v>
      </c>
      <c r="B95" s="43">
        <v>467</v>
      </c>
      <c r="C95" s="54"/>
      <c r="D95" s="40">
        <v>19</v>
      </c>
      <c r="E95" s="54"/>
      <c r="F95" s="42">
        <f t="shared" si="25"/>
        <v>10</v>
      </c>
      <c r="K95" s="3"/>
      <c r="AH95" s="11">
        <v>43943</v>
      </c>
      <c r="AI95" s="1">
        <f t="shared" si="20"/>
        <v>167</v>
      </c>
      <c r="AJ95">
        <v>100</v>
      </c>
      <c r="AK95">
        <f t="shared" si="21"/>
        <v>145</v>
      </c>
      <c r="AL95">
        <v>-88</v>
      </c>
    </row>
    <row r="96" spans="1:38" x14ac:dyDescent="0.25">
      <c r="A96" s="44">
        <v>43988</v>
      </c>
      <c r="B96" s="43">
        <v>379</v>
      </c>
      <c r="C96" s="54"/>
      <c r="D96" s="40">
        <v>14</v>
      </c>
      <c r="E96" s="54"/>
      <c r="F96" s="42">
        <f t="shared" si="25"/>
        <v>10</v>
      </c>
      <c r="K96" s="3"/>
      <c r="AH96" s="11">
        <v>43944</v>
      </c>
      <c r="AI96" s="1">
        <f t="shared" si="20"/>
        <v>167</v>
      </c>
      <c r="AJ96">
        <v>100</v>
      </c>
      <c r="AK96">
        <f t="shared" si="21"/>
        <v>174</v>
      </c>
      <c r="AL96">
        <v>-88</v>
      </c>
    </row>
    <row r="97" spans="1:38" x14ac:dyDescent="0.25">
      <c r="A97" s="44">
        <v>43989</v>
      </c>
      <c r="B97" s="43">
        <v>292</v>
      </c>
      <c r="C97" s="54"/>
      <c r="D97" s="40">
        <v>5</v>
      </c>
      <c r="E97" s="54"/>
      <c r="F97" s="42">
        <f t="shared" si="25"/>
        <v>10</v>
      </c>
      <c r="K97" s="3"/>
      <c r="AH97" s="11">
        <v>43945</v>
      </c>
      <c r="AI97" s="1">
        <f t="shared" si="20"/>
        <v>167</v>
      </c>
      <c r="AJ97">
        <v>100</v>
      </c>
      <c r="AK97">
        <f t="shared" si="21"/>
        <v>178</v>
      </c>
      <c r="AL97">
        <v>-88</v>
      </c>
    </row>
    <row r="98" spans="1:38" x14ac:dyDescent="0.25">
      <c r="A98" s="44">
        <v>43990</v>
      </c>
      <c r="B98" s="43">
        <v>423</v>
      </c>
      <c r="C98" s="53">
        <f t="shared" ref="C98:E98" si="27">ROUNDUP(AVERAGE(B98:B104),0)</f>
        <v>545</v>
      </c>
      <c r="D98" s="40">
        <v>13</v>
      </c>
      <c r="E98" s="53">
        <f t="shared" si="27"/>
        <v>12</v>
      </c>
      <c r="F98" s="42">
        <f t="shared" si="25"/>
        <v>12</v>
      </c>
      <c r="K98" s="3"/>
      <c r="AH98" s="11">
        <v>43946</v>
      </c>
      <c r="AI98" s="1">
        <f t="shared" si="20"/>
        <v>167</v>
      </c>
      <c r="AJ98">
        <v>100</v>
      </c>
      <c r="AK98">
        <f t="shared" si="21"/>
        <v>187</v>
      </c>
      <c r="AL98">
        <v>-90</v>
      </c>
    </row>
    <row r="99" spans="1:38" x14ac:dyDescent="0.25">
      <c r="A99" s="44">
        <v>43991</v>
      </c>
      <c r="B99" s="43">
        <v>584</v>
      </c>
      <c r="C99" s="54"/>
      <c r="D99" s="40">
        <v>14</v>
      </c>
      <c r="E99" s="54"/>
      <c r="F99" s="42">
        <f t="shared" si="25"/>
        <v>12</v>
      </c>
      <c r="K99" s="3"/>
      <c r="AH99" s="11">
        <v>43947</v>
      </c>
      <c r="AI99" s="1">
        <f t="shared" si="20"/>
        <v>167</v>
      </c>
      <c r="AJ99">
        <v>98.15</v>
      </c>
      <c r="AK99">
        <f t="shared" si="21"/>
        <v>145</v>
      </c>
      <c r="AL99">
        <v>-88</v>
      </c>
    </row>
    <row r="100" spans="1:38" x14ac:dyDescent="0.25">
      <c r="A100" s="44">
        <v>43992</v>
      </c>
      <c r="B100" s="43">
        <v>546</v>
      </c>
      <c r="C100" s="54"/>
      <c r="D100" s="39">
        <v>17</v>
      </c>
      <c r="E100" s="54"/>
      <c r="F100" s="42">
        <f t="shared" si="25"/>
        <v>12</v>
      </c>
      <c r="K100" s="3"/>
      <c r="AH100" s="11">
        <v>43948</v>
      </c>
      <c r="AI100" s="1">
        <f t="shared" si="20"/>
        <v>157</v>
      </c>
      <c r="AJ100">
        <v>88.89</v>
      </c>
      <c r="AK100">
        <f t="shared" si="21"/>
        <v>140</v>
      </c>
      <c r="AL100">
        <v>-87</v>
      </c>
    </row>
    <row r="101" spans="1:38" x14ac:dyDescent="0.25">
      <c r="A101" s="44">
        <v>43993</v>
      </c>
      <c r="B101" s="43">
        <v>607</v>
      </c>
      <c r="C101" s="54"/>
      <c r="D101" s="40">
        <v>13</v>
      </c>
      <c r="E101" s="54"/>
      <c r="F101" s="42">
        <f t="shared" si="25"/>
        <v>12</v>
      </c>
      <c r="K101" s="3"/>
      <c r="AH101" s="11">
        <v>43949</v>
      </c>
      <c r="AI101" s="1">
        <f t="shared" si="20"/>
        <v>157</v>
      </c>
      <c r="AJ101">
        <v>88.89</v>
      </c>
      <c r="AK101">
        <f t="shared" si="21"/>
        <v>174</v>
      </c>
      <c r="AL101">
        <v>-89</v>
      </c>
    </row>
    <row r="102" spans="1:38" x14ac:dyDescent="0.25">
      <c r="A102" s="44">
        <v>43994</v>
      </c>
      <c r="B102" s="43">
        <v>693</v>
      </c>
      <c r="C102" s="54"/>
      <c r="D102" s="40">
        <v>7</v>
      </c>
      <c r="E102" s="54"/>
      <c r="F102" s="42">
        <f t="shared" si="25"/>
        <v>12</v>
      </c>
      <c r="K102" s="3"/>
      <c r="AH102" s="11">
        <v>43950</v>
      </c>
      <c r="AI102" s="1">
        <f t="shared" si="20"/>
        <v>157</v>
      </c>
      <c r="AJ102">
        <v>88.89</v>
      </c>
      <c r="AK102">
        <f t="shared" si="21"/>
        <v>196</v>
      </c>
      <c r="AL102">
        <v>-84</v>
      </c>
    </row>
    <row r="103" spans="1:38" x14ac:dyDescent="0.25">
      <c r="A103" s="44">
        <v>43995</v>
      </c>
      <c r="B103" s="43">
        <v>574</v>
      </c>
      <c r="C103" s="54"/>
      <c r="D103" s="40">
        <v>9</v>
      </c>
      <c r="E103" s="54"/>
      <c r="F103" s="42">
        <f t="shared" si="25"/>
        <v>12</v>
      </c>
      <c r="K103" s="3"/>
      <c r="AH103" s="11">
        <v>43951</v>
      </c>
      <c r="AI103" s="1">
        <f t="shared" si="20"/>
        <v>157</v>
      </c>
      <c r="AJ103">
        <v>88.89</v>
      </c>
      <c r="AK103">
        <f t="shared" si="21"/>
        <v>181</v>
      </c>
      <c r="AL103">
        <v>-82</v>
      </c>
    </row>
    <row r="104" spans="1:38" x14ac:dyDescent="0.25">
      <c r="A104" s="44">
        <v>43996</v>
      </c>
      <c r="B104" s="43">
        <v>387</v>
      </c>
      <c r="C104" s="54"/>
      <c r="D104" s="40">
        <v>5</v>
      </c>
      <c r="E104" s="54"/>
      <c r="F104" s="42">
        <f t="shared" si="25"/>
        <v>12</v>
      </c>
      <c r="K104" s="3"/>
      <c r="AH104" s="11">
        <v>43952</v>
      </c>
      <c r="AI104" s="1">
        <f t="shared" si="20"/>
        <v>157</v>
      </c>
      <c r="AJ104">
        <v>88.89</v>
      </c>
      <c r="AK104">
        <f t="shared" si="21"/>
        <v>152</v>
      </c>
      <c r="AL104">
        <v>-92</v>
      </c>
    </row>
    <row r="105" spans="1:38" x14ac:dyDescent="0.25">
      <c r="A105" s="44">
        <v>43997</v>
      </c>
      <c r="B105" s="43">
        <v>391</v>
      </c>
      <c r="C105" s="53">
        <f t="shared" ref="C105:E105" si="28">ROUNDUP(AVERAGE(B105:B111),0)</f>
        <v>671</v>
      </c>
      <c r="D105" s="40">
        <v>9</v>
      </c>
      <c r="E105" s="53">
        <f t="shared" si="28"/>
        <v>15</v>
      </c>
      <c r="F105" s="42">
        <f t="shared" si="25"/>
        <v>15</v>
      </c>
      <c r="K105" s="3"/>
      <c r="AH105" s="11">
        <v>43953</v>
      </c>
      <c r="AI105" s="1">
        <f t="shared" si="20"/>
        <v>157</v>
      </c>
      <c r="AJ105">
        <v>88.89</v>
      </c>
      <c r="AK105">
        <f t="shared" si="21"/>
        <v>148</v>
      </c>
      <c r="AL105">
        <v>-84</v>
      </c>
    </row>
    <row r="106" spans="1:38" x14ac:dyDescent="0.25">
      <c r="A106" s="44">
        <v>43998</v>
      </c>
      <c r="B106" s="43">
        <v>562</v>
      </c>
      <c r="C106" s="54"/>
      <c r="D106" s="40">
        <v>12</v>
      </c>
      <c r="E106" s="54"/>
      <c r="F106" s="42">
        <f t="shared" si="25"/>
        <v>15</v>
      </c>
      <c r="K106" s="3"/>
      <c r="AH106" s="11">
        <v>43954</v>
      </c>
      <c r="AI106" s="1">
        <f t="shared" si="20"/>
        <v>157</v>
      </c>
      <c r="AJ106">
        <v>88.89</v>
      </c>
      <c r="AK106">
        <f t="shared" si="21"/>
        <v>108</v>
      </c>
      <c r="AL106">
        <v>-87</v>
      </c>
    </row>
    <row r="107" spans="1:38" x14ac:dyDescent="0.25">
      <c r="A107" s="44">
        <v>43999</v>
      </c>
      <c r="B107" s="43">
        <v>749</v>
      </c>
      <c r="C107" s="54"/>
      <c r="D107" s="39">
        <v>26</v>
      </c>
      <c r="E107" s="54"/>
      <c r="F107" s="42">
        <f t="shared" si="25"/>
        <v>15</v>
      </c>
      <c r="K107" s="3"/>
      <c r="AH107" s="11">
        <v>43955</v>
      </c>
      <c r="AI107" s="1">
        <f t="shared" si="20"/>
        <v>184</v>
      </c>
      <c r="AJ107">
        <v>88.89</v>
      </c>
      <c r="AK107">
        <f t="shared" si="21"/>
        <v>175</v>
      </c>
      <c r="AL107">
        <v>-84</v>
      </c>
    </row>
    <row r="108" spans="1:38" x14ac:dyDescent="0.25">
      <c r="A108" s="44">
        <v>44000</v>
      </c>
      <c r="B108" s="43">
        <v>853</v>
      </c>
      <c r="C108" s="54"/>
      <c r="D108" s="40">
        <v>17</v>
      </c>
      <c r="E108" s="54"/>
      <c r="F108" s="42">
        <f t="shared" si="25"/>
        <v>15</v>
      </c>
      <c r="K108" s="3"/>
      <c r="AH108" s="11">
        <v>43956</v>
      </c>
      <c r="AI108" s="1">
        <f t="shared" si="20"/>
        <v>184</v>
      </c>
      <c r="AJ108">
        <v>88.89</v>
      </c>
      <c r="AK108">
        <f t="shared" si="21"/>
        <v>244</v>
      </c>
      <c r="AL108">
        <v>-82</v>
      </c>
    </row>
    <row r="109" spans="1:38" x14ac:dyDescent="0.25">
      <c r="A109" s="44">
        <v>44001</v>
      </c>
      <c r="B109" s="43">
        <v>891</v>
      </c>
      <c r="C109" s="54"/>
      <c r="D109" s="40">
        <v>19</v>
      </c>
      <c r="E109" s="54"/>
      <c r="F109" s="42">
        <f t="shared" si="25"/>
        <v>15</v>
      </c>
      <c r="K109" s="3"/>
      <c r="AH109" s="11">
        <v>43957</v>
      </c>
      <c r="AI109" s="1">
        <f t="shared" si="20"/>
        <v>184</v>
      </c>
      <c r="AJ109">
        <v>88.89</v>
      </c>
      <c r="AK109">
        <f t="shared" si="21"/>
        <v>185</v>
      </c>
      <c r="AL109">
        <v>-82</v>
      </c>
    </row>
    <row r="110" spans="1:38" x14ac:dyDescent="0.25">
      <c r="A110" s="44">
        <v>44002</v>
      </c>
      <c r="B110" s="43">
        <v>700</v>
      </c>
      <c r="C110" s="54"/>
      <c r="D110" s="40">
        <v>8</v>
      </c>
      <c r="E110" s="54"/>
      <c r="F110" s="42">
        <f t="shared" si="25"/>
        <v>15</v>
      </c>
      <c r="K110" s="3"/>
      <c r="AH110" s="11">
        <v>43958</v>
      </c>
      <c r="AI110" s="1">
        <f t="shared" si="20"/>
        <v>184</v>
      </c>
      <c r="AJ110">
        <v>88.89</v>
      </c>
      <c r="AK110">
        <f t="shared" si="21"/>
        <v>194</v>
      </c>
      <c r="AL110">
        <v>-81</v>
      </c>
    </row>
    <row r="111" spans="1:38" x14ac:dyDescent="0.25">
      <c r="A111" s="44">
        <v>44003</v>
      </c>
      <c r="B111" s="43">
        <v>551</v>
      </c>
      <c r="C111" s="54"/>
      <c r="D111" s="40">
        <v>11</v>
      </c>
      <c r="E111" s="54"/>
      <c r="F111" s="42">
        <f t="shared" si="25"/>
        <v>15</v>
      </c>
      <c r="K111" s="3"/>
      <c r="AH111" s="11">
        <v>43959</v>
      </c>
      <c r="AI111" s="1">
        <f t="shared" si="20"/>
        <v>184</v>
      </c>
      <c r="AJ111">
        <v>88.89</v>
      </c>
      <c r="AK111">
        <f t="shared" si="21"/>
        <v>190</v>
      </c>
      <c r="AL111">
        <v>-81</v>
      </c>
    </row>
    <row r="112" spans="1:38" x14ac:dyDescent="0.25">
      <c r="A112" s="44">
        <v>44004</v>
      </c>
      <c r="B112" s="43">
        <v>841</v>
      </c>
      <c r="C112" s="53">
        <f t="shared" ref="C112:E112" si="29">ROUNDUP(AVERAGE(B112:B118),0)</f>
        <v>900</v>
      </c>
      <c r="D112" s="40">
        <v>19</v>
      </c>
      <c r="E112" s="53">
        <f t="shared" si="29"/>
        <v>16</v>
      </c>
      <c r="F112" s="42">
        <f t="shared" si="25"/>
        <v>16</v>
      </c>
      <c r="K112" s="3"/>
      <c r="AH112" s="11">
        <v>43960</v>
      </c>
      <c r="AI112" s="1">
        <f t="shared" si="20"/>
        <v>184</v>
      </c>
      <c r="AJ112">
        <v>88.89</v>
      </c>
      <c r="AK112">
        <f t="shared" si="21"/>
        <v>160</v>
      </c>
      <c r="AL112">
        <v>-82</v>
      </c>
    </row>
    <row r="113" spans="1:38" x14ac:dyDescent="0.25">
      <c r="A113" s="44">
        <v>44005</v>
      </c>
      <c r="B113" s="43">
        <v>960</v>
      </c>
      <c r="C113" s="54"/>
      <c r="D113" s="40">
        <v>20</v>
      </c>
      <c r="E113" s="54"/>
      <c r="F113" s="42">
        <f t="shared" si="25"/>
        <v>16</v>
      </c>
      <c r="K113" s="3"/>
      <c r="AH113" s="11">
        <v>43961</v>
      </c>
      <c r="AI113" s="1">
        <f t="shared" si="20"/>
        <v>184</v>
      </c>
      <c r="AJ113">
        <v>88.89</v>
      </c>
      <c r="AK113">
        <f t="shared" si="21"/>
        <v>140</v>
      </c>
      <c r="AL113">
        <v>-84</v>
      </c>
    </row>
    <row r="114" spans="1:38" x14ac:dyDescent="0.25">
      <c r="A114" s="44">
        <v>44006</v>
      </c>
      <c r="B114" s="43">
        <v>981</v>
      </c>
      <c r="C114" s="54"/>
      <c r="D114" s="39">
        <v>15</v>
      </c>
      <c r="E114" s="54"/>
      <c r="F114" s="42">
        <f t="shared" si="25"/>
        <v>16</v>
      </c>
      <c r="K114" s="3"/>
      <c r="AH114" s="11">
        <v>43962</v>
      </c>
      <c r="AI114" s="1">
        <f t="shared" si="20"/>
        <v>222</v>
      </c>
      <c r="AJ114">
        <v>94.44</v>
      </c>
      <c r="AK114">
        <f t="shared" si="21"/>
        <v>196</v>
      </c>
      <c r="AL114">
        <v>-80</v>
      </c>
    </row>
    <row r="115" spans="1:38" x14ac:dyDescent="0.25">
      <c r="A115" s="44">
        <v>44007</v>
      </c>
      <c r="B115" s="43">
        <v>1048</v>
      </c>
      <c r="C115" s="54"/>
      <c r="D115" s="40">
        <v>17</v>
      </c>
      <c r="E115" s="54"/>
      <c r="F115" s="42">
        <f t="shared" si="25"/>
        <v>16</v>
      </c>
      <c r="K115" s="3"/>
      <c r="AH115" s="11">
        <v>43963</v>
      </c>
      <c r="AI115" s="1">
        <f t="shared" si="20"/>
        <v>222</v>
      </c>
      <c r="AJ115">
        <v>90.74</v>
      </c>
      <c r="AK115">
        <f t="shared" si="21"/>
        <v>216</v>
      </c>
      <c r="AL115">
        <v>-79</v>
      </c>
    </row>
    <row r="116" spans="1:38" x14ac:dyDescent="0.25">
      <c r="A116" s="44">
        <v>44008</v>
      </c>
      <c r="B116" s="43">
        <v>1138</v>
      </c>
      <c r="C116" s="54"/>
      <c r="D116" s="40">
        <v>14</v>
      </c>
      <c r="E116" s="54"/>
      <c r="F116" s="42">
        <f t="shared" si="25"/>
        <v>16</v>
      </c>
      <c r="K116" s="3"/>
      <c r="AH116" s="11">
        <v>43964</v>
      </c>
      <c r="AI116" s="1">
        <f t="shared" si="20"/>
        <v>222</v>
      </c>
      <c r="AJ116">
        <v>90.74</v>
      </c>
      <c r="AK116">
        <f t="shared" si="21"/>
        <v>270</v>
      </c>
      <c r="AL116">
        <v>-79</v>
      </c>
    </row>
    <row r="117" spans="1:38" x14ac:dyDescent="0.25">
      <c r="A117" s="44">
        <v>44009</v>
      </c>
      <c r="B117" s="43">
        <v>755</v>
      </c>
      <c r="C117" s="54"/>
      <c r="D117" s="40">
        <v>15</v>
      </c>
      <c r="E117" s="54"/>
      <c r="F117" s="42">
        <f t="shared" si="25"/>
        <v>16</v>
      </c>
      <c r="K117" s="3"/>
      <c r="AH117" s="11">
        <v>43965</v>
      </c>
      <c r="AI117" s="1">
        <f t="shared" si="20"/>
        <v>222</v>
      </c>
      <c r="AJ117">
        <v>90.74</v>
      </c>
      <c r="AK117">
        <f t="shared" si="21"/>
        <v>197</v>
      </c>
      <c r="AL117">
        <v>-79</v>
      </c>
    </row>
    <row r="118" spans="1:38" x14ac:dyDescent="0.25">
      <c r="A118" s="44">
        <v>44010</v>
      </c>
      <c r="B118" s="43">
        <v>573</v>
      </c>
      <c r="C118" s="54"/>
      <c r="D118" s="40">
        <v>12</v>
      </c>
      <c r="E118" s="54"/>
      <c r="F118" s="42">
        <f t="shared" si="25"/>
        <v>16</v>
      </c>
      <c r="K118" s="3"/>
      <c r="AH118" s="11">
        <v>43966</v>
      </c>
      <c r="AI118" s="1">
        <f t="shared" si="20"/>
        <v>222</v>
      </c>
      <c r="AJ118">
        <v>90.74</v>
      </c>
      <c r="AK118">
        <f t="shared" si="21"/>
        <v>242</v>
      </c>
      <c r="AL118">
        <v>-79</v>
      </c>
    </row>
    <row r="119" spans="1:38" x14ac:dyDescent="0.25">
      <c r="A119" s="44">
        <v>44011</v>
      </c>
      <c r="B119" s="43">
        <v>950</v>
      </c>
      <c r="C119" s="53">
        <f t="shared" ref="C119:E119" si="30">ROUNDUP(AVERAGE(B119:B125),0)</f>
        <v>1055</v>
      </c>
      <c r="D119" s="40">
        <v>32</v>
      </c>
      <c r="E119" s="53">
        <f t="shared" si="30"/>
        <v>19</v>
      </c>
      <c r="F119" s="42">
        <f t="shared" si="25"/>
        <v>19</v>
      </c>
      <c r="K119" s="3"/>
      <c r="AH119" s="11">
        <v>43967</v>
      </c>
      <c r="AI119" s="1">
        <f t="shared" si="20"/>
        <v>222</v>
      </c>
      <c r="AJ119">
        <v>90.74</v>
      </c>
      <c r="AK119">
        <f t="shared" si="21"/>
        <v>253</v>
      </c>
      <c r="AL119">
        <v>-79</v>
      </c>
    </row>
    <row r="120" spans="1:38" x14ac:dyDescent="0.25">
      <c r="A120" s="44">
        <v>44012</v>
      </c>
      <c r="B120" s="43">
        <v>998</v>
      </c>
      <c r="C120" s="54"/>
      <c r="D120" s="40">
        <v>14</v>
      </c>
      <c r="E120" s="54"/>
      <c r="F120" s="42">
        <f t="shared" si="25"/>
        <v>19</v>
      </c>
      <c r="K120" s="3"/>
      <c r="AH120" s="11">
        <v>43968</v>
      </c>
      <c r="AI120" s="1">
        <f t="shared" si="20"/>
        <v>222</v>
      </c>
      <c r="AJ120">
        <v>90.74</v>
      </c>
      <c r="AK120">
        <f t="shared" si="21"/>
        <v>176</v>
      </c>
      <c r="AL120">
        <v>-81</v>
      </c>
    </row>
    <row r="121" spans="1:38" x14ac:dyDescent="0.25">
      <c r="A121" s="44">
        <v>44013</v>
      </c>
      <c r="B121" s="43">
        <v>1181</v>
      </c>
      <c r="C121" s="54"/>
      <c r="D121" s="39">
        <v>16</v>
      </c>
      <c r="E121" s="54"/>
      <c r="F121" s="42">
        <f t="shared" si="25"/>
        <v>19</v>
      </c>
      <c r="K121" s="3"/>
      <c r="AH121" s="11">
        <v>43969</v>
      </c>
      <c r="AI121" s="1">
        <f t="shared" si="20"/>
        <v>348</v>
      </c>
      <c r="AJ121">
        <v>90.74</v>
      </c>
      <c r="AK121">
        <f t="shared" si="21"/>
        <v>270</v>
      </c>
      <c r="AL121">
        <v>-77</v>
      </c>
    </row>
    <row r="122" spans="1:38" x14ac:dyDescent="0.25">
      <c r="A122" s="44">
        <v>44014</v>
      </c>
      <c r="B122" s="43">
        <v>1194</v>
      </c>
      <c r="C122" s="54"/>
      <c r="D122" s="40">
        <v>12</v>
      </c>
      <c r="E122" s="54"/>
      <c r="F122" s="42">
        <f t="shared" si="25"/>
        <v>19</v>
      </c>
      <c r="K122" s="3"/>
      <c r="AH122" s="11">
        <v>43970</v>
      </c>
      <c r="AI122" s="1">
        <f t="shared" si="20"/>
        <v>348</v>
      </c>
      <c r="AJ122">
        <v>90.74</v>
      </c>
      <c r="AK122">
        <f t="shared" si="21"/>
        <v>375</v>
      </c>
      <c r="AL122">
        <v>-77</v>
      </c>
    </row>
    <row r="123" spans="1:38" x14ac:dyDescent="0.25">
      <c r="A123" s="44">
        <v>44015</v>
      </c>
      <c r="B123" s="43">
        <v>1278</v>
      </c>
      <c r="C123" s="54"/>
      <c r="D123" s="40">
        <v>27</v>
      </c>
      <c r="E123" s="54"/>
      <c r="F123" s="42">
        <f t="shared" si="25"/>
        <v>19</v>
      </c>
      <c r="K123" s="3"/>
      <c r="AH123" s="11">
        <v>43971</v>
      </c>
      <c r="AI123" s="1">
        <f t="shared" si="20"/>
        <v>348</v>
      </c>
      <c r="AJ123">
        <v>90.74</v>
      </c>
      <c r="AK123">
        <f t="shared" si="21"/>
        <v>403</v>
      </c>
      <c r="AL123">
        <v>-77</v>
      </c>
    </row>
    <row r="124" spans="1:38" x14ac:dyDescent="0.25">
      <c r="A124" s="44">
        <v>44016</v>
      </c>
      <c r="B124" s="43">
        <v>1068</v>
      </c>
      <c r="C124" s="54"/>
      <c r="D124" s="40">
        <v>14</v>
      </c>
      <c r="E124" s="54"/>
      <c r="F124" s="42">
        <f t="shared" si="25"/>
        <v>19</v>
      </c>
      <c r="K124" s="3"/>
      <c r="AH124" s="11">
        <v>43972</v>
      </c>
      <c r="AI124" s="1">
        <f t="shared" si="20"/>
        <v>348</v>
      </c>
      <c r="AJ124">
        <v>90.74</v>
      </c>
      <c r="AK124">
        <f t="shared" si="21"/>
        <v>424</v>
      </c>
      <c r="AL124">
        <v>-79</v>
      </c>
    </row>
    <row r="125" spans="1:38" x14ac:dyDescent="0.25">
      <c r="A125" s="44">
        <v>44017</v>
      </c>
      <c r="B125" s="43">
        <v>710</v>
      </c>
      <c r="C125" s="54"/>
      <c r="D125" s="40">
        <v>13</v>
      </c>
      <c r="E125" s="54"/>
      <c r="F125" s="42">
        <f t="shared" si="25"/>
        <v>19</v>
      </c>
      <c r="K125" s="3"/>
      <c r="AH125" s="11">
        <v>43973</v>
      </c>
      <c r="AI125" s="1">
        <f t="shared" si="20"/>
        <v>348</v>
      </c>
      <c r="AJ125">
        <v>90.74</v>
      </c>
      <c r="AK125">
        <f t="shared" si="21"/>
        <v>403</v>
      </c>
      <c r="AL125">
        <v>-78</v>
      </c>
    </row>
    <row r="126" spans="1:38" x14ac:dyDescent="0.25">
      <c r="A126" s="44">
        <v>44018</v>
      </c>
      <c r="B126" s="43">
        <v>1204</v>
      </c>
      <c r="C126" s="53">
        <f t="shared" ref="C126:E126" si="31">ROUNDUP(AVERAGE(B126:B132),0)</f>
        <v>1052</v>
      </c>
      <c r="D126" s="40">
        <v>25</v>
      </c>
      <c r="E126" s="53">
        <f t="shared" si="31"/>
        <v>21</v>
      </c>
      <c r="F126" s="42">
        <f t="shared" si="25"/>
        <v>21</v>
      </c>
      <c r="K126" s="3"/>
      <c r="AH126" s="11">
        <v>43974</v>
      </c>
      <c r="AI126" s="1">
        <f t="shared" si="20"/>
        <v>348</v>
      </c>
      <c r="AJ126">
        <v>90.74</v>
      </c>
      <c r="AK126">
        <f t="shared" si="21"/>
        <v>296</v>
      </c>
      <c r="AL126">
        <v>-78</v>
      </c>
    </row>
    <row r="127" spans="1:38" x14ac:dyDescent="0.25">
      <c r="A127" s="44">
        <v>44019</v>
      </c>
      <c r="B127" s="43">
        <v>1240</v>
      </c>
      <c r="C127" s="54"/>
      <c r="D127" s="40">
        <v>27</v>
      </c>
      <c r="E127" s="54"/>
      <c r="F127" s="42">
        <f t="shared" si="25"/>
        <v>21</v>
      </c>
      <c r="K127" s="3"/>
      <c r="AH127" s="11">
        <v>43975</v>
      </c>
      <c r="AI127" s="1">
        <f t="shared" si="20"/>
        <v>348</v>
      </c>
      <c r="AJ127">
        <v>90.74</v>
      </c>
      <c r="AK127">
        <f t="shared" si="21"/>
        <v>263</v>
      </c>
      <c r="AL127">
        <v>-81</v>
      </c>
    </row>
    <row r="128" spans="1:38" x14ac:dyDescent="0.25">
      <c r="A128" s="44">
        <v>44020</v>
      </c>
      <c r="B128" s="43">
        <v>1356</v>
      </c>
      <c r="C128" s="54"/>
      <c r="D128" s="39">
        <v>22</v>
      </c>
      <c r="E128" s="54"/>
      <c r="F128" s="42">
        <f t="shared" si="25"/>
        <v>21</v>
      </c>
      <c r="K128" s="3"/>
      <c r="AH128" s="11">
        <v>43976</v>
      </c>
      <c r="AI128" s="1">
        <f t="shared" si="20"/>
        <v>343</v>
      </c>
      <c r="AJ128">
        <v>90.74</v>
      </c>
      <c r="AK128">
        <f t="shared" si="21"/>
        <v>235</v>
      </c>
      <c r="AL128">
        <v>-88</v>
      </c>
    </row>
    <row r="129" spans="1:38" x14ac:dyDescent="0.25">
      <c r="A129" s="44">
        <v>44021</v>
      </c>
      <c r="B129" s="43">
        <v>1006</v>
      </c>
      <c r="C129" s="54"/>
      <c r="D129" s="40">
        <v>13</v>
      </c>
      <c r="E129" s="54"/>
      <c r="F129" s="42">
        <f t="shared" si="25"/>
        <v>21</v>
      </c>
      <c r="K129" s="3"/>
      <c r="AH129" s="11">
        <v>43977</v>
      </c>
      <c r="AI129" s="1">
        <f t="shared" si="20"/>
        <v>343</v>
      </c>
      <c r="AJ129">
        <v>90.74</v>
      </c>
      <c r="AK129">
        <f t="shared" si="21"/>
        <v>369</v>
      </c>
      <c r="AL129">
        <v>-77</v>
      </c>
    </row>
    <row r="130" spans="1:38" x14ac:dyDescent="0.25">
      <c r="A130" s="44">
        <v>44022</v>
      </c>
      <c r="B130" s="43">
        <v>923</v>
      </c>
      <c r="C130" s="54"/>
      <c r="D130" s="40">
        <v>28</v>
      </c>
      <c r="E130" s="54"/>
      <c r="F130" s="42">
        <f t="shared" si="25"/>
        <v>21</v>
      </c>
      <c r="K130" s="3"/>
      <c r="AH130" s="11">
        <v>43978</v>
      </c>
      <c r="AI130" s="1">
        <f t="shared" si="20"/>
        <v>343</v>
      </c>
      <c r="AJ130">
        <v>90.74</v>
      </c>
      <c r="AK130">
        <f t="shared" si="21"/>
        <v>345</v>
      </c>
      <c r="AL130">
        <v>-77</v>
      </c>
    </row>
    <row r="131" spans="1:38" x14ac:dyDescent="0.25">
      <c r="A131" s="44">
        <v>44023</v>
      </c>
      <c r="B131" s="43">
        <v>904</v>
      </c>
      <c r="C131" s="54"/>
      <c r="D131" s="40">
        <v>13</v>
      </c>
      <c r="E131" s="54"/>
      <c r="F131" s="42">
        <f t="shared" si="25"/>
        <v>21</v>
      </c>
      <c r="K131" s="3"/>
      <c r="AH131" s="11">
        <v>43979</v>
      </c>
      <c r="AI131" s="1">
        <f t="shared" ref="AI131:AI194" si="32">IF(VLOOKUP(AH131,$A$2:$C$448,3,TRUE)=0,AI130,VLOOKUP(AH131,$A$2:$C$448,3,TRUE))</f>
        <v>343</v>
      </c>
      <c r="AJ131">
        <v>90.74</v>
      </c>
      <c r="AK131">
        <f t="shared" si="21"/>
        <v>351</v>
      </c>
      <c r="AL131">
        <v>-77</v>
      </c>
    </row>
    <row r="132" spans="1:38" x14ac:dyDescent="0.25">
      <c r="A132" s="44">
        <v>44024</v>
      </c>
      <c r="B132" s="43">
        <v>729</v>
      </c>
      <c r="C132" s="54"/>
      <c r="D132" s="40">
        <v>13</v>
      </c>
      <c r="E132" s="54"/>
      <c r="F132" s="42">
        <f t="shared" si="25"/>
        <v>21</v>
      </c>
      <c r="K132" s="3"/>
      <c r="AH132" s="11">
        <v>43980</v>
      </c>
      <c r="AI132" s="1">
        <f t="shared" si="32"/>
        <v>343</v>
      </c>
      <c r="AJ132">
        <v>90.74</v>
      </c>
      <c r="AK132">
        <f t="shared" ref="AK132:AK195" si="33">VLOOKUP(AH132,$A$2:$B$475,2,TRUE)</f>
        <v>402</v>
      </c>
      <c r="AL132">
        <v>-77</v>
      </c>
    </row>
    <row r="133" spans="1:38" x14ac:dyDescent="0.25">
      <c r="A133" s="44">
        <v>44025</v>
      </c>
      <c r="B133" s="43">
        <v>1311</v>
      </c>
      <c r="C133" s="53">
        <f t="shared" ref="C133:E133" si="34">ROUNDUP(AVERAGE(B133:B139),0)</f>
        <v>1327</v>
      </c>
      <c r="D133" s="40">
        <v>41</v>
      </c>
      <c r="E133" s="53">
        <f t="shared" si="34"/>
        <v>29</v>
      </c>
      <c r="F133" s="42">
        <f t="shared" si="25"/>
        <v>29</v>
      </c>
      <c r="K133" s="3"/>
      <c r="AH133" s="11">
        <v>43981</v>
      </c>
      <c r="AI133" s="1">
        <f t="shared" si="32"/>
        <v>343</v>
      </c>
      <c r="AJ133">
        <v>90.74</v>
      </c>
      <c r="AK133">
        <f t="shared" si="33"/>
        <v>340</v>
      </c>
      <c r="AL133">
        <v>-80</v>
      </c>
    </row>
    <row r="134" spans="1:38" x14ac:dyDescent="0.25">
      <c r="A134" s="44">
        <v>44026</v>
      </c>
      <c r="B134" s="43">
        <v>1357</v>
      </c>
      <c r="C134" s="54"/>
      <c r="D134" s="40">
        <v>37</v>
      </c>
      <c r="E134" s="54"/>
      <c r="F134" s="42">
        <f t="shared" si="25"/>
        <v>29</v>
      </c>
      <c r="K134" s="3"/>
      <c r="AH134" s="11">
        <v>43982</v>
      </c>
      <c r="AI134" s="1">
        <f t="shared" si="32"/>
        <v>343</v>
      </c>
      <c r="AJ134">
        <v>90.74</v>
      </c>
      <c r="AK134">
        <f t="shared" si="33"/>
        <v>353</v>
      </c>
      <c r="AL134">
        <v>-81</v>
      </c>
    </row>
    <row r="135" spans="1:38" x14ac:dyDescent="0.25">
      <c r="A135" s="44">
        <v>44027</v>
      </c>
      <c r="B135" s="43">
        <v>1388</v>
      </c>
      <c r="C135" s="54"/>
      <c r="D135" s="39">
        <v>34</v>
      </c>
      <c r="E135" s="54"/>
      <c r="F135" s="42">
        <f t="shared" si="25"/>
        <v>29</v>
      </c>
      <c r="K135" s="3"/>
      <c r="AH135" s="11">
        <v>43983</v>
      </c>
      <c r="AI135" s="1">
        <f t="shared" si="32"/>
        <v>402</v>
      </c>
      <c r="AJ135">
        <v>90.74</v>
      </c>
      <c r="AK135">
        <f t="shared" si="33"/>
        <v>354</v>
      </c>
      <c r="AL135">
        <v>-77</v>
      </c>
    </row>
    <row r="136" spans="1:38" x14ac:dyDescent="0.25">
      <c r="A136" s="44">
        <v>44028</v>
      </c>
      <c r="B136" s="43">
        <v>1291</v>
      </c>
      <c r="C136" s="54"/>
      <c r="D136" s="40">
        <v>23</v>
      </c>
      <c r="E136" s="54"/>
      <c r="F136" s="42">
        <f t="shared" si="25"/>
        <v>29</v>
      </c>
      <c r="K136" s="3"/>
      <c r="AH136" s="11">
        <v>43984</v>
      </c>
      <c r="AI136" s="1">
        <f t="shared" si="32"/>
        <v>402</v>
      </c>
      <c r="AJ136">
        <v>90.74</v>
      </c>
      <c r="AK136">
        <f t="shared" si="33"/>
        <v>400</v>
      </c>
      <c r="AL136">
        <v>-76</v>
      </c>
    </row>
    <row r="137" spans="1:38" x14ac:dyDescent="0.25">
      <c r="A137" s="44">
        <v>44029</v>
      </c>
      <c r="B137" s="43">
        <v>1607</v>
      </c>
      <c r="C137" s="54"/>
      <c r="D137" s="40">
        <v>31</v>
      </c>
      <c r="E137" s="54"/>
      <c r="F137" s="42">
        <f t="shared" si="25"/>
        <v>29</v>
      </c>
      <c r="K137" s="3"/>
      <c r="AH137" s="11">
        <v>43985</v>
      </c>
      <c r="AI137" s="1">
        <f t="shared" si="32"/>
        <v>402</v>
      </c>
      <c r="AJ137">
        <v>90.74</v>
      </c>
      <c r="AK137">
        <f t="shared" si="33"/>
        <v>438</v>
      </c>
      <c r="AL137">
        <v>-76</v>
      </c>
    </row>
    <row r="138" spans="1:38" x14ac:dyDescent="0.25">
      <c r="A138" s="44">
        <v>44030</v>
      </c>
      <c r="B138" s="43">
        <v>1262</v>
      </c>
      <c r="C138" s="54"/>
      <c r="D138" s="40">
        <v>18</v>
      </c>
      <c r="E138" s="54"/>
      <c r="F138" s="42">
        <f t="shared" si="25"/>
        <v>29</v>
      </c>
      <c r="K138" s="3"/>
      <c r="AH138" s="11">
        <v>43986</v>
      </c>
      <c r="AI138" s="1">
        <f t="shared" si="32"/>
        <v>402</v>
      </c>
      <c r="AJ138">
        <v>90.74</v>
      </c>
      <c r="AK138">
        <f t="shared" si="33"/>
        <v>481</v>
      </c>
      <c r="AL138">
        <v>-77</v>
      </c>
    </row>
    <row r="139" spans="1:38" x14ac:dyDescent="0.25">
      <c r="A139" s="44">
        <v>44031</v>
      </c>
      <c r="B139" s="43">
        <v>1073</v>
      </c>
      <c r="C139" s="54"/>
      <c r="D139" s="40">
        <v>18</v>
      </c>
      <c r="E139" s="54"/>
      <c r="F139" s="42">
        <f t="shared" si="25"/>
        <v>29</v>
      </c>
      <c r="K139" s="3"/>
      <c r="AH139" s="11">
        <v>43987</v>
      </c>
      <c r="AI139" s="1">
        <f t="shared" si="32"/>
        <v>402</v>
      </c>
      <c r="AJ139">
        <v>88.89</v>
      </c>
      <c r="AK139">
        <f t="shared" si="33"/>
        <v>467</v>
      </c>
      <c r="AL139">
        <v>-76</v>
      </c>
    </row>
    <row r="140" spans="1:38" x14ac:dyDescent="0.25">
      <c r="A140" s="44">
        <v>44032</v>
      </c>
      <c r="B140" s="43">
        <v>1648</v>
      </c>
      <c r="C140" s="53">
        <f t="shared" ref="C140:E140" si="35">ROUNDUP(AVERAGE(B140:B146),0)</f>
        <v>1656</v>
      </c>
      <c r="D140" s="40">
        <v>69</v>
      </c>
      <c r="E140" s="53">
        <f t="shared" si="35"/>
        <v>42</v>
      </c>
      <c r="F140" s="42">
        <f t="shared" si="25"/>
        <v>42</v>
      </c>
      <c r="K140" s="3"/>
      <c r="AH140" s="11">
        <v>43988</v>
      </c>
      <c r="AI140" s="1">
        <f t="shared" si="32"/>
        <v>402</v>
      </c>
      <c r="AJ140">
        <v>88.89</v>
      </c>
      <c r="AK140">
        <f t="shared" si="33"/>
        <v>379</v>
      </c>
      <c r="AL140">
        <v>-78</v>
      </c>
    </row>
    <row r="141" spans="1:38" x14ac:dyDescent="0.25">
      <c r="A141" s="44">
        <v>44033</v>
      </c>
      <c r="B141" s="43">
        <v>1686</v>
      </c>
      <c r="C141" s="54"/>
      <c r="D141" s="40">
        <v>46</v>
      </c>
      <c r="E141" s="54"/>
      <c r="F141" s="42">
        <f t="shared" si="25"/>
        <v>42</v>
      </c>
      <c r="K141" s="3"/>
      <c r="AH141" s="11">
        <v>43989</v>
      </c>
      <c r="AI141" s="1">
        <f t="shared" si="32"/>
        <v>402</v>
      </c>
      <c r="AJ141">
        <v>88.89</v>
      </c>
      <c r="AK141">
        <f t="shared" si="33"/>
        <v>292</v>
      </c>
      <c r="AL141">
        <v>-80</v>
      </c>
    </row>
    <row r="142" spans="1:38" x14ac:dyDescent="0.25">
      <c r="A142" s="44">
        <v>44034</v>
      </c>
      <c r="B142" s="43">
        <v>1831</v>
      </c>
      <c r="C142" s="54"/>
      <c r="D142" s="39">
        <v>54</v>
      </c>
      <c r="E142" s="54"/>
      <c r="F142" s="42">
        <f t="shared" si="25"/>
        <v>42</v>
      </c>
      <c r="K142" s="3"/>
      <c r="AH142" s="11">
        <v>43990</v>
      </c>
      <c r="AI142" s="1">
        <f t="shared" si="32"/>
        <v>545</v>
      </c>
      <c r="AJ142">
        <v>88.89</v>
      </c>
      <c r="AK142">
        <f t="shared" si="33"/>
        <v>423</v>
      </c>
      <c r="AL142">
        <v>-73</v>
      </c>
    </row>
    <row r="143" spans="1:38" x14ac:dyDescent="0.25">
      <c r="A143" s="44">
        <v>44035</v>
      </c>
      <c r="B143" s="43">
        <v>1801</v>
      </c>
      <c r="C143" s="54"/>
      <c r="D143" s="45">
        <v>59</v>
      </c>
      <c r="E143" s="54"/>
      <c r="F143" s="42">
        <f t="shared" si="25"/>
        <v>42</v>
      </c>
      <c r="K143" s="3"/>
      <c r="AH143" s="11">
        <v>43991</v>
      </c>
      <c r="AI143" s="1">
        <f t="shared" si="32"/>
        <v>545</v>
      </c>
      <c r="AJ143">
        <v>88.89</v>
      </c>
      <c r="AK143">
        <f t="shared" si="33"/>
        <v>584</v>
      </c>
      <c r="AL143">
        <v>-73</v>
      </c>
    </row>
    <row r="144" spans="1:38" x14ac:dyDescent="0.25">
      <c r="A144" s="44">
        <v>44036</v>
      </c>
      <c r="B144" s="43">
        <v>1855</v>
      </c>
      <c r="C144" s="54"/>
      <c r="D144" s="40">
        <v>31</v>
      </c>
      <c r="E144" s="54"/>
      <c r="F144" s="42">
        <f t="shared" si="25"/>
        <v>42</v>
      </c>
      <c r="K144" s="3"/>
      <c r="AH144" s="11">
        <v>43992</v>
      </c>
      <c r="AI144" s="1">
        <f t="shared" si="32"/>
        <v>545</v>
      </c>
      <c r="AJ144">
        <v>88.89</v>
      </c>
      <c r="AK144">
        <f t="shared" si="33"/>
        <v>546</v>
      </c>
      <c r="AL144">
        <v>-72</v>
      </c>
    </row>
    <row r="145" spans="1:38" x14ac:dyDescent="0.25">
      <c r="A145" s="44">
        <v>44037</v>
      </c>
      <c r="B145" s="43">
        <v>1458</v>
      </c>
      <c r="C145" s="54"/>
      <c r="D145" s="40">
        <v>15</v>
      </c>
      <c r="E145" s="54"/>
      <c r="F145" s="42">
        <f t="shared" si="25"/>
        <v>42</v>
      </c>
      <c r="K145" s="3"/>
      <c r="AH145" s="11">
        <v>43993</v>
      </c>
      <c r="AI145" s="1">
        <f t="shared" si="32"/>
        <v>545</v>
      </c>
      <c r="AJ145">
        <v>88.89</v>
      </c>
      <c r="AK145">
        <f t="shared" si="33"/>
        <v>607</v>
      </c>
      <c r="AL145">
        <v>-73</v>
      </c>
    </row>
    <row r="146" spans="1:38" x14ac:dyDescent="0.25">
      <c r="A146" s="44">
        <v>44038</v>
      </c>
      <c r="B146" s="43">
        <v>1309</v>
      </c>
      <c r="C146" s="54"/>
      <c r="D146" s="45">
        <v>17</v>
      </c>
      <c r="E146" s="54"/>
      <c r="F146" s="42">
        <f t="shared" si="25"/>
        <v>42</v>
      </c>
      <c r="K146" s="3"/>
      <c r="AH146" s="11">
        <v>43994</v>
      </c>
      <c r="AI146" s="1">
        <f t="shared" si="32"/>
        <v>545</v>
      </c>
      <c r="AJ146">
        <v>88.89</v>
      </c>
      <c r="AK146">
        <f t="shared" si="33"/>
        <v>693</v>
      </c>
      <c r="AL146">
        <v>-72</v>
      </c>
    </row>
    <row r="147" spans="1:38" x14ac:dyDescent="0.25">
      <c r="A147" s="44">
        <v>44039</v>
      </c>
      <c r="B147" s="43">
        <v>1868</v>
      </c>
      <c r="C147" s="53">
        <f t="shared" ref="C147:E147" si="36">ROUNDUP(AVERAGE(B147:B153),0)</f>
        <v>1940</v>
      </c>
      <c r="D147" s="40">
        <v>78</v>
      </c>
      <c r="E147" s="53">
        <f t="shared" si="36"/>
        <v>41</v>
      </c>
      <c r="F147" s="42">
        <f t="shared" si="25"/>
        <v>41</v>
      </c>
      <c r="K147" s="3"/>
      <c r="AH147" s="11">
        <v>43995</v>
      </c>
      <c r="AI147" s="1">
        <f t="shared" si="32"/>
        <v>545</v>
      </c>
      <c r="AJ147">
        <v>88.89</v>
      </c>
      <c r="AK147">
        <f t="shared" si="33"/>
        <v>574</v>
      </c>
      <c r="AL147">
        <v>-75</v>
      </c>
    </row>
    <row r="148" spans="1:38" x14ac:dyDescent="0.25">
      <c r="A148" s="44">
        <v>44040</v>
      </c>
      <c r="B148" s="43">
        <v>2073</v>
      </c>
      <c r="C148" s="54"/>
      <c r="D148" s="40">
        <v>51</v>
      </c>
      <c r="E148" s="54"/>
      <c r="F148" s="42">
        <f t="shared" si="25"/>
        <v>41</v>
      </c>
      <c r="K148" s="3"/>
      <c r="AH148" s="11">
        <v>43996</v>
      </c>
      <c r="AI148" s="1">
        <f t="shared" si="32"/>
        <v>545</v>
      </c>
      <c r="AJ148">
        <v>88.89</v>
      </c>
      <c r="AK148">
        <f t="shared" si="33"/>
        <v>387</v>
      </c>
      <c r="AL148">
        <v>-76</v>
      </c>
    </row>
    <row r="149" spans="1:38" x14ac:dyDescent="0.25">
      <c r="A149" s="44">
        <v>44041</v>
      </c>
      <c r="B149" s="43">
        <v>2059</v>
      </c>
      <c r="C149" s="54"/>
      <c r="D149" s="40">
        <v>43</v>
      </c>
      <c r="E149" s="54"/>
      <c r="F149" s="42">
        <f t="shared" si="25"/>
        <v>41</v>
      </c>
      <c r="K149" s="3"/>
      <c r="AH149" s="11">
        <v>43997</v>
      </c>
      <c r="AI149" s="1">
        <f t="shared" si="32"/>
        <v>671</v>
      </c>
      <c r="AJ149">
        <v>88.89</v>
      </c>
      <c r="AK149">
        <f t="shared" si="33"/>
        <v>391</v>
      </c>
      <c r="AL149">
        <v>-84</v>
      </c>
    </row>
    <row r="150" spans="1:38" x14ac:dyDescent="0.25">
      <c r="A150" s="44">
        <v>44042</v>
      </c>
      <c r="B150" s="43">
        <v>2173</v>
      </c>
      <c r="C150" s="54"/>
      <c r="D150" s="40">
        <v>44</v>
      </c>
      <c r="E150" s="54"/>
      <c r="F150" s="42">
        <f t="shared" si="25"/>
        <v>41</v>
      </c>
      <c r="K150" s="3"/>
      <c r="AH150" s="11">
        <v>43998</v>
      </c>
      <c r="AI150" s="1">
        <f t="shared" si="32"/>
        <v>671</v>
      </c>
      <c r="AJ150">
        <v>88.89</v>
      </c>
      <c r="AK150">
        <f t="shared" si="33"/>
        <v>562</v>
      </c>
      <c r="AL150">
        <v>-70</v>
      </c>
    </row>
    <row r="151" spans="1:38" x14ac:dyDescent="0.25">
      <c r="A151" s="44">
        <v>44043</v>
      </c>
      <c r="B151" s="43">
        <v>2179</v>
      </c>
      <c r="C151" s="54"/>
      <c r="D151" s="40">
        <v>36</v>
      </c>
      <c r="E151" s="54"/>
      <c r="F151" s="42">
        <f t="shared" si="25"/>
        <v>41</v>
      </c>
      <c r="K151" s="3"/>
      <c r="AH151" s="11">
        <v>43999</v>
      </c>
      <c r="AI151" s="1">
        <f t="shared" si="32"/>
        <v>671</v>
      </c>
      <c r="AJ151">
        <v>88.89</v>
      </c>
      <c r="AK151">
        <f t="shared" si="33"/>
        <v>749</v>
      </c>
      <c r="AL151">
        <v>-72</v>
      </c>
    </row>
    <row r="152" spans="1:38" x14ac:dyDescent="0.25">
      <c r="A152" s="44">
        <v>44044</v>
      </c>
      <c r="B152" s="43">
        <v>1621</v>
      </c>
      <c r="C152" s="54"/>
      <c r="D152" s="40">
        <v>17</v>
      </c>
      <c r="E152" s="54"/>
      <c r="F152" s="42">
        <f t="shared" si="25"/>
        <v>41</v>
      </c>
      <c r="K152" s="3"/>
      <c r="AH152" s="11">
        <v>44000</v>
      </c>
      <c r="AI152" s="1">
        <f t="shared" si="32"/>
        <v>671</v>
      </c>
      <c r="AJ152">
        <v>88.89</v>
      </c>
      <c r="AK152">
        <f t="shared" si="33"/>
        <v>853</v>
      </c>
      <c r="AL152">
        <v>-73</v>
      </c>
    </row>
    <row r="153" spans="1:38" x14ac:dyDescent="0.25">
      <c r="A153" s="44">
        <v>44045</v>
      </c>
      <c r="B153" s="43">
        <v>1601</v>
      </c>
      <c r="C153" s="54"/>
      <c r="D153" s="40">
        <v>12</v>
      </c>
      <c r="E153" s="54"/>
      <c r="F153" s="42">
        <f t="shared" ref="F153:F216" si="37">IF(VLOOKUP(A153,$A$2:$E$448,5,TRUE)=0,F152,VLOOKUP(A153,$A$2:$E$448,5,TRUE))</f>
        <v>41</v>
      </c>
      <c r="K153" s="3"/>
      <c r="AH153" s="11">
        <v>44001</v>
      </c>
      <c r="AI153" s="1">
        <f t="shared" si="32"/>
        <v>671</v>
      </c>
      <c r="AJ153">
        <v>88.89</v>
      </c>
      <c r="AK153">
        <f t="shared" si="33"/>
        <v>891</v>
      </c>
      <c r="AL153">
        <v>-72</v>
      </c>
    </row>
    <row r="154" spans="1:38" x14ac:dyDescent="0.25">
      <c r="A154" s="44">
        <v>44046</v>
      </c>
      <c r="B154" s="43">
        <v>2183</v>
      </c>
      <c r="C154" s="53">
        <f t="shared" ref="C154:E154" si="38">ROUNDUP(AVERAGE(B154:B160),0)</f>
        <v>2293</v>
      </c>
      <c r="D154" s="40">
        <v>69</v>
      </c>
      <c r="E154" s="53">
        <f t="shared" si="38"/>
        <v>44</v>
      </c>
      <c r="F154" s="42">
        <f t="shared" si="37"/>
        <v>44</v>
      </c>
      <c r="K154" s="3"/>
      <c r="AH154" s="11">
        <v>44002</v>
      </c>
      <c r="AI154" s="1">
        <f t="shared" si="32"/>
        <v>671</v>
      </c>
      <c r="AJ154">
        <v>88.89</v>
      </c>
      <c r="AK154">
        <f t="shared" si="33"/>
        <v>700</v>
      </c>
      <c r="AL154">
        <v>-74</v>
      </c>
    </row>
    <row r="155" spans="1:38" x14ac:dyDescent="0.25">
      <c r="A155" s="44">
        <v>44047</v>
      </c>
      <c r="B155" s="43">
        <v>2603</v>
      </c>
      <c r="C155" s="54"/>
      <c r="D155" s="40">
        <v>61</v>
      </c>
      <c r="E155" s="54"/>
      <c r="F155" s="42">
        <f t="shared" si="37"/>
        <v>44</v>
      </c>
      <c r="K155" s="3"/>
      <c r="AH155" s="11">
        <v>44003</v>
      </c>
      <c r="AI155" s="1">
        <f t="shared" si="32"/>
        <v>671</v>
      </c>
      <c r="AJ155">
        <v>88.89</v>
      </c>
      <c r="AK155">
        <f t="shared" si="33"/>
        <v>551</v>
      </c>
      <c r="AL155">
        <v>-76</v>
      </c>
    </row>
    <row r="156" spans="1:38" x14ac:dyDescent="0.25">
      <c r="A156" s="44">
        <v>44048</v>
      </c>
      <c r="B156" s="43">
        <v>2553</v>
      </c>
      <c r="C156" s="54"/>
      <c r="D156" s="39">
        <v>47</v>
      </c>
      <c r="E156" s="54"/>
      <c r="F156" s="42">
        <f t="shared" si="37"/>
        <v>44</v>
      </c>
      <c r="K156" s="3"/>
      <c r="AH156" s="11">
        <v>44004</v>
      </c>
      <c r="AI156" s="1">
        <f t="shared" si="32"/>
        <v>900</v>
      </c>
      <c r="AJ156">
        <v>88.89</v>
      </c>
      <c r="AK156">
        <f t="shared" si="33"/>
        <v>841</v>
      </c>
      <c r="AL156">
        <v>-74</v>
      </c>
    </row>
    <row r="157" spans="1:38" x14ac:dyDescent="0.25">
      <c r="A157" s="44">
        <v>44049</v>
      </c>
      <c r="B157" s="43">
        <v>2492</v>
      </c>
      <c r="C157" s="54"/>
      <c r="D157" s="40">
        <v>50</v>
      </c>
      <c r="E157" s="54"/>
      <c r="F157" s="42">
        <f t="shared" si="37"/>
        <v>44</v>
      </c>
      <c r="K157" s="3"/>
      <c r="AH157" s="11">
        <v>44005</v>
      </c>
      <c r="AI157" s="1">
        <f t="shared" si="32"/>
        <v>900</v>
      </c>
      <c r="AJ157">
        <v>88.89</v>
      </c>
      <c r="AK157">
        <f t="shared" si="33"/>
        <v>960</v>
      </c>
      <c r="AL157">
        <v>-74</v>
      </c>
    </row>
    <row r="158" spans="1:38" x14ac:dyDescent="0.25">
      <c r="A158" s="44">
        <v>44050</v>
      </c>
      <c r="B158" s="43">
        <v>2284</v>
      </c>
      <c r="C158" s="54"/>
      <c r="D158" s="40">
        <v>38</v>
      </c>
      <c r="E158" s="54"/>
      <c r="F158" s="42">
        <f t="shared" si="37"/>
        <v>44</v>
      </c>
      <c r="K158" s="3"/>
      <c r="AH158" s="11">
        <v>44006</v>
      </c>
      <c r="AI158" s="1">
        <f t="shared" si="32"/>
        <v>900</v>
      </c>
      <c r="AJ158">
        <v>88.89</v>
      </c>
      <c r="AK158">
        <f t="shared" si="33"/>
        <v>981</v>
      </c>
      <c r="AL158">
        <v>-73</v>
      </c>
    </row>
    <row r="159" spans="1:38" x14ac:dyDescent="0.25">
      <c r="A159" s="44">
        <v>44051</v>
      </c>
      <c r="B159" s="43">
        <v>2121</v>
      </c>
      <c r="C159" s="54"/>
      <c r="D159" s="40">
        <v>18</v>
      </c>
      <c r="E159" s="54"/>
      <c r="F159" s="42">
        <f t="shared" si="37"/>
        <v>44</v>
      </c>
      <c r="K159" s="3"/>
      <c r="AH159" s="11">
        <v>44007</v>
      </c>
      <c r="AI159" s="1">
        <f t="shared" si="32"/>
        <v>900</v>
      </c>
      <c r="AJ159">
        <v>88.89</v>
      </c>
      <c r="AK159">
        <f t="shared" si="33"/>
        <v>1048</v>
      </c>
      <c r="AL159">
        <v>-73</v>
      </c>
    </row>
    <row r="160" spans="1:38" x14ac:dyDescent="0.25">
      <c r="A160" s="44">
        <v>44052</v>
      </c>
      <c r="B160" s="43">
        <v>1809</v>
      </c>
      <c r="C160" s="54"/>
      <c r="D160" s="40">
        <v>24</v>
      </c>
      <c r="E160" s="54"/>
      <c r="F160" s="42">
        <f t="shared" si="37"/>
        <v>44</v>
      </c>
      <c r="K160" s="3"/>
      <c r="AH160" s="11">
        <v>44008</v>
      </c>
      <c r="AI160" s="1">
        <f t="shared" si="32"/>
        <v>900</v>
      </c>
      <c r="AJ160">
        <v>88.89</v>
      </c>
      <c r="AK160">
        <f t="shared" si="33"/>
        <v>1138</v>
      </c>
      <c r="AL160">
        <v>-72</v>
      </c>
    </row>
    <row r="161" spans="1:38" x14ac:dyDescent="0.25">
      <c r="A161" s="44">
        <v>44053</v>
      </c>
      <c r="B161" s="43">
        <v>2207</v>
      </c>
      <c r="C161" s="53">
        <f t="shared" ref="C161:E161" si="39">ROUNDUP(AVERAGE(B161:B167),0)</f>
        <v>2452</v>
      </c>
      <c r="D161" s="40">
        <v>49</v>
      </c>
      <c r="E161" s="53">
        <f t="shared" si="39"/>
        <v>43</v>
      </c>
      <c r="F161" s="42">
        <f t="shared" si="37"/>
        <v>43</v>
      </c>
      <c r="K161" s="3"/>
      <c r="AH161" s="11">
        <v>44009</v>
      </c>
      <c r="AI161" s="1">
        <f t="shared" si="32"/>
        <v>900</v>
      </c>
      <c r="AJ161">
        <v>88.89</v>
      </c>
      <c r="AK161">
        <f t="shared" si="33"/>
        <v>755</v>
      </c>
      <c r="AL161">
        <v>-73</v>
      </c>
    </row>
    <row r="162" spans="1:38" x14ac:dyDescent="0.25">
      <c r="A162" s="44">
        <v>44054</v>
      </c>
      <c r="B162" s="43">
        <v>2515</v>
      </c>
      <c r="C162" s="54"/>
      <c r="D162" s="40">
        <v>54</v>
      </c>
      <c r="E162" s="54"/>
      <c r="F162" s="42">
        <f t="shared" si="37"/>
        <v>43</v>
      </c>
      <c r="K162" s="3"/>
      <c r="AH162" s="11">
        <v>44010</v>
      </c>
      <c r="AI162" s="1">
        <f t="shared" si="32"/>
        <v>900</v>
      </c>
      <c r="AJ162">
        <v>88.89</v>
      </c>
      <c r="AK162">
        <f t="shared" si="33"/>
        <v>573</v>
      </c>
      <c r="AL162">
        <v>-76</v>
      </c>
    </row>
    <row r="163" spans="1:38" x14ac:dyDescent="0.25">
      <c r="A163" s="44">
        <v>44055</v>
      </c>
      <c r="B163" s="43">
        <v>2821</v>
      </c>
      <c r="C163" s="54"/>
      <c r="D163" s="39">
        <v>74</v>
      </c>
      <c r="E163" s="54"/>
      <c r="F163" s="42">
        <f t="shared" si="37"/>
        <v>43</v>
      </c>
      <c r="K163" s="3"/>
      <c r="AH163" s="11">
        <v>44011</v>
      </c>
      <c r="AI163" s="1">
        <f t="shared" si="32"/>
        <v>1055</v>
      </c>
      <c r="AJ163">
        <v>88.89</v>
      </c>
      <c r="AK163">
        <f t="shared" si="33"/>
        <v>950</v>
      </c>
      <c r="AL163">
        <v>-71</v>
      </c>
    </row>
    <row r="164" spans="1:38" x14ac:dyDescent="0.25">
      <c r="A164" s="44">
        <v>44056</v>
      </c>
      <c r="B164" s="43">
        <v>2830</v>
      </c>
      <c r="C164" s="54"/>
      <c r="D164" s="40">
        <v>42</v>
      </c>
      <c r="E164" s="54"/>
      <c r="F164" s="42">
        <f t="shared" si="37"/>
        <v>43</v>
      </c>
      <c r="K164" s="3"/>
      <c r="AH164" s="11">
        <v>44012</v>
      </c>
      <c r="AI164" s="1">
        <f t="shared" si="32"/>
        <v>1055</v>
      </c>
      <c r="AJ164">
        <v>88.89</v>
      </c>
      <c r="AK164">
        <f t="shared" si="33"/>
        <v>998</v>
      </c>
      <c r="AL164">
        <v>-74</v>
      </c>
    </row>
    <row r="165" spans="1:38" x14ac:dyDescent="0.25">
      <c r="A165" s="44">
        <v>44057</v>
      </c>
      <c r="B165" s="43">
        <v>2902</v>
      </c>
      <c r="C165" s="54"/>
      <c r="D165" s="40">
        <v>52</v>
      </c>
      <c r="E165" s="54"/>
      <c r="F165" s="42">
        <f t="shared" si="37"/>
        <v>43</v>
      </c>
      <c r="K165" s="3"/>
      <c r="AH165" s="11">
        <v>44013</v>
      </c>
      <c r="AI165" s="1">
        <f t="shared" si="32"/>
        <v>1055</v>
      </c>
      <c r="AJ165">
        <v>92.59</v>
      </c>
      <c r="AK165">
        <f t="shared" si="33"/>
        <v>1181</v>
      </c>
      <c r="AL165">
        <v>-80</v>
      </c>
    </row>
    <row r="166" spans="1:38" x14ac:dyDescent="0.25">
      <c r="A166" s="44">
        <v>44058</v>
      </c>
      <c r="B166" s="43">
        <v>2192</v>
      </c>
      <c r="C166" s="54"/>
      <c r="D166" s="40">
        <v>18</v>
      </c>
      <c r="E166" s="54"/>
      <c r="F166" s="42">
        <f t="shared" si="37"/>
        <v>43</v>
      </c>
      <c r="K166" s="3"/>
      <c r="AH166" s="11">
        <v>44014</v>
      </c>
      <c r="AI166" s="1">
        <f t="shared" si="32"/>
        <v>1055</v>
      </c>
      <c r="AJ166">
        <v>81.48</v>
      </c>
      <c r="AK166">
        <f t="shared" si="33"/>
        <v>1194</v>
      </c>
      <c r="AL166">
        <v>-80</v>
      </c>
    </row>
    <row r="167" spans="1:38" x14ac:dyDescent="0.25">
      <c r="A167" s="44">
        <v>44059</v>
      </c>
      <c r="B167" s="43">
        <v>1693</v>
      </c>
      <c r="C167" s="54"/>
      <c r="D167" s="40">
        <v>12</v>
      </c>
      <c r="E167" s="54"/>
      <c r="F167" s="42">
        <f t="shared" si="37"/>
        <v>43</v>
      </c>
      <c r="K167" s="3"/>
      <c r="AH167" s="11">
        <v>44015</v>
      </c>
      <c r="AI167" s="1">
        <f t="shared" si="32"/>
        <v>1055</v>
      </c>
      <c r="AJ167">
        <v>92.59</v>
      </c>
      <c r="AK167">
        <f t="shared" si="33"/>
        <v>1278</v>
      </c>
      <c r="AL167">
        <v>-78</v>
      </c>
    </row>
    <row r="168" spans="1:38" x14ac:dyDescent="0.25">
      <c r="A168" s="44">
        <v>44060</v>
      </c>
      <c r="B168" s="43">
        <v>1602</v>
      </c>
      <c r="C168" s="53">
        <f t="shared" ref="C168:E168" si="40">ROUNDUP(AVERAGE(B168:B174),0)</f>
        <v>2084</v>
      </c>
      <c r="D168" s="40">
        <v>43</v>
      </c>
      <c r="E168" s="53">
        <f t="shared" si="40"/>
        <v>50</v>
      </c>
      <c r="F168" s="42">
        <f t="shared" si="37"/>
        <v>50</v>
      </c>
      <c r="K168" s="3"/>
      <c r="AH168" s="11">
        <v>44016</v>
      </c>
      <c r="AI168" s="1">
        <f t="shared" si="32"/>
        <v>1055</v>
      </c>
      <c r="AJ168">
        <v>92.59</v>
      </c>
      <c r="AK168">
        <f t="shared" si="33"/>
        <v>1068</v>
      </c>
      <c r="AL168">
        <v>-77</v>
      </c>
    </row>
    <row r="169" spans="1:38" x14ac:dyDescent="0.25">
      <c r="A169" s="44">
        <v>44061</v>
      </c>
      <c r="B169" s="43">
        <v>2202</v>
      </c>
      <c r="C169" s="54"/>
      <c r="D169" s="40">
        <v>86</v>
      </c>
      <c r="E169" s="54"/>
      <c r="F169" s="42">
        <f t="shared" si="37"/>
        <v>50</v>
      </c>
      <c r="K169" s="3"/>
      <c r="AH169" s="11">
        <v>44017</v>
      </c>
      <c r="AI169" s="1">
        <f t="shared" si="32"/>
        <v>1055</v>
      </c>
      <c r="AJ169">
        <v>92.59</v>
      </c>
      <c r="AK169">
        <f t="shared" si="33"/>
        <v>710</v>
      </c>
      <c r="AL169">
        <v>-77</v>
      </c>
    </row>
    <row r="170" spans="1:38" x14ac:dyDescent="0.25">
      <c r="A170" s="44">
        <v>44062</v>
      </c>
      <c r="B170" s="43">
        <v>2613</v>
      </c>
      <c r="C170" s="54"/>
      <c r="D170" s="39">
        <v>72</v>
      </c>
      <c r="E170" s="54"/>
      <c r="F170" s="42">
        <f t="shared" si="37"/>
        <v>50</v>
      </c>
      <c r="K170" s="3"/>
      <c r="AH170" s="11">
        <v>44018</v>
      </c>
      <c r="AI170" s="1">
        <f t="shared" si="32"/>
        <v>1052</v>
      </c>
      <c r="AJ170">
        <v>92.59</v>
      </c>
      <c r="AK170">
        <f t="shared" si="33"/>
        <v>1204</v>
      </c>
      <c r="AL170">
        <v>-76</v>
      </c>
    </row>
    <row r="171" spans="1:38" x14ac:dyDescent="0.25">
      <c r="A171" s="44">
        <v>44063</v>
      </c>
      <c r="B171" s="43">
        <v>2364</v>
      </c>
      <c r="C171" s="54"/>
      <c r="D171" s="40">
        <v>67</v>
      </c>
      <c r="E171" s="54"/>
      <c r="F171" s="42">
        <f t="shared" si="37"/>
        <v>50</v>
      </c>
      <c r="K171" s="3"/>
      <c r="AH171" s="11">
        <v>44019</v>
      </c>
      <c r="AI171" s="1">
        <f t="shared" si="32"/>
        <v>1052</v>
      </c>
      <c r="AJ171">
        <v>92.59</v>
      </c>
      <c r="AK171">
        <f t="shared" si="33"/>
        <v>1240</v>
      </c>
      <c r="AL171">
        <v>-76</v>
      </c>
    </row>
    <row r="172" spans="1:38" x14ac:dyDescent="0.25">
      <c r="A172" s="44">
        <v>44064</v>
      </c>
      <c r="B172" s="43">
        <v>2306</v>
      </c>
      <c r="C172" s="54"/>
      <c r="D172" s="40">
        <v>42</v>
      </c>
      <c r="E172" s="54"/>
      <c r="F172" s="42">
        <f t="shared" si="37"/>
        <v>50</v>
      </c>
      <c r="K172" s="3"/>
      <c r="AH172" s="11">
        <v>44020</v>
      </c>
      <c r="AI172" s="1">
        <f t="shared" si="32"/>
        <v>1052</v>
      </c>
      <c r="AJ172">
        <v>92.59</v>
      </c>
      <c r="AK172">
        <f t="shared" si="33"/>
        <v>1356</v>
      </c>
      <c r="AL172">
        <v>-73</v>
      </c>
    </row>
    <row r="173" spans="1:38" x14ac:dyDescent="0.25">
      <c r="A173" s="44">
        <v>44065</v>
      </c>
      <c r="B173" s="43">
        <v>2096</v>
      </c>
      <c r="C173" s="54"/>
      <c r="D173" s="40">
        <v>18</v>
      </c>
      <c r="E173" s="54"/>
      <c r="F173" s="42">
        <f t="shared" si="37"/>
        <v>50</v>
      </c>
      <c r="K173" s="3"/>
      <c r="AH173" s="11">
        <v>44021</v>
      </c>
      <c r="AI173" s="1">
        <f t="shared" si="32"/>
        <v>1052</v>
      </c>
      <c r="AJ173">
        <v>92.59</v>
      </c>
      <c r="AK173">
        <f t="shared" si="33"/>
        <v>1006</v>
      </c>
      <c r="AL173">
        <v>-84</v>
      </c>
    </row>
    <row r="174" spans="1:38" x14ac:dyDescent="0.25">
      <c r="A174" s="44">
        <v>44066</v>
      </c>
      <c r="B174" s="43">
        <v>1403</v>
      </c>
      <c r="C174" s="54"/>
      <c r="D174" s="40">
        <v>16</v>
      </c>
      <c r="E174" s="54"/>
      <c r="F174" s="42">
        <f t="shared" si="37"/>
        <v>50</v>
      </c>
      <c r="K174" s="3"/>
      <c r="AH174" s="11">
        <v>44022</v>
      </c>
      <c r="AI174" s="1">
        <f t="shared" si="32"/>
        <v>1052</v>
      </c>
      <c r="AJ174">
        <v>92.59</v>
      </c>
      <c r="AK174">
        <f t="shared" si="33"/>
        <v>923</v>
      </c>
      <c r="AL174">
        <v>-84</v>
      </c>
    </row>
    <row r="175" spans="1:38" x14ac:dyDescent="0.25">
      <c r="A175" s="44">
        <v>44067</v>
      </c>
      <c r="B175" s="43">
        <v>2406</v>
      </c>
      <c r="C175" s="53">
        <f t="shared" ref="C175:E175" si="41">ROUNDUP(AVERAGE(B175:B181),0)</f>
        <v>2631</v>
      </c>
      <c r="D175" s="40">
        <v>94</v>
      </c>
      <c r="E175" s="53">
        <f t="shared" si="41"/>
        <v>51</v>
      </c>
      <c r="F175" s="42">
        <f t="shared" si="37"/>
        <v>51</v>
      </c>
      <c r="K175" s="3"/>
      <c r="AH175" s="11">
        <v>44023</v>
      </c>
      <c r="AI175" s="1">
        <f t="shared" si="32"/>
        <v>1052</v>
      </c>
      <c r="AJ175">
        <v>92.59</v>
      </c>
      <c r="AK175">
        <f t="shared" si="33"/>
        <v>904</v>
      </c>
      <c r="AL175">
        <v>-76</v>
      </c>
    </row>
    <row r="176" spans="1:38" x14ac:dyDescent="0.25">
      <c r="A176" s="44">
        <v>44068</v>
      </c>
      <c r="B176" s="43">
        <v>2634</v>
      </c>
      <c r="C176" s="54"/>
      <c r="D176" s="40">
        <v>48</v>
      </c>
      <c r="E176" s="54"/>
      <c r="F176" s="42">
        <f t="shared" si="37"/>
        <v>51</v>
      </c>
      <c r="K176" s="3"/>
      <c r="AH176" s="11">
        <v>44024</v>
      </c>
      <c r="AI176" s="1">
        <f t="shared" si="32"/>
        <v>1052</v>
      </c>
      <c r="AJ176">
        <v>92.59</v>
      </c>
      <c r="AK176">
        <f t="shared" si="33"/>
        <v>729</v>
      </c>
      <c r="AL176">
        <v>-79</v>
      </c>
    </row>
    <row r="177" spans="1:38" x14ac:dyDescent="0.25">
      <c r="A177" s="44">
        <v>44069</v>
      </c>
      <c r="B177" s="43">
        <v>3121</v>
      </c>
      <c r="C177" s="54"/>
      <c r="D177" s="39">
        <v>50</v>
      </c>
      <c r="E177" s="54"/>
      <c r="F177" s="42">
        <f t="shared" si="37"/>
        <v>51</v>
      </c>
      <c r="K177" s="3"/>
      <c r="AH177" s="11">
        <v>44025</v>
      </c>
      <c r="AI177" s="1">
        <f t="shared" si="32"/>
        <v>1327</v>
      </c>
      <c r="AJ177">
        <v>92.59</v>
      </c>
      <c r="AK177">
        <f t="shared" si="33"/>
        <v>1311</v>
      </c>
      <c r="AL177">
        <v>-75</v>
      </c>
    </row>
    <row r="178" spans="1:38" x14ac:dyDescent="0.25">
      <c r="A178" s="44">
        <v>44070</v>
      </c>
      <c r="B178" s="43">
        <v>2983</v>
      </c>
      <c r="C178" s="54"/>
      <c r="D178" s="40">
        <v>47</v>
      </c>
      <c r="E178" s="54"/>
      <c r="F178" s="42">
        <f t="shared" si="37"/>
        <v>51</v>
      </c>
      <c r="K178" s="3"/>
      <c r="AH178" s="11">
        <v>44026</v>
      </c>
      <c r="AI178" s="1">
        <f t="shared" si="32"/>
        <v>1327</v>
      </c>
      <c r="AJ178">
        <v>92.59</v>
      </c>
      <c r="AK178">
        <f t="shared" si="33"/>
        <v>1357</v>
      </c>
      <c r="AL178">
        <v>-74</v>
      </c>
    </row>
    <row r="179" spans="1:38" x14ac:dyDescent="0.25">
      <c r="A179" s="44">
        <v>44071</v>
      </c>
      <c r="B179" s="43">
        <v>2990</v>
      </c>
      <c r="C179" s="54"/>
      <c r="D179" s="40">
        <v>45</v>
      </c>
      <c r="E179" s="54"/>
      <c r="F179" s="42">
        <f t="shared" si="37"/>
        <v>51</v>
      </c>
      <c r="K179" s="3"/>
      <c r="AH179" s="11">
        <v>44027</v>
      </c>
      <c r="AI179" s="1">
        <f t="shared" si="32"/>
        <v>1327</v>
      </c>
      <c r="AJ179">
        <v>92.59</v>
      </c>
      <c r="AK179">
        <f t="shared" si="33"/>
        <v>1388</v>
      </c>
      <c r="AL179">
        <v>-74</v>
      </c>
    </row>
    <row r="180" spans="1:38" x14ac:dyDescent="0.25">
      <c r="A180" s="44">
        <v>44072</v>
      </c>
      <c r="B180" s="43">
        <v>2435</v>
      </c>
      <c r="C180" s="54"/>
      <c r="D180" s="40">
        <v>33</v>
      </c>
      <c r="E180" s="54"/>
      <c r="F180" s="42">
        <f t="shared" si="37"/>
        <v>51</v>
      </c>
      <c r="K180" s="3"/>
      <c r="AH180" s="11">
        <v>44028</v>
      </c>
      <c r="AI180" s="1">
        <f t="shared" si="32"/>
        <v>1327</v>
      </c>
      <c r="AJ180">
        <v>92.59</v>
      </c>
      <c r="AK180">
        <f t="shared" si="33"/>
        <v>1291</v>
      </c>
      <c r="AL180">
        <v>-76</v>
      </c>
    </row>
    <row r="181" spans="1:38" x14ac:dyDescent="0.25">
      <c r="A181" s="44">
        <v>44073</v>
      </c>
      <c r="B181" s="43">
        <v>1843</v>
      </c>
      <c r="C181" s="54"/>
      <c r="D181" s="40">
        <v>34</v>
      </c>
      <c r="E181" s="54"/>
      <c r="F181" s="42">
        <f t="shared" si="37"/>
        <v>51</v>
      </c>
      <c r="K181" s="3"/>
      <c r="AH181" s="11">
        <v>44029</v>
      </c>
      <c r="AI181" s="1">
        <f t="shared" si="32"/>
        <v>1327</v>
      </c>
      <c r="AJ181">
        <v>92.59</v>
      </c>
      <c r="AK181">
        <f t="shared" si="33"/>
        <v>1607</v>
      </c>
      <c r="AL181">
        <v>-74</v>
      </c>
    </row>
    <row r="182" spans="1:38" x14ac:dyDescent="0.25">
      <c r="A182" s="44">
        <v>44074</v>
      </c>
      <c r="B182" s="43">
        <v>2322</v>
      </c>
      <c r="C182" s="53">
        <f t="shared" ref="C182:E182" si="42">ROUNDUP(AVERAGE(B182:B188),0)</f>
        <v>2548</v>
      </c>
      <c r="D182" s="40">
        <v>71</v>
      </c>
      <c r="E182" s="53">
        <f t="shared" si="42"/>
        <v>51</v>
      </c>
      <c r="F182" s="42">
        <f t="shared" si="37"/>
        <v>51</v>
      </c>
      <c r="K182" s="3"/>
      <c r="AH182" s="11">
        <v>44030</v>
      </c>
      <c r="AI182" s="1">
        <f t="shared" si="32"/>
        <v>1327</v>
      </c>
      <c r="AJ182">
        <v>92.59</v>
      </c>
      <c r="AK182">
        <f t="shared" si="33"/>
        <v>1262</v>
      </c>
      <c r="AL182">
        <v>-76</v>
      </c>
    </row>
    <row r="183" spans="1:38" x14ac:dyDescent="0.25">
      <c r="A183" s="44">
        <v>44075</v>
      </c>
      <c r="B183" s="43">
        <v>2787</v>
      </c>
      <c r="C183" s="54"/>
      <c r="D183" s="40">
        <v>66</v>
      </c>
      <c r="E183" s="54"/>
      <c r="F183" s="42">
        <f t="shared" si="37"/>
        <v>51</v>
      </c>
      <c r="K183" s="3"/>
      <c r="AH183" s="11">
        <v>44031</v>
      </c>
      <c r="AI183" s="1">
        <f t="shared" si="32"/>
        <v>1327</v>
      </c>
      <c r="AJ183">
        <v>92.59</v>
      </c>
      <c r="AK183">
        <f t="shared" si="33"/>
        <v>1073</v>
      </c>
      <c r="AL183">
        <v>-73</v>
      </c>
    </row>
    <row r="184" spans="1:38" x14ac:dyDescent="0.25">
      <c r="A184" s="44">
        <v>44076</v>
      </c>
      <c r="B184" s="43">
        <v>2431</v>
      </c>
      <c r="C184" s="54"/>
      <c r="D184" s="39">
        <v>67</v>
      </c>
      <c r="E184" s="54"/>
      <c r="F184" s="42">
        <f t="shared" si="37"/>
        <v>51</v>
      </c>
      <c r="K184" s="3"/>
      <c r="AH184" s="11">
        <v>44032</v>
      </c>
      <c r="AI184" s="1">
        <f t="shared" si="32"/>
        <v>1656</v>
      </c>
      <c r="AJ184">
        <v>90.74</v>
      </c>
      <c r="AK184">
        <f t="shared" si="33"/>
        <v>1648</v>
      </c>
      <c r="AL184">
        <v>-69</v>
      </c>
    </row>
    <row r="185" spans="1:38" x14ac:dyDescent="0.25">
      <c r="A185" s="44">
        <v>44077</v>
      </c>
      <c r="B185" s="43">
        <v>2947</v>
      </c>
      <c r="C185" s="54"/>
      <c r="D185" s="40">
        <v>50</v>
      </c>
      <c r="E185" s="54"/>
      <c r="F185" s="42">
        <f t="shared" si="37"/>
        <v>51</v>
      </c>
      <c r="K185" s="3"/>
      <c r="AH185" s="11">
        <v>44033</v>
      </c>
      <c r="AI185" s="1">
        <f t="shared" si="32"/>
        <v>1656</v>
      </c>
      <c r="AJ185">
        <v>90.74</v>
      </c>
      <c r="AK185">
        <f t="shared" si="33"/>
        <v>1686</v>
      </c>
      <c r="AL185">
        <v>-72</v>
      </c>
    </row>
    <row r="186" spans="1:38" x14ac:dyDescent="0.25">
      <c r="A186" s="44">
        <v>44078</v>
      </c>
      <c r="B186" s="43">
        <v>2894</v>
      </c>
      <c r="C186" s="54"/>
      <c r="D186" s="40">
        <v>61</v>
      </c>
      <c r="E186" s="54"/>
      <c r="F186" s="42">
        <f t="shared" si="37"/>
        <v>51</v>
      </c>
      <c r="K186" s="3"/>
      <c r="AH186" s="11">
        <v>44034</v>
      </c>
      <c r="AI186" s="1">
        <f t="shared" si="32"/>
        <v>1656</v>
      </c>
      <c r="AJ186">
        <v>90.74</v>
      </c>
      <c r="AK186">
        <f t="shared" si="33"/>
        <v>1831</v>
      </c>
      <c r="AL186">
        <v>-73</v>
      </c>
    </row>
    <row r="187" spans="1:38" x14ac:dyDescent="0.25">
      <c r="A187" s="44">
        <v>44079</v>
      </c>
      <c r="B187" s="43">
        <v>2608</v>
      </c>
      <c r="C187" s="54"/>
      <c r="D187" s="40">
        <v>20</v>
      </c>
      <c r="E187" s="54"/>
      <c r="F187" s="42">
        <f t="shared" si="37"/>
        <v>51</v>
      </c>
      <c r="K187" s="3"/>
      <c r="AH187" s="11">
        <v>44035</v>
      </c>
      <c r="AI187" s="1">
        <f t="shared" si="32"/>
        <v>1656</v>
      </c>
      <c r="AJ187">
        <v>90.74</v>
      </c>
      <c r="AK187">
        <f t="shared" si="33"/>
        <v>1801</v>
      </c>
      <c r="AL187">
        <v>-76</v>
      </c>
    </row>
    <row r="188" spans="1:38" x14ac:dyDescent="0.25">
      <c r="A188" s="44">
        <v>44080</v>
      </c>
      <c r="B188" s="43">
        <v>1842</v>
      </c>
      <c r="C188" s="54"/>
      <c r="D188" s="40">
        <v>16</v>
      </c>
      <c r="E188" s="54"/>
      <c r="F188" s="42">
        <f t="shared" si="37"/>
        <v>51</v>
      </c>
      <c r="K188" s="3"/>
      <c r="AH188" s="11">
        <v>44036</v>
      </c>
      <c r="AI188" s="1">
        <f t="shared" si="32"/>
        <v>1656</v>
      </c>
      <c r="AJ188">
        <v>90.74</v>
      </c>
      <c r="AK188">
        <f t="shared" si="33"/>
        <v>1855</v>
      </c>
      <c r="AL188">
        <v>-72</v>
      </c>
    </row>
    <row r="189" spans="1:38" x14ac:dyDescent="0.25">
      <c r="A189" s="44">
        <v>44081</v>
      </c>
      <c r="B189" s="43">
        <v>2538</v>
      </c>
      <c r="C189" s="53">
        <f t="shared" ref="C189:E189" si="43">ROUNDUP(AVERAGE(B189:B195),0)</f>
        <v>2581</v>
      </c>
      <c r="D189" s="40">
        <v>97</v>
      </c>
      <c r="E189" s="53">
        <f t="shared" si="43"/>
        <v>58</v>
      </c>
      <c r="F189" s="42">
        <f t="shared" si="37"/>
        <v>58</v>
      </c>
      <c r="K189" s="3"/>
      <c r="AH189" s="11">
        <v>44037</v>
      </c>
      <c r="AI189" s="1">
        <f t="shared" si="32"/>
        <v>1656</v>
      </c>
      <c r="AJ189">
        <v>90.74</v>
      </c>
      <c r="AK189">
        <f t="shared" si="33"/>
        <v>1458</v>
      </c>
      <c r="AL189">
        <v>-70</v>
      </c>
    </row>
    <row r="190" spans="1:38" x14ac:dyDescent="0.25">
      <c r="A190" s="44">
        <v>44082</v>
      </c>
      <c r="B190" s="43">
        <v>2668</v>
      </c>
      <c r="C190" s="54"/>
      <c r="D190" s="40">
        <v>50</v>
      </c>
      <c r="E190" s="54"/>
      <c r="F190" s="42">
        <f t="shared" si="37"/>
        <v>58</v>
      </c>
      <c r="K190" s="3"/>
      <c r="AH190" s="11">
        <v>44038</v>
      </c>
      <c r="AI190" s="1">
        <f t="shared" si="32"/>
        <v>1656</v>
      </c>
      <c r="AJ190">
        <v>90.74</v>
      </c>
      <c r="AK190">
        <f t="shared" si="33"/>
        <v>1309</v>
      </c>
      <c r="AL190">
        <v>-72</v>
      </c>
    </row>
    <row r="191" spans="1:38" x14ac:dyDescent="0.25">
      <c r="A191" s="44">
        <v>44083</v>
      </c>
      <c r="B191" s="43">
        <v>3095</v>
      </c>
      <c r="C191" s="54"/>
      <c r="D191" s="39">
        <v>65</v>
      </c>
      <c r="E191" s="54"/>
      <c r="F191" s="42">
        <f t="shared" si="37"/>
        <v>58</v>
      </c>
      <c r="K191" s="3"/>
      <c r="AH191" s="11">
        <v>44039</v>
      </c>
      <c r="AI191" s="1">
        <f t="shared" si="32"/>
        <v>1940</v>
      </c>
      <c r="AJ191">
        <v>90.74</v>
      </c>
      <c r="AK191">
        <f t="shared" si="33"/>
        <v>1868</v>
      </c>
      <c r="AL191">
        <v>-70</v>
      </c>
    </row>
    <row r="192" spans="1:38" x14ac:dyDescent="0.25">
      <c r="A192" s="44">
        <v>44084</v>
      </c>
      <c r="B192" s="43">
        <v>2957</v>
      </c>
      <c r="C192" s="54"/>
      <c r="D192" s="40">
        <v>67</v>
      </c>
      <c r="E192" s="54"/>
      <c r="F192" s="42">
        <f t="shared" si="37"/>
        <v>58</v>
      </c>
      <c r="K192" s="3"/>
      <c r="AH192" s="11">
        <v>44040</v>
      </c>
      <c r="AI192" s="1">
        <f t="shared" si="32"/>
        <v>1940</v>
      </c>
      <c r="AJ192">
        <v>90.74</v>
      </c>
      <c r="AK192">
        <f t="shared" si="33"/>
        <v>2073</v>
      </c>
      <c r="AL192">
        <v>-69</v>
      </c>
    </row>
    <row r="193" spans="1:38" x14ac:dyDescent="0.25">
      <c r="A193" s="44">
        <v>44085</v>
      </c>
      <c r="B193" s="43">
        <v>3025</v>
      </c>
      <c r="C193" s="54"/>
      <c r="D193" s="40">
        <v>76</v>
      </c>
      <c r="E193" s="54"/>
      <c r="F193" s="42">
        <f t="shared" si="37"/>
        <v>58</v>
      </c>
      <c r="K193" s="3"/>
      <c r="AH193" s="11">
        <v>44041</v>
      </c>
      <c r="AI193" s="1">
        <f t="shared" si="32"/>
        <v>1940</v>
      </c>
      <c r="AJ193">
        <v>90.74</v>
      </c>
      <c r="AK193">
        <f t="shared" si="33"/>
        <v>2059</v>
      </c>
      <c r="AL193">
        <v>-68</v>
      </c>
    </row>
    <row r="194" spans="1:38" x14ac:dyDescent="0.25">
      <c r="A194" s="44">
        <v>44086</v>
      </c>
      <c r="B194" s="43">
        <v>2062</v>
      </c>
      <c r="C194" s="54"/>
      <c r="D194" s="40">
        <v>28</v>
      </c>
      <c r="E194" s="54"/>
      <c r="F194" s="42">
        <f t="shared" si="37"/>
        <v>58</v>
      </c>
      <c r="K194" s="3"/>
      <c r="AH194" s="11">
        <v>44042</v>
      </c>
      <c r="AI194" s="1">
        <f t="shared" si="32"/>
        <v>1940</v>
      </c>
      <c r="AJ194">
        <v>90.74</v>
      </c>
      <c r="AK194">
        <f t="shared" si="33"/>
        <v>2173</v>
      </c>
      <c r="AL194">
        <v>-70</v>
      </c>
    </row>
    <row r="195" spans="1:38" x14ac:dyDescent="0.25">
      <c r="A195" s="44">
        <v>44087</v>
      </c>
      <c r="B195" s="43">
        <v>1716</v>
      </c>
      <c r="C195" s="54"/>
      <c r="D195" s="40">
        <v>23</v>
      </c>
      <c r="E195" s="54"/>
      <c r="F195" s="42">
        <f t="shared" si="37"/>
        <v>58</v>
      </c>
      <c r="K195" s="3"/>
      <c r="AH195" s="11">
        <v>44043</v>
      </c>
      <c r="AI195" s="1">
        <f t="shared" ref="AI195:AI258" si="44">IF(VLOOKUP(AH195,$A$2:$C$448,3,TRUE)=0,AI194,VLOOKUP(AH195,$A$2:$C$448,3,TRUE))</f>
        <v>1940</v>
      </c>
      <c r="AJ195">
        <v>90.74</v>
      </c>
      <c r="AK195">
        <f t="shared" si="33"/>
        <v>2179</v>
      </c>
      <c r="AL195">
        <v>-69</v>
      </c>
    </row>
    <row r="196" spans="1:38" x14ac:dyDescent="0.25">
      <c r="A196" s="44">
        <v>44088</v>
      </c>
      <c r="B196" s="43">
        <v>2467</v>
      </c>
      <c r="C196" s="53">
        <f t="shared" ref="C196:E196" si="45">ROUNDUP(AVERAGE(B196:B202),0)</f>
        <v>2443</v>
      </c>
      <c r="D196" s="40">
        <v>83</v>
      </c>
      <c r="E196" s="53">
        <f t="shared" si="45"/>
        <v>43</v>
      </c>
      <c r="F196" s="42">
        <f t="shared" si="37"/>
        <v>43</v>
      </c>
      <c r="K196" s="3"/>
      <c r="AH196" s="11">
        <v>44044</v>
      </c>
      <c r="AI196" s="1">
        <f t="shared" si="44"/>
        <v>1940</v>
      </c>
      <c r="AJ196">
        <v>90.74</v>
      </c>
      <c r="AK196">
        <f t="shared" ref="AK196:AK259" si="46">VLOOKUP(AH196,$A$2:$B$475,2,TRUE)</f>
        <v>1621</v>
      </c>
      <c r="AL196">
        <v>-67</v>
      </c>
    </row>
    <row r="197" spans="1:38" x14ac:dyDescent="0.25">
      <c r="A197" s="44">
        <v>44089</v>
      </c>
      <c r="B197" s="43">
        <v>2690</v>
      </c>
      <c r="C197" s="54"/>
      <c r="D197" s="40">
        <v>39</v>
      </c>
      <c r="E197" s="54"/>
      <c r="F197" s="42">
        <f t="shared" si="37"/>
        <v>43</v>
      </c>
      <c r="K197" s="3"/>
      <c r="AH197" s="11">
        <v>44045</v>
      </c>
      <c r="AI197" s="1">
        <f t="shared" si="44"/>
        <v>1940</v>
      </c>
      <c r="AJ197">
        <v>90.74</v>
      </c>
      <c r="AK197">
        <f t="shared" si="46"/>
        <v>1601</v>
      </c>
      <c r="AL197">
        <v>-71</v>
      </c>
    </row>
    <row r="198" spans="1:38" x14ac:dyDescent="0.25">
      <c r="A198" s="44">
        <v>44090</v>
      </c>
      <c r="B198" s="43">
        <v>2992</v>
      </c>
      <c r="C198" s="54"/>
      <c r="D198" s="39">
        <v>59</v>
      </c>
      <c r="E198" s="54"/>
      <c r="F198" s="42">
        <f t="shared" si="37"/>
        <v>43</v>
      </c>
      <c r="K198" s="3"/>
      <c r="AH198" s="11">
        <v>44046</v>
      </c>
      <c r="AI198" s="1">
        <f t="shared" si="44"/>
        <v>2293</v>
      </c>
      <c r="AJ198">
        <v>88.89</v>
      </c>
      <c r="AK198">
        <f t="shared" si="46"/>
        <v>2183</v>
      </c>
      <c r="AL198">
        <v>-66</v>
      </c>
    </row>
    <row r="199" spans="1:38" x14ac:dyDescent="0.25">
      <c r="A199" s="44">
        <v>44091</v>
      </c>
      <c r="B199" s="43">
        <v>3052</v>
      </c>
      <c r="C199" s="54"/>
      <c r="D199" s="40">
        <v>38</v>
      </c>
      <c r="E199" s="54"/>
      <c r="F199" s="42">
        <f t="shared" si="37"/>
        <v>43</v>
      </c>
      <c r="K199" s="3"/>
      <c r="AH199" s="11">
        <v>44047</v>
      </c>
      <c r="AI199" s="1">
        <f t="shared" si="44"/>
        <v>2293</v>
      </c>
      <c r="AJ199">
        <v>88.89</v>
      </c>
      <c r="AK199">
        <f t="shared" si="46"/>
        <v>2603</v>
      </c>
      <c r="AL199">
        <v>-65</v>
      </c>
    </row>
    <row r="200" spans="1:38" x14ac:dyDescent="0.25">
      <c r="A200" s="44">
        <v>44092</v>
      </c>
      <c r="B200" s="43">
        <v>2744</v>
      </c>
      <c r="C200" s="54"/>
      <c r="D200" s="40">
        <v>45</v>
      </c>
      <c r="E200" s="54"/>
      <c r="F200" s="42">
        <f t="shared" si="37"/>
        <v>43</v>
      </c>
      <c r="K200" s="3"/>
      <c r="AH200" s="11">
        <v>44048</v>
      </c>
      <c r="AI200" s="1">
        <f t="shared" si="44"/>
        <v>2293</v>
      </c>
      <c r="AJ200">
        <v>88.89</v>
      </c>
      <c r="AK200">
        <f t="shared" si="46"/>
        <v>2553</v>
      </c>
      <c r="AL200">
        <v>-65</v>
      </c>
    </row>
    <row r="201" spans="1:38" x14ac:dyDescent="0.25">
      <c r="A201" s="44">
        <v>44093</v>
      </c>
      <c r="B201" s="43">
        <v>1776</v>
      </c>
      <c r="C201" s="54"/>
      <c r="D201" s="40">
        <v>18</v>
      </c>
      <c r="E201" s="54"/>
      <c r="F201" s="42">
        <f t="shared" si="37"/>
        <v>43</v>
      </c>
      <c r="K201" s="3"/>
      <c r="AH201" s="11">
        <v>44049</v>
      </c>
      <c r="AI201" s="1">
        <f t="shared" si="44"/>
        <v>2293</v>
      </c>
      <c r="AJ201">
        <v>88.89</v>
      </c>
      <c r="AK201">
        <f t="shared" si="46"/>
        <v>2492</v>
      </c>
      <c r="AL201">
        <v>-69</v>
      </c>
    </row>
    <row r="202" spans="1:38" x14ac:dyDescent="0.25">
      <c r="A202" s="44">
        <v>44094</v>
      </c>
      <c r="B202" s="43">
        <v>1375</v>
      </c>
      <c r="C202" s="54"/>
      <c r="D202" s="40">
        <v>15</v>
      </c>
      <c r="E202" s="54"/>
      <c r="F202" s="42">
        <f t="shared" si="37"/>
        <v>43</v>
      </c>
      <c r="K202" s="3"/>
      <c r="AH202" s="11">
        <v>44050</v>
      </c>
      <c r="AI202" s="1">
        <f t="shared" si="44"/>
        <v>2293</v>
      </c>
      <c r="AJ202">
        <v>87.96</v>
      </c>
      <c r="AK202">
        <f t="shared" si="46"/>
        <v>2284</v>
      </c>
      <c r="AL202">
        <v>-70</v>
      </c>
    </row>
    <row r="203" spans="1:38" x14ac:dyDescent="0.25">
      <c r="A203" s="44">
        <v>44095</v>
      </c>
      <c r="B203" s="43">
        <v>1847</v>
      </c>
      <c r="C203" s="53">
        <f t="shared" ref="C203:E203" si="47">ROUNDUP(AVERAGE(B203:B209),0)</f>
        <v>2123</v>
      </c>
      <c r="D203" s="40">
        <v>47</v>
      </c>
      <c r="E203" s="53">
        <f t="shared" si="47"/>
        <v>58</v>
      </c>
      <c r="F203" s="42">
        <f t="shared" si="37"/>
        <v>58</v>
      </c>
      <c r="K203" s="3"/>
      <c r="AH203" s="11">
        <v>44051</v>
      </c>
      <c r="AI203" s="1">
        <f t="shared" si="44"/>
        <v>2293</v>
      </c>
      <c r="AJ203">
        <v>87.96</v>
      </c>
      <c r="AK203">
        <f t="shared" si="46"/>
        <v>2121</v>
      </c>
      <c r="AL203">
        <v>-67</v>
      </c>
    </row>
    <row r="204" spans="1:38" x14ac:dyDescent="0.25">
      <c r="A204" s="44">
        <v>44096</v>
      </c>
      <c r="B204" s="43">
        <v>2256</v>
      </c>
      <c r="C204" s="54"/>
      <c r="D204" s="40">
        <v>64</v>
      </c>
      <c r="E204" s="54"/>
      <c r="F204" s="42">
        <f t="shared" si="37"/>
        <v>58</v>
      </c>
      <c r="K204" s="3"/>
      <c r="AH204" s="11">
        <v>44052</v>
      </c>
      <c r="AI204" s="1">
        <f t="shared" si="44"/>
        <v>2293</v>
      </c>
      <c r="AJ204">
        <v>87.96</v>
      </c>
      <c r="AK204">
        <f t="shared" si="46"/>
        <v>1809</v>
      </c>
      <c r="AL204">
        <v>-74</v>
      </c>
    </row>
    <row r="205" spans="1:38" x14ac:dyDescent="0.25">
      <c r="A205" s="44">
        <v>44097</v>
      </c>
      <c r="B205" s="43">
        <v>2682</v>
      </c>
      <c r="C205" s="54"/>
      <c r="D205" s="39">
        <v>49</v>
      </c>
      <c r="E205" s="54"/>
      <c r="F205" s="42">
        <f t="shared" si="37"/>
        <v>58</v>
      </c>
      <c r="K205" s="3"/>
      <c r="AH205" s="11">
        <v>44053</v>
      </c>
      <c r="AI205" s="1">
        <f t="shared" si="44"/>
        <v>2452</v>
      </c>
      <c r="AJ205">
        <v>87.96</v>
      </c>
      <c r="AK205">
        <f t="shared" si="46"/>
        <v>2207</v>
      </c>
      <c r="AL205">
        <v>-63</v>
      </c>
    </row>
    <row r="206" spans="1:38" x14ac:dyDescent="0.25">
      <c r="A206" s="44">
        <v>44098</v>
      </c>
      <c r="B206" s="43">
        <v>2435</v>
      </c>
      <c r="C206" s="54"/>
      <c r="D206" s="40">
        <v>38</v>
      </c>
      <c r="E206" s="54"/>
      <c r="F206" s="42">
        <f t="shared" si="37"/>
        <v>58</v>
      </c>
      <c r="K206" s="3"/>
      <c r="AH206" s="11">
        <v>44054</v>
      </c>
      <c r="AI206" s="1">
        <f t="shared" si="44"/>
        <v>2452</v>
      </c>
      <c r="AJ206">
        <v>87.96</v>
      </c>
      <c r="AK206">
        <f t="shared" si="46"/>
        <v>2515</v>
      </c>
      <c r="AL206">
        <v>-63</v>
      </c>
    </row>
    <row r="207" spans="1:38" x14ac:dyDescent="0.25">
      <c r="A207" s="44">
        <v>44099</v>
      </c>
      <c r="B207" s="43">
        <v>2461</v>
      </c>
      <c r="C207" s="54"/>
      <c r="D207" s="40">
        <v>66</v>
      </c>
      <c r="E207" s="54"/>
      <c r="F207" s="42">
        <f t="shared" si="37"/>
        <v>58</v>
      </c>
      <c r="K207" s="3"/>
      <c r="AH207" s="11">
        <v>44055</v>
      </c>
      <c r="AI207" s="1">
        <f t="shared" si="44"/>
        <v>2452</v>
      </c>
      <c r="AJ207">
        <v>87.96</v>
      </c>
      <c r="AK207">
        <f t="shared" si="46"/>
        <v>2821</v>
      </c>
      <c r="AL207">
        <v>-63</v>
      </c>
    </row>
    <row r="208" spans="1:38" x14ac:dyDescent="0.25">
      <c r="A208" s="44">
        <v>44100</v>
      </c>
      <c r="B208" s="43">
        <v>1795</v>
      </c>
      <c r="C208" s="54"/>
      <c r="D208" s="40">
        <v>71</v>
      </c>
      <c r="E208" s="54"/>
      <c r="F208" s="42">
        <f t="shared" si="37"/>
        <v>58</v>
      </c>
      <c r="K208" s="3"/>
      <c r="AH208" s="11">
        <v>44056</v>
      </c>
      <c r="AI208" s="1">
        <f t="shared" si="44"/>
        <v>2452</v>
      </c>
      <c r="AJ208">
        <v>87.96</v>
      </c>
      <c r="AK208">
        <f t="shared" si="46"/>
        <v>2830</v>
      </c>
      <c r="AL208">
        <v>-64</v>
      </c>
    </row>
    <row r="209" spans="1:38" x14ac:dyDescent="0.25">
      <c r="A209" s="44">
        <v>44101</v>
      </c>
      <c r="B209" s="43">
        <v>1384</v>
      </c>
      <c r="C209" s="54"/>
      <c r="D209" s="40">
        <v>67</v>
      </c>
      <c r="E209" s="54"/>
      <c r="F209" s="42">
        <f t="shared" si="37"/>
        <v>58</v>
      </c>
      <c r="K209" s="3"/>
      <c r="AH209" s="11">
        <v>44057</v>
      </c>
      <c r="AI209" s="1">
        <f t="shared" si="44"/>
        <v>2452</v>
      </c>
      <c r="AJ209">
        <v>87.96</v>
      </c>
      <c r="AK209">
        <f t="shared" si="46"/>
        <v>2902</v>
      </c>
      <c r="AL209">
        <v>-62</v>
      </c>
    </row>
    <row r="210" spans="1:38" x14ac:dyDescent="0.25">
      <c r="A210" s="44">
        <v>44102</v>
      </c>
      <c r="B210" s="43">
        <v>2190</v>
      </c>
      <c r="C210" s="53">
        <f t="shared" ref="C210:E210" si="48">ROUNDUP(AVERAGE(B210:B216),0)</f>
        <v>2103</v>
      </c>
      <c r="D210" s="40">
        <v>51</v>
      </c>
      <c r="E210" s="53">
        <f t="shared" si="48"/>
        <v>92</v>
      </c>
      <c r="F210" s="42">
        <f t="shared" si="37"/>
        <v>92</v>
      </c>
      <c r="K210" s="3"/>
      <c r="AH210" s="11">
        <v>44058</v>
      </c>
      <c r="AI210" s="1">
        <f t="shared" si="44"/>
        <v>2452</v>
      </c>
      <c r="AJ210">
        <v>87.96</v>
      </c>
      <c r="AK210">
        <f t="shared" si="46"/>
        <v>2192</v>
      </c>
      <c r="AL210">
        <v>-60</v>
      </c>
    </row>
    <row r="211" spans="1:38" x14ac:dyDescent="0.25">
      <c r="A211" s="44">
        <v>44103</v>
      </c>
      <c r="B211" s="43">
        <v>2373</v>
      </c>
      <c r="C211" s="54"/>
      <c r="D211" s="40">
        <v>68</v>
      </c>
      <c r="E211" s="54"/>
      <c r="F211" s="42">
        <f t="shared" si="37"/>
        <v>92</v>
      </c>
      <c r="K211" s="3"/>
      <c r="AH211" s="11">
        <v>44059</v>
      </c>
      <c r="AI211" s="1">
        <f t="shared" si="44"/>
        <v>2452</v>
      </c>
      <c r="AJ211">
        <v>87.96</v>
      </c>
      <c r="AK211">
        <f t="shared" si="46"/>
        <v>1693</v>
      </c>
      <c r="AL211">
        <v>-63</v>
      </c>
    </row>
    <row r="212" spans="1:38" x14ac:dyDescent="0.25">
      <c r="A212" s="44">
        <v>44104</v>
      </c>
      <c r="B212" s="43">
        <v>2518</v>
      </c>
      <c r="C212" s="54"/>
      <c r="D212" s="39">
        <v>138</v>
      </c>
      <c r="E212" s="54"/>
      <c r="F212" s="42">
        <f t="shared" si="37"/>
        <v>92</v>
      </c>
      <c r="K212" s="3"/>
      <c r="AH212" s="11">
        <v>44060</v>
      </c>
      <c r="AI212" s="1">
        <f t="shared" si="44"/>
        <v>2084</v>
      </c>
      <c r="AJ212">
        <v>87.96</v>
      </c>
      <c r="AK212">
        <f t="shared" si="46"/>
        <v>1602</v>
      </c>
      <c r="AL212">
        <v>-76</v>
      </c>
    </row>
    <row r="213" spans="1:38" x14ac:dyDescent="0.25">
      <c r="A213" s="44">
        <v>44105</v>
      </c>
      <c r="B213" s="43">
        <v>2459</v>
      </c>
      <c r="C213" s="54"/>
      <c r="D213" s="40">
        <v>226</v>
      </c>
      <c r="E213" s="54"/>
      <c r="F213" s="42">
        <f t="shared" si="37"/>
        <v>92</v>
      </c>
      <c r="K213" s="3"/>
      <c r="AH213" s="11">
        <v>44061</v>
      </c>
      <c r="AI213" s="1">
        <f t="shared" si="44"/>
        <v>2084</v>
      </c>
      <c r="AJ213">
        <v>87.96</v>
      </c>
      <c r="AK213">
        <f t="shared" si="46"/>
        <v>2202</v>
      </c>
      <c r="AL213">
        <v>-63</v>
      </c>
    </row>
    <row r="214" spans="1:38" x14ac:dyDescent="0.25">
      <c r="A214" s="44">
        <v>44106</v>
      </c>
      <c r="B214" s="43">
        <v>2440</v>
      </c>
      <c r="C214" s="54"/>
      <c r="D214" s="40">
        <v>71</v>
      </c>
      <c r="E214" s="54"/>
      <c r="F214" s="42">
        <f t="shared" si="37"/>
        <v>92</v>
      </c>
      <c r="K214" s="3"/>
      <c r="AH214" s="11">
        <v>44062</v>
      </c>
      <c r="AI214" s="1">
        <f t="shared" si="44"/>
        <v>2084</v>
      </c>
      <c r="AJ214">
        <v>87.96</v>
      </c>
      <c r="AK214">
        <f t="shared" si="46"/>
        <v>2613</v>
      </c>
      <c r="AL214">
        <v>-67</v>
      </c>
    </row>
    <row r="215" spans="1:38" x14ac:dyDescent="0.25">
      <c r="A215" s="44">
        <v>44107</v>
      </c>
      <c r="B215" s="43">
        <v>1616</v>
      </c>
      <c r="C215" s="54"/>
      <c r="D215" s="40">
        <v>23</v>
      </c>
      <c r="E215" s="54"/>
      <c r="F215" s="42">
        <f t="shared" si="37"/>
        <v>92</v>
      </c>
      <c r="K215" s="3"/>
      <c r="AH215" s="11">
        <v>44063</v>
      </c>
      <c r="AI215" s="1">
        <f t="shared" si="44"/>
        <v>2084</v>
      </c>
      <c r="AJ215">
        <v>87.96</v>
      </c>
      <c r="AK215">
        <f t="shared" si="46"/>
        <v>2364</v>
      </c>
      <c r="AL215">
        <v>-67</v>
      </c>
    </row>
    <row r="216" spans="1:38" x14ac:dyDescent="0.25">
      <c r="A216" s="44">
        <v>44108</v>
      </c>
      <c r="B216" s="43">
        <v>1120</v>
      </c>
      <c r="C216" s="54"/>
      <c r="D216" s="40">
        <v>62</v>
      </c>
      <c r="E216" s="54"/>
      <c r="F216" s="42">
        <f t="shared" si="37"/>
        <v>92</v>
      </c>
      <c r="K216" s="3"/>
      <c r="AH216" s="11">
        <v>44064</v>
      </c>
      <c r="AI216" s="1">
        <f t="shared" si="44"/>
        <v>2084</v>
      </c>
      <c r="AJ216">
        <v>87.96</v>
      </c>
      <c r="AK216">
        <f t="shared" si="46"/>
        <v>2306</v>
      </c>
      <c r="AL216">
        <v>-64</v>
      </c>
    </row>
    <row r="217" spans="1:38" x14ac:dyDescent="0.25">
      <c r="A217" s="44">
        <v>44109</v>
      </c>
      <c r="B217" s="43">
        <v>1991</v>
      </c>
      <c r="C217" s="53">
        <f t="shared" ref="C217:E217" si="49">ROUNDUP(AVERAGE(B217:B223),0)</f>
        <v>2084</v>
      </c>
      <c r="D217" s="40">
        <v>78</v>
      </c>
      <c r="E217" s="53">
        <f t="shared" si="49"/>
        <v>71</v>
      </c>
      <c r="F217" s="42">
        <f t="shared" ref="F217:F280" si="50">IF(VLOOKUP(A217,$A$2:$E$448,5,TRUE)=0,F216,VLOOKUP(A217,$A$2:$E$448,5,TRUE))</f>
        <v>71</v>
      </c>
      <c r="K217" s="3"/>
      <c r="AH217" s="11">
        <v>44065</v>
      </c>
      <c r="AI217" s="1">
        <f t="shared" si="44"/>
        <v>2084</v>
      </c>
      <c r="AJ217">
        <v>87.96</v>
      </c>
      <c r="AK217">
        <f t="shared" si="46"/>
        <v>2096</v>
      </c>
      <c r="AL217">
        <v>-62</v>
      </c>
    </row>
    <row r="218" spans="1:38" x14ac:dyDescent="0.25">
      <c r="A218" s="44">
        <v>44110</v>
      </c>
      <c r="B218" s="43">
        <v>2400</v>
      </c>
      <c r="C218" s="54"/>
      <c r="D218" s="40">
        <v>72</v>
      </c>
      <c r="E218" s="54"/>
      <c r="F218" s="42">
        <f t="shared" si="50"/>
        <v>71</v>
      </c>
      <c r="K218" s="3"/>
      <c r="AH218" s="11">
        <v>44066</v>
      </c>
      <c r="AI218" s="1">
        <f t="shared" si="44"/>
        <v>2084</v>
      </c>
      <c r="AJ218">
        <v>87.96</v>
      </c>
      <c r="AK218">
        <f t="shared" si="46"/>
        <v>1403</v>
      </c>
      <c r="AL218">
        <v>-67</v>
      </c>
    </row>
    <row r="219" spans="1:38" x14ac:dyDescent="0.25">
      <c r="A219" s="44">
        <v>44111</v>
      </c>
      <c r="B219" s="43">
        <v>2465</v>
      </c>
      <c r="C219" s="54"/>
      <c r="D219" s="39">
        <v>77</v>
      </c>
      <c r="E219" s="54"/>
      <c r="F219" s="42">
        <f t="shared" si="50"/>
        <v>71</v>
      </c>
      <c r="K219" s="3"/>
      <c r="AH219" s="11">
        <v>44067</v>
      </c>
      <c r="AI219" s="1">
        <f t="shared" si="44"/>
        <v>2631</v>
      </c>
      <c r="AJ219">
        <v>87.96</v>
      </c>
      <c r="AK219">
        <f t="shared" si="46"/>
        <v>2406</v>
      </c>
      <c r="AL219">
        <v>-62</v>
      </c>
    </row>
    <row r="220" spans="1:38" x14ac:dyDescent="0.25">
      <c r="A220" s="44">
        <v>44112</v>
      </c>
      <c r="B220" s="43">
        <v>2288</v>
      </c>
      <c r="C220" s="54"/>
      <c r="D220" s="40">
        <v>96</v>
      </c>
      <c r="E220" s="54"/>
      <c r="F220" s="42">
        <f t="shared" si="50"/>
        <v>71</v>
      </c>
      <c r="K220" s="3"/>
      <c r="AH220" s="11">
        <v>44068</v>
      </c>
      <c r="AI220" s="1">
        <f t="shared" si="44"/>
        <v>2631</v>
      </c>
      <c r="AJ220">
        <v>87.96</v>
      </c>
      <c r="AK220">
        <f t="shared" si="46"/>
        <v>2634</v>
      </c>
      <c r="AL220">
        <v>-65</v>
      </c>
    </row>
    <row r="221" spans="1:38" x14ac:dyDescent="0.25">
      <c r="A221" s="44">
        <v>44113</v>
      </c>
      <c r="B221" s="43">
        <v>2423</v>
      </c>
      <c r="C221" s="54"/>
      <c r="D221" s="40">
        <v>54</v>
      </c>
      <c r="E221" s="54"/>
      <c r="F221" s="42">
        <f t="shared" si="50"/>
        <v>71</v>
      </c>
      <c r="K221" s="3"/>
      <c r="AH221" s="11">
        <v>44069</v>
      </c>
      <c r="AI221" s="1">
        <f t="shared" si="44"/>
        <v>2631</v>
      </c>
      <c r="AJ221">
        <v>87.96</v>
      </c>
      <c r="AK221">
        <f t="shared" si="46"/>
        <v>3121</v>
      </c>
      <c r="AL221">
        <v>-68</v>
      </c>
    </row>
    <row r="222" spans="1:38" x14ac:dyDescent="0.25">
      <c r="A222" s="44">
        <v>44114</v>
      </c>
      <c r="B222" s="43">
        <v>1721</v>
      </c>
      <c r="C222" s="54"/>
      <c r="D222" s="40">
        <v>88</v>
      </c>
      <c r="E222" s="54"/>
      <c r="F222" s="42">
        <f t="shared" si="50"/>
        <v>71</v>
      </c>
      <c r="K222" s="3"/>
      <c r="AH222" s="11">
        <v>44070</v>
      </c>
      <c r="AI222" s="1">
        <f t="shared" si="44"/>
        <v>2631</v>
      </c>
      <c r="AJ222">
        <v>87.96</v>
      </c>
      <c r="AK222">
        <f t="shared" si="46"/>
        <v>2983</v>
      </c>
      <c r="AL222">
        <v>-64</v>
      </c>
    </row>
    <row r="223" spans="1:38" x14ac:dyDescent="0.25">
      <c r="A223" s="44">
        <v>44115</v>
      </c>
      <c r="B223" s="43">
        <v>1300</v>
      </c>
      <c r="C223" s="54"/>
      <c r="D223" s="40">
        <v>30</v>
      </c>
      <c r="E223" s="54"/>
      <c r="F223" s="42">
        <f t="shared" si="50"/>
        <v>71</v>
      </c>
      <c r="K223" s="3"/>
      <c r="AH223" s="11">
        <v>44071</v>
      </c>
      <c r="AI223" s="1">
        <f t="shared" si="44"/>
        <v>2631</v>
      </c>
      <c r="AJ223">
        <v>87.96</v>
      </c>
      <c r="AK223">
        <f t="shared" si="46"/>
        <v>2990</v>
      </c>
      <c r="AL223">
        <v>-64</v>
      </c>
    </row>
    <row r="224" spans="1:38" x14ac:dyDescent="0.25">
      <c r="A224" s="44">
        <v>44116</v>
      </c>
      <c r="B224" s="43">
        <v>1292</v>
      </c>
      <c r="C224" s="53">
        <f t="shared" ref="C224:E224" si="51">ROUNDUP(AVERAGE(B224:B230),0)</f>
        <v>1877</v>
      </c>
      <c r="D224" s="40">
        <v>61</v>
      </c>
      <c r="E224" s="53">
        <f t="shared" si="51"/>
        <v>64</v>
      </c>
      <c r="F224" s="42">
        <f t="shared" si="50"/>
        <v>64</v>
      </c>
      <c r="K224" s="3"/>
      <c r="AH224" s="11">
        <v>44072</v>
      </c>
      <c r="AI224" s="1">
        <f t="shared" si="44"/>
        <v>2631</v>
      </c>
      <c r="AJ224">
        <v>87.96</v>
      </c>
      <c r="AK224">
        <f t="shared" si="46"/>
        <v>2435</v>
      </c>
      <c r="AL224">
        <v>-67</v>
      </c>
    </row>
    <row r="225" spans="1:38" x14ac:dyDescent="0.25">
      <c r="A225" s="44">
        <v>44117</v>
      </c>
      <c r="B225" s="43">
        <v>2079</v>
      </c>
      <c r="C225" s="54"/>
      <c r="D225" s="40">
        <v>70</v>
      </c>
      <c r="E225" s="54"/>
      <c r="F225" s="42">
        <f t="shared" si="50"/>
        <v>64</v>
      </c>
      <c r="K225" s="3"/>
      <c r="AH225" s="11">
        <v>44073</v>
      </c>
      <c r="AI225" s="1">
        <f t="shared" si="44"/>
        <v>2631</v>
      </c>
      <c r="AJ225">
        <v>87.96</v>
      </c>
      <c r="AK225">
        <f t="shared" si="46"/>
        <v>1843</v>
      </c>
      <c r="AL225">
        <v>-64</v>
      </c>
    </row>
    <row r="226" spans="1:38" x14ac:dyDescent="0.25">
      <c r="A226" s="44">
        <v>44118</v>
      </c>
      <c r="B226" s="43">
        <v>2230</v>
      </c>
      <c r="C226" s="54"/>
      <c r="D226" s="39">
        <v>61</v>
      </c>
      <c r="E226" s="54"/>
      <c r="F226" s="42">
        <f t="shared" si="50"/>
        <v>64</v>
      </c>
      <c r="K226" s="3"/>
      <c r="AH226" s="11">
        <v>44074</v>
      </c>
      <c r="AI226" s="1">
        <f t="shared" si="44"/>
        <v>2548</v>
      </c>
      <c r="AJ226">
        <v>87.96</v>
      </c>
      <c r="AK226">
        <f t="shared" si="46"/>
        <v>2322</v>
      </c>
      <c r="AL226">
        <v>-62</v>
      </c>
    </row>
    <row r="227" spans="1:38" x14ac:dyDescent="0.25">
      <c r="A227" s="44">
        <v>44119</v>
      </c>
      <c r="B227" s="43">
        <v>2462</v>
      </c>
      <c r="C227" s="54"/>
      <c r="D227" s="40">
        <v>83</v>
      </c>
      <c r="E227" s="54"/>
      <c r="F227" s="42">
        <f t="shared" si="50"/>
        <v>64</v>
      </c>
      <c r="K227" s="3"/>
      <c r="AH227" s="11">
        <v>44075</v>
      </c>
      <c r="AI227" s="1">
        <f t="shared" si="44"/>
        <v>2548</v>
      </c>
      <c r="AJ227">
        <v>87.96</v>
      </c>
      <c r="AK227">
        <f t="shared" si="46"/>
        <v>2787</v>
      </c>
      <c r="AL227">
        <v>-64</v>
      </c>
    </row>
    <row r="228" spans="1:38" x14ac:dyDescent="0.25">
      <c r="A228" s="44">
        <v>44120</v>
      </c>
      <c r="B228" s="43">
        <v>2302</v>
      </c>
      <c r="C228" s="54"/>
      <c r="D228" s="40">
        <v>58</v>
      </c>
      <c r="E228" s="54"/>
      <c r="F228" s="42">
        <f t="shared" si="50"/>
        <v>64</v>
      </c>
      <c r="K228" s="3"/>
      <c r="AH228" s="11">
        <v>44076</v>
      </c>
      <c r="AI228" s="1">
        <f t="shared" si="44"/>
        <v>2548</v>
      </c>
      <c r="AJ228">
        <v>87.96</v>
      </c>
      <c r="AK228">
        <f t="shared" si="46"/>
        <v>2431</v>
      </c>
      <c r="AL228">
        <v>-73</v>
      </c>
    </row>
    <row r="229" spans="1:38" x14ac:dyDescent="0.25">
      <c r="A229" s="44">
        <v>44121</v>
      </c>
      <c r="B229" s="43">
        <v>1804</v>
      </c>
      <c r="C229" s="54"/>
      <c r="D229" s="40">
        <v>63</v>
      </c>
      <c r="E229" s="54"/>
      <c r="F229" s="42">
        <f t="shared" si="50"/>
        <v>64</v>
      </c>
      <c r="K229" s="3"/>
      <c r="AH229" s="11">
        <v>44077</v>
      </c>
      <c r="AI229" s="1">
        <f t="shared" si="44"/>
        <v>2548</v>
      </c>
      <c r="AJ229">
        <v>87.96</v>
      </c>
      <c r="AK229">
        <f t="shared" si="46"/>
        <v>2947</v>
      </c>
      <c r="AL229">
        <v>-63</v>
      </c>
    </row>
    <row r="230" spans="1:38" x14ac:dyDescent="0.25">
      <c r="A230" s="44">
        <v>44122</v>
      </c>
      <c r="B230" s="43">
        <v>965</v>
      </c>
      <c r="C230" s="54"/>
      <c r="D230" s="40">
        <v>46</v>
      </c>
      <c r="E230" s="54"/>
      <c r="F230" s="42">
        <f t="shared" si="50"/>
        <v>64</v>
      </c>
      <c r="K230" s="3"/>
      <c r="AH230" s="11">
        <v>44078</v>
      </c>
      <c r="AI230" s="1">
        <f t="shared" si="44"/>
        <v>2548</v>
      </c>
      <c r="AJ230">
        <v>87.96</v>
      </c>
      <c r="AK230">
        <f t="shared" si="46"/>
        <v>2894</v>
      </c>
      <c r="AL230">
        <v>-59</v>
      </c>
    </row>
    <row r="231" spans="1:38" x14ac:dyDescent="0.25">
      <c r="A231" s="44">
        <v>44123</v>
      </c>
      <c r="B231" s="43">
        <v>1920</v>
      </c>
      <c r="C231" s="53">
        <f t="shared" ref="C231:E231" si="52">ROUNDUP(AVERAGE(B231:B237),0)</f>
        <v>1855</v>
      </c>
      <c r="D231" s="40">
        <v>67</v>
      </c>
      <c r="E231" s="53">
        <f t="shared" si="52"/>
        <v>60</v>
      </c>
      <c r="F231" s="42">
        <f t="shared" si="50"/>
        <v>60</v>
      </c>
      <c r="K231" s="3"/>
      <c r="AH231" s="11">
        <v>44079</v>
      </c>
      <c r="AI231" s="1">
        <f t="shared" si="44"/>
        <v>2548</v>
      </c>
      <c r="AJ231">
        <v>87.96</v>
      </c>
      <c r="AK231">
        <f t="shared" si="46"/>
        <v>2608</v>
      </c>
      <c r="AL231">
        <v>-57</v>
      </c>
    </row>
    <row r="232" spans="1:38" x14ac:dyDescent="0.25">
      <c r="A232" s="44">
        <v>44124</v>
      </c>
      <c r="B232" s="43">
        <v>2067</v>
      </c>
      <c r="C232" s="54"/>
      <c r="D232" s="40">
        <v>77</v>
      </c>
      <c r="E232" s="54"/>
      <c r="F232" s="42">
        <f t="shared" si="50"/>
        <v>60</v>
      </c>
      <c r="K232" s="3"/>
      <c r="AH232" s="11">
        <v>44080</v>
      </c>
      <c r="AI232" s="1">
        <f t="shared" si="44"/>
        <v>2548</v>
      </c>
      <c r="AJ232">
        <v>87.96</v>
      </c>
      <c r="AK232">
        <f t="shared" si="46"/>
        <v>1842</v>
      </c>
      <c r="AL232">
        <v>-63</v>
      </c>
    </row>
    <row r="233" spans="1:38" x14ac:dyDescent="0.25">
      <c r="A233" s="44">
        <v>44125</v>
      </c>
      <c r="B233" s="43">
        <v>2205</v>
      </c>
      <c r="C233" s="54"/>
      <c r="D233" s="39">
        <v>61</v>
      </c>
      <c r="E233" s="54"/>
      <c r="F233" s="42">
        <f t="shared" si="50"/>
        <v>60</v>
      </c>
      <c r="K233" s="3"/>
      <c r="AH233" s="11">
        <v>44081</v>
      </c>
      <c r="AI233" s="1">
        <f t="shared" si="44"/>
        <v>2581</v>
      </c>
      <c r="AJ233">
        <v>87.96</v>
      </c>
      <c r="AK233">
        <f t="shared" si="46"/>
        <v>2538</v>
      </c>
      <c r="AL233">
        <v>-59</v>
      </c>
    </row>
    <row r="234" spans="1:38" x14ac:dyDescent="0.25">
      <c r="A234" s="44">
        <v>44126</v>
      </c>
      <c r="B234" s="43">
        <v>2187</v>
      </c>
      <c r="C234" s="54"/>
      <c r="D234" s="40">
        <v>63</v>
      </c>
      <c r="E234" s="54"/>
      <c r="F234" s="42">
        <f t="shared" si="50"/>
        <v>60</v>
      </c>
      <c r="K234" s="3"/>
      <c r="AH234" s="11">
        <v>44082</v>
      </c>
      <c r="AI234" s="1">
        <f t="shared" si="44"/>
        <v>2581</v>
      </c>
      <c r="AJ234">
        <v>87.96</v>
      </c>
      <c r="AK234">
        <f t="shared" si="46"/>
        <v>2668</v>
      </c>
      <c r="AL234">
        <v>-58</v>
      </c>
    </row>
    <row r="235" spans="1:38" x14ac:dyDescent="0.25">
      <c r="A235" s="44">
        <v>44127</v>
      </c>
      <c r="B235" s="43">
        <v>2188</v>
      </c>
      <c r="C235" s="54"/>
      <c r="D235" s="40">
        <v>61</v>
      </c>
      <c r="E235" s="54"/>
      <c r="F235" s="42">
        <f t="shared" si="50"/>
        <v>60</v>
      </c>
      <c r="K235" s="3"/>
      <c r="AH235" s="11">
        <v>44083</v>
      </c>
      <c r="AI235" s="1">
        <f t="shared" si="44"/>
        <v>2581</v>
      </c>
      <c r="AJ235">
        <v>87.96</v>
      </c>
      <c r="AK235">
        <f t="shared" si="46"/>
        <v>3095</v>
      </c>
      <c r="AL235">
        <v>-61</v>
      </c>
    </row>
    <row r="236" spans="1:38" x14ac:dyDescent="0.25">
      <c r="A236" s="44">
        <v>44128</v>
      </c>
      <c r="B236" s="43">
        <v>1407</v>
      </c>
      <c r="C236" s="54"/>
      <c r="D236" s="40">
        <v>47</v>
      </c>
      <c r="E236" s="54"/>
      <c r="F236" s="42">
        <f t="shared" si="50"/>
        <v>60</v>
      </c>
      <c r="K236" s="3"/>
      <c r="AH236" s="11">
        <v>44084</v>
      </c>
      <c r="AI236" s="1">
        <f t="shared" si="44"/>
        <v>2581</v>
      </c>
      <c r="AJ236">
        <v>87.96</v>
      </c>
      <c r="AK236">
        <f t="shared" si="46"/>
        <v>2957</v>
      </c>
      <c r="AL236">
        <v>-60</v>
      </c>
    </row>
    <row r="237" spans="1:38" x14ac:dyDescent="0.25">
      <c r="A237" s="44">
        <v>44129</v>
      </c>
      <c r="B237" s="43">
        <v>1009</v>
      </c>
      <c r="C237" s="54"/>
      <c r="D237" s="40">
        <v>42</v>
      </c>
      <c r="E237" s="54"/>
      <c r="F237" s="42">
        <f t="shared" si="50"/>
        <v>60</v>
      </c>
      <c r="K237" s="3"/>
      <c r="AH237" s="11">
        <v>44085</v>
      </c>
      <c r="AI237" s="1">
        <f t="shared" si="44"/>
        <v>2581</v>
      </c>
      <c r="AJ237">
        <v>87.96</v>
      </c>
      <c r="AK237">
        <f t="shared" si="46"/>
        <v>3025</v>
      </c>
      <c r="AL237">
        <v>-58</v>
      </c>
    </row>
    <row r="238" spans="1:38" x14ac:dyDescent="0.25">
      <c r="A238" s="44">
        <v>44130</v>
      </c>
      <c r="B238" s="43">
        <v>1627</v>
      </c>
      <c r="C238" s="53">
        <f t="shared" ref="C238:E238" si="53">ROUNDUP(AVERAGE(B238:B244),0)</f>
        <v>1614</v>
      </c>
      <c r="D238" s="40">
        <v>73</v>
      </c>
      <c r="E238" s="53">
        <f t="shared" si="53"/>
        <v>46</v>
      </c>
      <c r="F238" s="42">
        <f t="shared" si="50"/>
        <v>46</v>
      </c>
      <c r="K238" s="3"/>
      <c r="AH238" s="11">
        <v>44086</v>
      </c>
      <c r="AI238" s="1">
        <f t="shared" si="44"/>
        <v>2581</v>
      </c>
      <c r="AJ238">
        <v>87.96</v>
      </c>
      <c r="AK238">
        <f t="shared" si="46"/>
        <v>2062</v>
      </c>
      <c r="AL238">
        <v>-56</v>
      </c>
    </row>
    <row r="239" spans="1:38" x14ac:dyDescent="0.25">
      <c r="A239" s="44">
        <v>44131</v>
      </c>
      <c r="B239" s="43">
        <v>1867</v>
      </c>
      <c r="C239" s="54"/>
      <c r="D239" s="40">
        <v>66</v>
      </c>
      <c r="E239" s="54"/>
      <c r="F239" s="42">
        <f t="shared" si="50"/>
        <v>46</v>
      </c>
      <c r="K239" s="3"/>
      <c r="AH239" s="11">
        <v>44087</v>
      </c>
      <c r="AI239" s="1">
        <f t="shared" si="44"/>
        <v>2581</v>
      </c>
      <c r="AJ239">
        <v>87.96</v>
      </c>
      <c r="AK239">
        <f t="shared" si="46"/>
        <v>1716</v>
      </c>
      <c r="AL239">
        <v>-59</v>
      </c>
    </row>
    <row r="240" spans="1:38" x14ac:dyDescent="0.25">
      <c r="A240" s="44">
        <v>44132</v>
      </c>
      <c r="B240" s="43">
        <v>1946</v>
      </c>
      <c r="C240" s="54"/>
      <c r="D240" s="39">
        <v>45</v>
      </c>
      <c r="E240" s="54"/>
      <c r="F240" s="42">
        <f t="shared" si="50"/>
        <v>46</v>
      </c>
      <c r="K240" s="3"/>
      <c r="AH240" s="11">
        <v>44088</v>
      </c>
      <c r="AI240" s="1">
        <f t="shared" si="44"/>
        <v>2443</v>
      </c>
      <c r="AJ240">
        <v>87.96</v>
      </c>
      <c r="AK240">
        <f t="shared" si="46"/>
        <v>2467</v>
      </c>
      <c r="AL240">
        <v>-58</v>
      </c>
    </row>
    <row r="241" spans="1:38" x14ac:dyDescent="0.25">
      <c r="A241" s="44">
        <v>44133</v>
      </c>
      <c r="B241" s="43">
        <v>1749</v>
      </c>
      <c r="C241" s="54"/>
      <c r="D241" s="40">
        <v>46</v>
      </c>
      <c r="E241" s="54"/>
      <c r="F241" s="42">
        <f t="shared" si="50"/>
        <v>46</v>
      </c>
      <c r="K241" s="3"/>
      <c r="AH241" s="11">
        <v>44089</v>
      </c>
      <c r="AI241" s="1">
        <f t="shared" si="44"/>
        <v>2443</v>
      </c>
      <c r="AJ241">
        <v>87.96</v>
      </c>
      <c r="AK241">
        <f t="shared" si="46"/>
        <v>2690</v>
      </c>
      <c r="AL241">
        <v>-59</v>
      </c>
    </row>
    <row r="242" spans="1:38" x14ac:dyDescent="0.25">
      <c r="A242" s="44">
        <v>44134</v>
      </c>
      <c r="B242" s="43">
        <v>1869</v>
      </c>
      <c r="C242" s="54"/>
      <c r="D242" s="40">
        <v>48</v>
      </c>
      <c r="E242" s="54"/>
      <c r="F242" s="42">
        <f t="shared" si="50"/>
        <v>46</v>
      </c>
      <c r="K242" s="3"/>
      <c r="AH242" s="11">
        <v>44090</v>
      </c>
      <c r="AI242" s="1">
        <f t="shared" si="44"/>
        <v>2443</v>
      </c>
      <c r="AJ242">
        <v>87.96</v>
      </c>
      <c r="AK242">
        <f t="shared" si="46"/>
        <v>2992</v>
      </c>
      <c r="AL242">
        <v>-58</v>
      </c>
    </row>
    <row r="243" spans="1:38" x14ac:dyDescent="0.25">
      <c r="A243" s="44">
        <v>44135</v>
      </c>
      <c r="B243" s="43">
        <v>1333</v>
      </c>
      <c r="C243" s="54"/>
      <c r="D243" s="40">
        <v>22</v>
      </c>
      <c r="E243" s="54"/>
      <c r="F243" s="42">
        <f t="shared" si="50"/>
        <v>46</v>
      </c>
      <c r="K243" s="3"/>
      <c r="AH243" s="11">
        <v>44091</v>
      </c>
      <c r="AI243" s="1">
        <f t="shared" si="44"/>
        <v>2443</v>
      </c>
      <c r="AJ243">
        <v>87.96</v>
      </c>
      <c r="AK243">
        <f t="shared" si="46"/>
        <v>3052</v>
      </c>
      <c r="AL243">
        <v>-59</v>
      </c>
    </row>
    <row r="244" spans="1:38" x14ac:dyDescent="0.25">
      <c r="A244" s="44">
        <v>44136</v>
      </c>
      <c r="B244" s="43">
        <v>903</v>
      </c>
      <c r="C244" s="54"/>
      <c r="D244" s="40">
        <v>21</v>
      </c>
      <c r="E244" s="54"/>
      <c r="F244" s="42">
        <f t="shared" si="50"/>
        <v>46</v>
      </c>
      <c r="K244" s="3"/>
      <c r="AH244" s="11">
        <v>44092</v>
      </c>
      <c r="AI244" s="1">
        <f t="shared" si="44"/>
        <v>2443</v>
      </c>
      <c r="AJ244">
        <v>87.96</v>
      </c>
      <c r="AK244">
        <f t="shared" si="46"/>
        <v>2744</v>
      </c>
      <c r="AL244">
        <v>-57</v>
      </c>
    </row>
    <row r="245" spans="1:38" x14ac:dyDescent="0.25">
      <c r="A245" s="44">
        <v>44137</v>
      </c>
      <c r="B245" s="43">
        <v>1660</v>
      </c>
      <c r="C245" s="53">
        <f t="shared" ref="C245:E245" si="54">ROUNDUP(AVERAGE(B245:B251),0)</f>
        <v>1567</v>
      </c>
      <c r="D245" s="40">
        <v>56</v>
      </c>
      <c r="E245" s="53">
        <f t="shared" si="54"/>
        <v>32</v>
      </c>
      <c r="F245" s="42">
        <f t="shared" si="50"/>
        <v>32</v>
      </c>
      <c r="K245" s="3"/>
      <c r="AH245" s="11">
        <v>44093</v>
      </c>
      <c r="AI245" s="1">
        <f t="shared" si="44"/>
        <v>2443</v>
      </c>
      <c r="AJ245">
        <v>87.96</v>
      </c>
      <c r="AK245">
        <f t="shared" si="46"/>
        <v>1776</v>
      </c>
      <c r="AL245">
        <v>-57</v>
      </c>
    </row>
    <row r="246" spans="1:38" x14ac:dyDescent="0.25">
      <c r="A246" s="44">
        <v>44138</v>
      </c>
      <c r="B246" s="43">
        <v>1950</v>
      </c>
      <c r="C246" s="54"/>
      <c r="D246" s="40">
        <v>30</v>
      </c>
      <c r="E246" s="54"/>
      <c r="F246" s="42">
        <f t="shared" si="50"/>
        <v>32</v>
      </c>
      <c r="K246" s="3"/>
      <c r="AH246" s="11">
        <v>44094</v>
      </c>
      <c r="AI246" s="1">
        <f t="shared" si="44"/>
        <v>2443</v>
      </c>
      <c r="AJ246">
        <v>87.96</v>
      </c>
      <c r="AK246">
        <f t="shared" si="46"/>
        <v>1375</v>
      </c>
      <c r="AL246">
        <v>-58</v>
      </c>
    </row>
    <row r="247" spans="1:38" x14ac:dyDescent="0.25">
      <c r="A247" s="44">
        <v>44139</v>
      </c>
      <c r="B247" s="43">
        <v>1718</v>
      </c>
      <c r="C247" s="54"/>
      <c r="D247" s="39">
        <v>30</v>
      </c>
      <c r="E247" s="54"/>
      <c r="F247" s="42">
        <f t="shared" si="50"/>
        <v>32</v>
      </c>
      <c r="K247" s="3"/>
      <c r="AH247" s="11">
        <v>44095</v>
      </c>
      <c r="AI247" s="1">
        <f t="shared" si="44"/>
        <v>2123</v>
      </c>
      <c r="AJ247">
        <v>87.96</v>
      </c>
      <c r="AK247">
        <f t="shared" si="46"/>
        <v>1847</v>
      </c>
      <c r="AL247">
        <v>-56</v>
      </c>
    </row>
    <row r="248" spans="1:38" x14ac:dyDescent="0.25">
      <c r="A248" s="44">
        <v>44140</v>
      </c>
      <c r="B248" s="43">
        <v>2072</v>
      </c>
      <c r="C248" s="54"/>
      <c r="D248" s="40">
        <v>30</v>
      </c>
      <c r="E248" s="54"/>
      <c r="F248" s="42">
        <f t="shared" si="50"/>
        <v>32</v>
      </c>
      <c r="K248" s="3"/>
      <c r="AH248" s="11">
        <v>44096</v>
      </c>
      <c r="AI248" s="1">
        <f t="shared" si="44"/>
        <v>2123</v>
      </c>
      <c r="AJ248">
        <v>87.96</v>
      </c>
      <c r="AK248">
        <f t="shared" si="46"/>
        <v>2256</v>
      </c>
      <c r="AL248">
        <v>-59</v>
      </c>
    </row>
    <row r="249" spans="1:38" x14ac:dyDescent="0.25">
      <c r="A249" s="44">
        <v>44141</v>
      </c>
      <c r="B249" s="43">
        <v>1636</v>
      </c>
      <c r="C249" s="54"/>
      <c r="D249" s="40">
        <v>34</v>
      </c>
      <c r="E249" s="54"/>
      <c r="F249" s="42">
        <f t="shared" si="50"/>
        <v>32</v>
      </c>
      <c r="K249" s="3"/>
      <c r="AH249" s="11">
        <v>44097</v>
      </c>
      <c r="AI249" s="1">
        <f t="shared" si="44"/>
        <v>2123</v>
      </c>
      <c r="AJ249">
        <v>87.96</v>
      </c>
      <c r="AK249">
        <f t="shared" si="46"/>
        <v>2682</v>
      </c>
      <c r="AL249">
        <v>-60</v>
      </c>
    </row>
    <row r="250" spans="1:38" x14ac:dyDescent="0.25">
      <c r="A250" s="44">
        <v>44142</v>
      </c>
      <c r="B250" s="43">
        <v>1096</v>
      </c>
      <c r="C250" s="54"/>
      <c r="D250" s="40">
        <v>29</v>
      </c>
      <c r="E250" s="54"/>
      <c r="F250" s="42">
        <f t="shared" si="50"/>
        <v>32</v>
      </c>
      <c r="K250" s="3"/>
      <c r="AH250" s="11">
        <v>44098</v>
      </c>
      <c r="AI250" s="1">
        <f t="shared" si="44"/>
        <v>2123</v>
      </c>
      <c r="AJ250">
        <v>87.96</v>
      </c>
      <c r="AK250">
        <f t="shared" si="46"/>
        <v>2435</v>
      </c>
      <c r="AL250">
        <v>-62</v>
      </c>
    </row>
    <row r="251" spans="1:38" x14ac:dyDescent="0.25">
      <c r="A251" s="44">
        <v>44143</v>
      </c>
      <c r="B251" s="43">
        <v>836</v>
      </c>
      <c r="C251" s="54"/>
      <c r="D251" s="40">
        <v>9</v>
      </c>
      <c r="E251" s="54"/>
      <c r="F251" s="42">
        <f t="shared" si="50"/>
        <v>32</v>
      </c>
      <c r="K251" s="3"/>
      <c r="AH251" s="11">
        <v>44099</v>
      </c>
      <c r="AI251" s="1">
        <f t="shared" si="44"/>
        <v>2123</v>
      </c>
      <c r="AJ251">
        <v>87.96</v>
      </c>
      <c r="AK251">
        <f t="shared" si="46"/>
        <v>2461</v>
      </c>
      <c r="AL251">
        <v>-64</v>
      </c>
    </row>
    <row r="252" spans="1:38" x14ac:dyDescent="0.25">
      <c r="A252" s="44">
        <v>44144</v>
      </c>
      <c r="B252" s="43">
        <v>1652</v>
      </c>
      <c r="C252" s="53">
        <f t="shared" ref="C252:E252" si="55">ROUNDUP(AVERAGE(B252:B258),0)</f>
        <v>1669</v>
      </c>
      <c r="D252" s="40">
        <v>20</v>
      </c>
      <c r="E252" s="53">
        <f t="shared" si="55"/>
        <v>19</v>
      </c>
      <c r="F252" s="42">
        <f t="shared" si="50"/>
        <v>19</v>
      </c>
      <c r="K252" s="3"/>
      <c r="AH252" s="11">
        <v>44100</v>
      </c>
      <c r="AI252" s="1">
        <f t="shared" si="44"/>
        <v>2123</v>
      </c>
      <c r="AJ252">
        <v>87.96</v>
      </c>
      <c r="AK252">
        <f t="shared" si="46"/>
        <v>1795</v>
      </c>
      <c r="AL252">
        <v>-67</v>
      </c>
    </row>
    <row r="253" spans="1:38" x14ac:dyDescent="0.25">
      <c r="A253" s="44">
        <v>44145</v>
      </c>
      <c r="B253" s="43">
        <v>2014</v>
      </c>
      <c r="C253" s="54"/>
      <c r="D253" s="40">
        <v>22</v>
      </c>
      <c r="E253" s="54"/>
      <c r="F253" s="42">
        <f t="shared" si="50"/>
        <v>19</v>
      </c>
      <c r="K253" s="3"/>
      <c r="AH253" s="11">
        <v>44101</v>
      </c>
      <c r="AI253" s="1">
        <f t="shared" si="44"/>
        <v>2123</v>
      </c>
      <c r="AJ253">
        <v>87.96</v>
      </c>
      <c r="AK253">
        <f t="shared" si="46"/>
        <v>1384</v>
      </c>
      <c r="AL253">
        <v>-72</v>
      </c>
    </row>
    <row r="254" spans="1:38" x14ac:dyDescent="0.25">
      <c r="A254" s="44">
        <v>44146</v>
      </c>
      <c r="B254" s="43">
        <v>1805</v>
      </c>
      <c r="C254" s="54"/>
      <c r="D254" s="39">
        <v>11</v>
      </c>
      <c r="E254" s="54"/>
      <c r="F254" s="42">
        <f t="shared" si="50"/>
        <v>19</v>
      </c>
      <c r="K254" s="3"/>
      <c r="AH254" s="11">
        <v>44102</v>
      </c>
      <c r="AI254" s="1">
        <f t="shared" si="44"/>
        <v>2103</v>
      </c>
      <c r="AJ254">
        <v>87.96</v>
      </c>
      <c r="AK254">
        <f t="shared" si="46"/>
        <v>2190</v>
      </c>
      <c r="AL254">
        <v>-61</v>
      </c>
    </row>
    <row r="255" spans="1:38" x14ac:dyDescent="0.25">
      <c r="A255" s="44">
        <v>44147</v>
      </c>
      <c r="B255" s="43">
        <v>1900</v>
      </c>
      <c r="C255" s="54"/>
      <c r="D255" s="40">
        <v>27</v>
      </c>
      <c r="E255" s="54"/>
      <c r="F255" s="42">
        <f t="shared" si="50"/>
        <v>19</v>
      </c>
      <c r="K255" s="3"/>
      <c r="AH255" s="11">
        <v>44103</v>
      </c>
      <c r="AI255" s="1">
        <f t="shared" si="44"/>
        <v>2103</v>
      </c>
      <c r="AJ255">
        <v>87.96</v>
      </c>
      <c r="AK255">
        <f t="shared" si="46"/>
        <v>2373</v>
      </c>
      <c r="AL255">
        <v>-57</v>
      </c>
    </row>
    <row r="256" spans="1:38" x14ac:dyDescent="0.25">
      <c r="A256" s="44">
        <v>44148</v>
      </c>
      <c r="B256" s="43">
        <v>2055</v>
      </c>
      <c r="C256" s="54"/>
      <c r="D256" s="40">
        <v>22</v>
      </c>
      <c r="E256" s="54"/>
      <c r="F256" s="42">
        <f t="shared" si="50"/>
        <v>19</v>
      </c>
      <c r="K256" s="3"/>
      <c r="AH256" s="11">
        <v>44104</v>
      </c>
      <c r="AI256" s="1">
        <f t="shared" si="44"/>
        <v>2103</v>
      </c>
      <c r="AJ256">
        <v>87.96</v>
      </c>
      <c r="AK256">
        <f t="shared" si="46"/>
        <v>2518</v>
      </c>
      <c r="AL256">
        <v>-57</v>
      </c>
    </row>
    <row r="257" spans="1:38" x14ac:dyDescent="0.25">
      <c r="A257" s="44">
        <v>44149</v>
      </c>
      <c r="B257" s="43">
        <v>1305</v>
      </c>
      <c r="C257" s="54"/>
      <c r="D257" s="40">
        <v>18</v>
      </c>
      <c r="E257" s="54"/>
      <c r="F257" s="42">
        <f t="shared" si="50"/>
        <v>19</v>
      </c>
      <c r="K257" s="3"/>
      <c r="AH257" s="11">
        <v>44105</v>
      </c>
      <c r="AI257" s="1">
        <f t="shared" si="44"/>
        <v>2103</v>
      </c>
      <c r="AJ257">
        <v>87.96</v>
      </c>
      <c r="AK257">
        <f t="shared" si="46"/>
        <v>2459</v>
      </c>
      <c r="AL257">
        <v>-61</v>
      </c>
    </row>
    <row r="258" spans="1:38" x14ac:dyDescent="0.25">
      <c r="A258" s="44">
        <v>44150</v>
      </c>
      <c r="B258" s="43">
        <v>947</v>
      </c>
      <c r="C258" s="54"/>
      <c r="D258" s="40">
        <v>9</v>
      </c>
      <c r="E258" s="54"/>
      <c r="F258" s="42">
        <f t="shared" si="50"/>
        <v>19</v>
      </c>
      <c r="K258" s="3"/>
      <c r="AH258" s="11">
        <v>44106</v>
      </c>
      <c r="AI258" s="1">
        <f t="shared" si="44"/>
        <v>2103</v>
      </c>
      <c r="AJ258">
        <v>87.96</v>
      </c>
      <c r="AK258">
        <f t="shared" si="46"/>
        <v>2440</v>
      </c>
      <c r="AL258">
        <v>-58</v>
      </c>
    </row>
    <row r="259" spans="1:38" x14ac:dyDescent="0.25">
      <c r="A259" s="44">
        <v>44151</v>
      </c>
      <c r="B259" s="43">
        <v>1790</v>
      </c>
      <c r="C259" s="53">
        <f t="shared" ref="C259:E259" si="56">ROUNDUP(AVERAGE(B259:B265),0)</f>
        <v>1703</v>
      </c>
      <c r="D259" s="40">
        <v>25</v>
      </c>
      <c r="E259" s="53">
        <f t="shared" si="56"/>
        <v>20</v>
      </c>
      <c r="F259" s="42">
        <f t="shared" si="50"/>
        <v>20</v>
      </c>
      <c r="K259" s="3"/>
      <c r="AH259" s="11">
        <v>44107</v>
      </c>
      <c r="AI259" s="1">
        <f t="shared" ref="AI259:AI322" si="57">IF(VLOOKUP(AH259,$A$2:$C$448,3,TRUE)=0,AI258,VLOOKUP(AH259,$A$2:$C$448,3,TRUE))</f>
        <v>2103</v>
      </c>
      <c r="AJ259">
        <v>87.96</v>
      </c>
      <c r="AK259">
        <f t="shared" si="46"/>
        <v>1616</v>
      </c>
      <c r="AL259">
        <v>-58</v>
      </c>
    </row>
    <row r="260" spans="1:38" x14ac:dyDescent="0.25">
      <c r="A260" s="44">
        <v>44152</v>
      </c>
      <c r="B260" s="43">
        <v>1623</v>
      </c>
      <c r="C260" s="54"/>
      <c r="D260" s="40">
        <v>29</v>
      </c>
      <c r="E260" s="54"/>
      <c r="F260" s="42">
        <f t="shared" si="50"/>
        <v>20</v>
      </c>
      <c r="K260" s="3"/>
      <c r="AH260" s="11">
        <v>44108</v>
      </c>
      <c r="AI260" s="1">
        <f t="shared" si="57"/>
        <v>2103</v>
      </c>
      <c r="AJ260">
        <v>87.96</v>
      </c>
      <c r="AK260">
        <f t="shared" ref="AK260:AK323" si="58">VLOOKUP(AH260,$A$2:$B$475,2,TRUE)</f>
        <v>1120</v>
      </c>
      <c r="AL260">
        <v>-67</v>
      </c>
    </row>
    <row r="261" spans="1:38" x14ac:dyDescent="0.25">
      <c r="A261" s="44">
        <v>44153</v>
      </c>
      <c r="B261" s="43">
        <v>2035</v>
      </c>
      <c r="C261" s="54"/>
      <c r="D261" s="39">
        <v>22</v>
      </c>
      <c r="E261" s="54"/>
      <c r="F261" s="42">
        <f t="shared" si="50"/>
        <v>20</v>
      </c>
      <c r="K261" s="3"/>
      <c r="AH261" s="11">
        <v>44109</v>
      </c>
      <c r="AI261" s="1">
        <f t="shared" si="57"/>
        <v>2084</v>
      </c>
      <c r="AJ261">
        <v>87.96</v>
      </c>
      <c r="AK261">
        <f t="shared" si="58"/>
        <v>1991</v>
      </c>
      <c r="AL261">
        <v>-58</v>
      </c>
    </row>
    <row r="262" spans="1:38" x14ac:dyDescent="0.25">
      <c r="A262" s="44">
        <v>44154</v>
      </c>
      <c r="B262" s="43">
        <v>2117</v>
      </c>
      <c r="C262" s="54"/>
      <c r="D262" s="40">
        <v>9</v>
      </c>
      <c r="E262" s="54"/>
      <c r="F262" s="42">
        <f t="shared" si="50"/>
        <v>20</v>
      </c>
      <c r="K262" s="3"/>
      <c r="AH262" s="11">
        <v>44110</v>
      </c>
      <c r="AI262" s="1">
        <f t="shared" si="57"/>
        <v>2084</v>
      </c>
      <c r="AJ262">
        <v>87.96</v>
      </c>
      <c r="AK262">
        <f t="shared" si="58"/>
        <v>2400</v>
      </c>
      <c r="AL262">
        <v>-55</v>
      </c>
    </row>
    <row r="263" spans="1:38" x14ac:dyDescent="0.25">
      <c r="A263" s="44">
        <v>44155</v>
      </c>
      <c r="B263" s="43">
        <v>2035</v>
      </c>
      <c r="C263" s="54"/>
      <c r="D263" s="40">
        <v>42</v>
      </c>
      <c r="E263" s="54"/>
      <c r="F263" s="42">
        <f t="shared" si="50"/>
        <v>20</v>
      </c>
      <c r="K263" s="3"/>
      <c r="AH263" s="11">
        <v>44111</v>
      </c>
      <c r="AI263" s="1">
        <f t="shared" si="57"/>
        <v>2084</v>
      </c>
      <c r="AJ263">
        <v>87.96</v>
      </c>
      <c r="AK263">
        <f t="shared" si="58"/>
        <v>2465</v>
      </c>
      <c r="AL263">
        <v>-55</v>
      </c>
    </row>
    <row r="264" spans="1:38" x14ac:dyDescent="0.25">
      <c r="A264" s="44">
        <v>44156</v>
      </c>
      <c r="B264" s="43">
        <v>1302</v>
      </c>
      <c r="C264" s="54"/>
      <c r="D264" s="40">
        <v>6</v>
      </c>
      <c r="E264" s="54"/>
      <c r="F264" s="42">
        <f t="shared" si="50"/>
        <v>20</v>
      </c>
      <c r="K264" s="3"/>
      <c r="AH264" s="11">
        <v>44112</v>
      </c>
      <c r="AI264" s="1">
        <f t="shared" si="57"/>
        <v>2084</v>
      </c>
      <c r="AJ264">
        <v>87.96</v>
      </c>
      <c r="AK264">
        <f t="shared" si="58"/>
        <v>2288</v>
      </c>
      <c r="AL264">
        <v>-57</v>
      </c>
    </row>
    <row r="265" spans="1:38" x14ac:dyDescent="0.25">
      <c r="A265" s="44">
        <v>44157</v>
      </c>
      <c r="B265" s="43">
        <v>1015</v>
      </c>
      <c r="C265" s="54"/>
      <c r="D265" s="40">
        <v>6</v>
      </c>
      <c r="E265" s="54"/>
      <c r="F265" s="42">
        <f t="shared" si="50"/>
        <v>20</v>
      </c>
      <c r="K265" s="3"/>
      <c r="AH265" s="11">
        <v>44113</v>
      </c>
      <c r="AI265" s="1">
        <f t="shared" si="57"/>
        <v>2084</v>
      </c>
      <c r="AJ265">
        <v>87.96</v>
      </c>
      <c r="AK265">
        <f t="shared" si="58"/>
        <v>2423</v>
      </c>
      <c r="AL265">
        <v>-54</v>
      </c>
    </row>
    <row r="266" spans="1:38" x14ac:dyDescent="0.25">
      <c r="A266" s="44">
        <v>44158</v>
      </c>
      <c r="B266" s="43">
        <v>1100</v>
      </c>
      <c r="C266" s="53">
        <f t="shared" ref="C266:E266" si="59">ROUNDUP(AVERAGE(B266:B272),0)</f>
        <v>1575</v>
      </c>
      <c r="D266" s="40">
        <v>6</v>
      </c>
      <c r="E266" s="53">
        <f t="shared" si="59"/>
        <v>18</v>
      </c>
      <c r="F266" s="42">
        <f t="shared" si="50"/>
        <v>18</v>
      </c>
      <c r="K266" s="3"/>
      <c r="AH266" s="11">
        <v>44114</v>
      </c>
      <c r="AI266" s="1">
        <f t="shared" si="57"/>
        <v>2084</v>
      </c>
      <c r="AJ266">
        <v>82.87</v>
      </c>
      <c r="AK266">
        <f t="shared" si="58"/>
        <v>1721</v>
      </c>
      <c r="AL266">
        <v>-50</v>
      </c>
    </row>
    <row r="267" spans="1:38" x14ac:dyDescent="0.25">
      <c r="A267" s="44">
        <v>44159</v>
      </c>
      <c r="B267" s="43">
        <v>1928</v>
      </c>
      <c r="C267" s="54"/>
      <c r="D267" s="40">
        <v>30</v>
      </c>
      <c r="E267" s="54"/>
      <c r="F267" s="42">
        <f t="shared" si="50"/>
        <v>18</v>
      </c>
      <c r="K267" s="3"/>
      <c r="AH267" s="11">
        <v>44115</v>
      </c>
      <c r="AI267" s="1">
        <f t="shared" si="57"/>
        <v>2084</v>
      </c>
      <c r="AJ267">
        <v>82.87</v>
      </c>
      <c r="AK267">
        <f t="shared" si="58"/>
        <v>1300</v>
      </c>
      <c r="AL267">
        <v>-60</v>
      </c>
    </row>
    <row r="268" spans="1:38" x14ac:dyDescent="0.25">
      <c r="A268" s="44">
        <v>44160</v>
      </c>
      <c r="B268" s="43">
        <v>1868</v>
      </c>
      <c r="C268" s="54"/>
      <c r="D268" s="39">
        <v>16</v>
      </c>
      <c r="E268" s="54"/>
      <c r="F268" s="42">
        <f t="shared" si="50"/>
        <v>18</v>
      </c>
      <c r="K268" s="3"/>
      <c r="AH268" s="11">
        <v>44116</v>
      </c>
      <c r="AI268" s="1">
        <f t="shared" si="57"/>
        <v>1877</v>
      </c>
      <c r="AJ268">
        <v>82.87</v>
      </c>
      <c r="AK268">
        <f t="shared" si="58"/>
        <v>1292</v>
      </c>
      <c r="AL268">
        <v>-67</v>
      </c>
    </row>
    <row r="269" spans="1:38" x14ac:dyDescent="0.25">
      <c r="A269" s="44">
        <v>44161</v>
      </c>
      <c r="B269" s="43">
        <v>1911</v>
      </c>
      <c r="C269" s="54"/>
      <c r="D269" s="40">
        <v>24</v>
      </c>
      <c r="E269" s="54"/>
      <c r="F269" s="42">
        <f t="shared" si="50"/>
        <v>18</v>
      </c>
      <c r="K269" s="3"/>
      <c r="AH269" s="11">
        <v>44117</v>
      </c>
      <c r="AI269" s="1">
        <f t="shared" si="57"/>
        <v>1877</v>
      </c>
      <c r="AJ269">
        <v>82.87</v>
      </c>
      <c r="AK269">
        <f t="shared" si="58"/>
        <v>2079</v>
      </c>
      <c r="AL269">
        <v>-54</v>
      </c>
    </row>
    <row r="270" spans="1:38" x14ac:dyDescent="0.25">
      <c r="A270" s="44">
        <v>44162</v>
      </c>
      <c r="B270" s="43">
        <v>1926</v>
      </c>
      <c r="C270" s="54"/>
      <c r="D270" s="40">
        <v>19</v>
      </c>
      <c r="E270" s="54"/>
      <c r="F270" s="42">
        <f t="shared" si="50"/>
        <v>18</v>
      </c>
      <c r="K270" s="3"/>
      <c r="AH270" s="11">
        <v>44118</v>
      </c>
      <c r="AI270" s="1">
        <f t="shared" si="57"/>
        <v>1877</v>
      </c>
      <c r="AJ270">
        <v>82.87</v>
      </c>
      <c r="AK270">
        <f t="shared" si="58"/>
        <v>2230</v>
      </c>
      <c r="AL270">
        <v>-52</v>
      </c>
    </row>
    <row r="271" spans="1:38" x14ac:dyDescent="0.25">
      <c r="A271" s="44">
        <v>44163</v>
      </c>
      <c r="B271" s="43">
        <v>1244</v>
      </c>
      <c r="C271" s="54"/>
      <c r="D271" s="40">
        <v>19</v>
      </c>
      <c r="E271" s="54"/>
      <c r="F271" s="42">
        <f t="shared" si="50"/>
        <v>18</v>
      </c>
      <c r="K271" s="3"/>
      <c r="AH271" s="11">
        <v>44119</v>
      </c>
      <c r="AI271" s="1">
        <f t="shared" si="57"/>
        <v>1877</v>
      </c>
      <c r="AJ271">
        <v>82.87</v>
      </c>
      <c r="AK271">
        <f t="shared" si="58"/>
        <v>2462</v>
      </c>
      <c r="AL271">
        <v>-55</v>
      </c>
    </row>
    <row r="272" spans="1:38" x14ac:dyDescent="0.25">
      <c r="A272" s="44">
        <v>44164</v>
      </c>
      <c r="B272" s="43">
        <v>1042</v>
      </c>
      <c r="C272" s="54"/>
      <c r="D272" s="40">
        <v>7</v>
      </c>
      <c r="E272" s="54"/>
      <c r="F272" s="42">
        <f t="shared" si="50"/>
        <v>18</v>
      </c>
      <c r="K272" s="3"/>
      <c r="AH272" s="11">
        <v>44120</v>
      </c>
      <c r="AI272" s="1">
        <f t="shared" si="57"/>
        <v>1877</v>
      </c>
      <c r="AJ272">
        <v>82.87</v>
      </c>
      <c r="AK272">
        <f t="shared" si="58"/>
        <v>2302</v>
      </c>
      <c r="AL272">
        <v>-50</v>
      </c>
    </row>
    <row r="273" spans="1:38" x14ac:dyDescent="0.25">
      <c r="A273" s="44">
        <v>44165</v>
      </c>
      <c r="B273" s="43">
        <v>1910</v>
      </c>
      <c r="C273" s="53">
        <f t="shared" ref="C273:E273" si="60">ROUNDUP(AVERAGE(B273:B279),0)</f>
        <v>1666</v>
      </c>
      <c r="D273" s="40">
        <v>18</v>
      </c>
      <c r="E273" s="53">
        <f t="shared" si="60"/>
        <v>14</v>
      </c>
      <c r="F273" s="42">
        <f t="shared" si="50"/>
        <v>14</v>
      </c>
      <c r="K273" s="3"/>
      <c r="AH273" s="11">
        <v>44121</v>
      </c>
      <c r="AI273" s="1">
        <f t="shared" si="57"/>
        <v>1877</v>
      </c>
      <c r="AJ273">
        <v>82.87</v>
      </c>
      <c r="AK273">
        <f t="shared" si="58"/>
        <v>1804</v>
      </c>
      <c r="AL273">
        <v>-49</v>
      </c>
    </row>
    <row r="274" spans="1:38" x14ac:dyDescent="0.25">
      <c r="A274" s="44">
        <v>44166</v>
      </c>
      <c r="B274" s="43">
        <v>2128</v>
      </c>
      <c r="C274" s="54"/>
      <c r="D274" s="40">
        <v>16</v>
      </c>
      <c r="E274" s="54"/>
      <c r="F274" s="42">
        <f t="shared" si="50"/>
        <v>14</v>
      </c>
      <c r="K274" s="3"/>
      <c r="AH274" s="11">
        <v>44122</v>
      </c>
      <c r="AI274" s="1">
        <f t="shared" si="57"/>
        <v>1877</v>
      </c>
      <c r="AJ274">
        <v>82.87</v>
      </c>
      <c r="AK274">
        <f t="shared" si="58"/>
        <v>965</v>
      </c>
      <c r="AL274">
        <v>-53</v>
      </c>
    </row>
    <row r="275" spans="1:38" x14ac:dyDescent="0.25">
      <c r="A275" s="44">
        <v>44167</v>
      </c>
      <c r="B275" s="43">
        <v>1987</v>
      </c>
      <c r="C275" s="54"/>
      <c r="D275" s="39">
        <v>18</v>
      </c>
      <c r="E275" s="54"/>
      <c r="F275" s="42">
        <f t="shared" si="50"/>
        <v>14</v>
      </c>
      <c r="K275" s="3"/>
      <c r="AH275" s="11">
        <v>44123</v>
      </c>
      <c r="AI275" s="1">
        <f t="shared" si="57"/>
        <v>1855</v>
      </c>
      <c r="AJ275">
        <v>82.87</v>
      </c>
      <c r="AK275">
        <f t="shared" si="58"/>
        <v>1920</v>
      </c>
      <c r="AL275">
        <v>-63</v>
      </c>
    </row>
    <row r="276" spans="1:38" x14ac:dyDescent="0.25">
      <c r="A276" s="44">
        <v>44168</v>
      </c>
      <c r="B276" s="43">
        <v>1966</v>
      </c>
      <c r="C276" s="54"/>
      <c r="D276" s="45">
        <v>0</v>
      </c>
      <c r="E276" s="54"/>
      <c r="F276" s="42">
        <f t="shared" si="50"/>
        <v>14</v>
      </c>
      <c r="K276" s="3"/>
      <c r="AH276" s="11">
        <v>44124</v>
      </c>
      <c r="AI276" s="1">
        <f t="shared" si="57"/>
        <v>1855</v>
      </c>
      <c r="AJ276">
        <v>82.87</v>
      </c>
      <c r="AK276">
        <f t="shared" si="58"/>
        <v>2067</v>
      </c>
      <c r="AL276">
        <v>-61</v>
      </c>
    </row>
    <row r="277" spans="1:38" x14ac:dyDescent="0.25">
      <c r="A277" s="44">
        <v>44169</v>
      </c>
      <c r="B277" s="43">
        <v>1681</v>
      </c>
      <c r="C277" s="54"/>
      <c r="D277" s="40">
        <v>23</v>
      </c>
      <c r="E277" s="54"/>
      <c r="F277" s="42">
        <f t="shared" si="50"/>
        <v>14</v>
      </c>
      <c r="K277" s="3"/>
      <c r="AH277" s="11">
        <v>44125</v>
      </c>
      <c r="AI277" s="1">
        <f t="shared" si="57"/>
        <v>1855</v>
      </c>
      <c r="AJ277">
        <v>82.87</v>
      </c>
      <c r="AK277">
        <f t="shared" si="58"/>
        <v>2205</v>
      </c>
      <c r="AL277">
        <v>-60</v>
      </c>
    </row>
    <row r="278" spans="1:38" x14ac:dyDescent="0.25">
      <c r="A278" s="44">
        <v>44170</v>
      </c>
      <c r="B278" s="43">
        <v>1226</v>
      </c>
      <c r="C278" s="54"/>
      <c r="D278" s="40">
        <v>11</v>
      </c>
      <c r="E278" s="54"/>
      <c r="F278" s="42">
        <f t="shared" si="50"/>
        <v>14</v>
      </c>
      <c r="K278" s="3"/>
      <c r="AH278" s="11">
        <v>44126</v>
      </c>
      <c r="AI278" s="1">
        <f t="shared" si="57"/>
        <v>1855</v>
      </c>
      <c r="AJ278">
        <v>82.87</v>
      </c>
      <c r="AK278">
        <f t="shared" si="58"/>
        <v>2187</v>
      </c>
      <c r="AL278">
        <v>-65</v>
      </c>
    </row>
    <row r="279" spans="1:38" x14ac:dyDescent="0.25">
      <c r="A279" s="44">
        <v>44171</v>
      </c>
      <c r="B279" s="43">
        <v>764</v>
      </c>
      <c r="C279" s="54"/>
      <c r="D279" s="40">
        <v>8</v>
      </c>
      <c r="E279" s="54"/>
      <c r="F279" s="42">
        <f t="shared" si="50"/>
        <v>14</v>
      </c>
      <c r="K279" s="3"/>
      <c r="AH279" s="11">
        <v>44127</v>
      </c>
      <c r="AI279" s="1">
        <f t="shared" si="57"/>
        <v>1855</v>
      </c>
      <c r="AJ279">
        <v>82.87</v>
      </c>
      <c r="AK279">
        <f t="shared" si="58"/>
        <v>2188</v>
      </c>
      <c r="AL279">
        <v>-53</v>
      </c>
    </row>
    <row r="280" spans="1:38" x14ac:dyDescent="0.25">
      <c r="A280" s="44">
        <v>44172</v>
      </c>
      <c r="B280" s="43">
        <v>945</v>
      </c>
      <c r="C280" s="53">
        <f t="shared" ref="C280:E280" si="61">ROUNDUP(AVERAGE(B280:B286),0)</f>
        <v>1584</v>
      </c>
      <c r="D280" s="40">
        <v>8</v>
      </c>
      <c r="E280" s="53">
        <f t="shared" si="61"/>
        <v>10</v>
      </c>
      <c r="F280" s="42">
        <f t="shared" si="50"/>
        <v>10</v>
      </c>
      <c r="K280" s="3"/>
      <c r="AH280" s="11">
        <v>44128</v>
      </c>
      <c r="AI280" s="1">
        <f t="shared" si="57"/>
        <v>1855</v>
      </c>
      <c r="AJ280">
        <v>82.87</v>
      </c>
      <c r="AK280">
        <f t="shared" si="58"/>
        <v>1407</v>
      </c>
      <c r="AL280">
        <v>-47</v>
      </c>
    </row>
    <row r="281" spans="1:38" x14ac:dyDescent="0.25">
      <c r="A281" s="44">
        <v>44173</v>
      </c>
      <c r="B281" s="43">
        <v>1296</v>
      </c>
      <c r="C281" s="54"/>
      <c r="D281" s="40">
        <v>5</v>
      </c>
      <c r="E281" s="54"/>
      <c r="F281" s="42">
        <f t="shared" ref="F281:F344" si="62">IF(VLOOKUP(A281,$A$2:$E$448,5,TRUE)=0,F280,VLOOKUP(A281,$A$2:$E$448,5,TRUE))</f>
        <v>10</v>
      </c>
      <c r="K281" s="3"/>
      <c r="AH281" s="11">
        <v>44129</v>
      </c>
      <c r="AI281" s="1">
        <f t="shared" si="57"/>
        <v>1855</v>
      </c>
      <c r="AJ281">
        <v>80.09</v>
      </c>
      <c r="AK281">
        <f t="shared" si="58"/>
        <v>1009</v>
      </c>
      <c r="AL281">
        <v>-69</v>
      </c>
    </row>
    <row r="282" spans="1:38" x14ac:dyDescent="0.25">
      <c r="A282" s="44">
        <v>44174</v>
      </c>
      <c r="B282" s="43">
        <v>1809</v>
      </c>
      <c r="C282" s="54"/>
      <c r="D282" s="39">
        <v>21</v>
      </c>
      <c r="E282" s="54"/>
      <c r="F282" s="42">
        <f t="shared" si="62"/>
        <v>10</v>
      </c>
      <c r="K282" s="3"/>
      <c r="AH282" s="11">
        <v>44130</v>
      </c>
      <c r="AI282" s="1">
        <f t="shared" si="57"/>
        <v>1614</v>
      </c>
      <c r="AJ282">
        <v>80.09</v>
      </c>
      <c r="AK282">
        <f t="shared" si="58"/>
        <v>1627</v>
      </c>
      <c r="AL282">
        <v>-52</v>
      </c>
    </row>
    <row r="283" spans="1:38" x14ac:dyDescent="0.25">
      <c r="A283" s="44">
        <v>44175</v>
      </c>
      <c r="B283" s="43">
        <v>2217</v>
      </c>
      <c r="C283" s="54"/>
      <c r="D283" s="40">
        <v>8</v>
      </c>
      <c r="E283" s="54"/>
      <c r="F283" s="42">
        <f t="shared" si="62"/>
        <v>10</v>
      </c>
      <c r="K283" s="3"/>
      <c r="AH283" s="11">
        <v>44131</v>
      </c>
      <c r="AI283" s="1">
        <f t="shared" si="57"/>
        <v>1614</v>
      </c>
      <c r="AJ283">
        <v>80.09</v>
      </c>
      <c r="AK283">
        <f t="shared" si="58"/>
        <v>1867</v>
      </c>
      <c r="AL283">
        <v>-50</v>
      </c>
    </row>
    <row r="284" spans="1:38" x14ac:dyDescent="0.25">
      <c r="A284" s="44">
        <v>44176</v>
      </c>
      <c r="B284" s="43">
        <v>2051</v>
      </c>
      <c r="C284" s="54"/>
      <c r="D284" s="40">
        <v>12</v>
      </c>
      <c r="E284" s="54"/>
      <c r="F284" s="42">
        <f t="shared" si="62"/>
        <v>10</v>
      </c>
      <c r="K284" s="3"/>
      <c r="AH284" s="11">
        <v>44132</v>
      </c>
      <c r="AI284" s="1">
        <f t="shared" si="57"/>
        <v>1614</v>
      </c>
      <c r="AJ284">
        <v>81.94</v>
      </c>
      <c r="AK284">
        <f t="shared" si="58"/>
        <v>1946</v>
      </c>
      <c r="AL284">
        <v>-57</v>
      </c>
    </row>
    <row r="285" spans="1:38" x14ac:dyDescent="0.25">
      <c r="A285" s="44">
        <v>44177</v>
      </c>
      <c r="B285" s="43">
        <v>1488</v>
      </c>
      <c r="C285" s="54"/>
      <c r="D285" s="40">
        <v>7</v>
      </c>
      <c r="E285" s="54"/>
      <c r="F285" s="42">
        <f t="shared" si="62"/>
        <v>10</v>
      </c>
      <c r="K285" s="3"/>
      <c r="AH285" s="11">
        <v>44133</v>
      </c>
      <c r="AI285" s="1">
        <f t="shared" si="57"/>
        <v>1614</v>
      </c>
      <c r="AJ285">
        <v>81.94</v>
      </c>
      <c r="AK285">
        <f t="shared" si="58"/>
        <v>1749</v>
      </c>
      <c r="AL285">
        <v>-54</v>
      </c>
    </row>
    <row r="286" spans="1:38" x14ac:dyDescent="0.25">
      <c r="A286" s="44">
        <v>44178</v>
      </c>
      <c r="B286" s="43">
        <v>1278</v>
      </c>
      <c r="C286" s="54"/>
      <c r="D286" s="40">
        <v>3</v>
      </c>
      <c r="E286" s="54"/>
      <c r="F286" s="42">
        <f t="shared" si="62"/>
        <v>10</v>
      </c>
      <c r="K286" s="3"/>
      <c r="AH286" s="11">
        <v>44134</v>
      </c>
      <c r="AI286" s="1">
        <f t="shared" si="57"/>
        <v>1614</v>
      </c>
      <c r="AJ286">
        <v>81.94</v>
      </c>
      <c r="AK286">
        <f t="shared" si="58"/>
        <v>1869</v>
      </c>
      <c r="AL286">
        <v>-50</v>
      </c>
    </row>
    <row r="287" spans="1:38" x14ac:dyDescent="0.25">
      <c r="A287" s="44">
        <v>44179</v>
      </c>
      <c r="B287" s="43">
        <v>2208</v>
      </c>
      <c r="C287" s="53">
        <f t="shared" ref="C287:E287" si="63">ROUNDUP(AVERAGE(B287:B293),0)</f>
        <v>2160</v>
      </c>
      <c r="D287" s="40">
        <v>16</v>
      </c>
      <c r="E287" s="53">
        <f t="shared" si="63"/>
        <v>11</v>
      </c>
      <c r="F287" s="42">
        <f t="shared" si="62"/>
        <v>11</v>
      </c>
      <c r="K287" s="3"/>
      <c r="AH287" s="11">
        <v>44135</v>
      </c>
      <c r="AI287" s="1">
        <f t="shared" si="57"/>
        <v>1614</v>
      </c>
      <c r="AJ287">
        <v>81.94</v>
      </c>
      <c r="AK287">
        <f t="shared" si="58"/>
        <v>1333</v>
      </c>
      <c r="AL287">
        <v>-44</v>
      </c>
    </row>
    <row r="288" spans="1:38" x14ac:dyDescent="0.25">
      <c r="A288" s="44">
        <v>44180</v>
      </c>
      <c r="B288" s="43">
        <v>2058</v>
      </c>
      <c r="C288" s="54"/>
      <c r="D288" s="40">
        <v>9</v>
      </c>
      <c r="E288" s="54"/>
      <c r="F288" s="42">
        <f t="shared" si="62"/>
        <v>11</v>
      </c>
      <c r="K288" s="3"/>
      <c r="AH288" s="11">
        <v>44136</v>
      </c>
      <c r="AI288" s="1">
        <f t="shared" si="57"/>
        <v>1614</v>
      </c>
      <c r="AJ288">
        <v>81.94</v>
      </c>
      <c r="AK288">
        <f t="shared" si="58"/>
        <v>903</v>
      </c>
      <c r="AL288">
        <v>-47</v>
      </c>
    </row>
    <row r="289" spans="1:38" x14ac:dyDescent="0.25">
      <c r="A289" s="44">
        <v>44181</v>
      </c>
      <c r="B289" s="43">
        <v>2206</v>
      </c>
      <c r="C289" s="54"/>
      <c r="D289" s="39">
        <v>12</v>
      </c>
      <c r="E289" s="54"/>
      <c r="F289" s="42">
        <f t="shared" si="62"/>
        <v>11</v>
      </c>
      <c r="K289" s="3"/>
      <c r="AH289" s="11">
        <v>44137</v>
      </c>
      <c r="AI289" s="1">
        <f t="shared" si="57"/>
        <v>1567</v>
      </c>
      <c r="AJ289">
        <v>81.94</v>
      </c>
      <c r="AK289">
        <f t="shared" si="58"/>
        <v>1660</v>
      </c>
      <c r="AL289">
        <v>-52</v>
      </c>
    </row>
    <row r="290" spans="1:38" x14ac:dyDescent="0.25">
      <c r="A290" s="44">
        <v>44182</v>
      </c>
      <c r="B290" s="43">
        <v>2481</v>
      </c>
      <c r="C290" s="54"/>
      <c r="D290" s="40">
        <v>6</v>
      </c>
      <c r="E290" s="54"/>
      <c r="F290" s="42">
        <f t="shared" si="62"/>
        <v>11</v>
      </c>
      <c r="K290" s="3"/>
      <c r="AH290" s="11">
        <v>44138</v>
      </c>
      <c r="AI290" s="1">
        <f t="shared" si="57"/>
        <v>1567</v>
      </c>
      <c r="AJ290">
        <v>81.94</v>
      </c>
      <c r="AK290">
        <f t="shared" si="58"/>
        <v>1950</v>
      </c>
      <c r="AL290">
        <v>-49</v>
      </c>
    </row>
    <row r="291" spans="1:38" x14ac:dyDescent="0.25">
      <c r="A291" s="44">
        <v>44183</v>
      </c>
      <c r="B291" s="43">
        <v>2541</v>
      </c>
      <c r="C291" s="54"/>
      <c r="D291" s="40">
        <v>8</v>
      </c>
      <c r="E291" s="54"/>
      <c r="F291" s="42">
        <f t="shared" si="62"/>
        <v>11</v>
      </c>
      <c r="K291" s="3"/>
      <c r="AH291" s="11">
        <v>44139</v>
      </c>
      <c r="AI291" s="1">
        <f t="shared" si="57"/>
        <v>1567</v>
      </c>
      <c r="AJ291">
        <v>81.94</v>
      </c>
      <c r="AK291">
        <f t="shared" si="58"/>
        <v>1718</v>
      </c>
      <c r="AL291">
        <v>-49</v>
      </c>
    </row>
    <row r="292" spans="1:38" x14ac:dyDescent="0.25">
      <c r="A292" s="44">
        <v>44184</v>
      </c>
      <c r="B292" s="43">
        <v>1893</v>
      </c>
      <c r="C292" s="54"/>
      <c r="D292" s="40">
        <v>9</v>
      </c>
      <c r="E292" s="54"/>
      <c r="F292" s="42">
        <f t="shared" si="62"/>
        <v>11</v>
      </c>
      <c r="K292" s="3"/>
      <c r="AH292" s="11">
        <v>44140</v>
      </c>
      <c r="AI292" s="1">
        <f t="shared" si="57"/>
        <v>1567</v>
      </c>
      <c r="AJ292">
        <v>81.94</v>
      </c>
      <c r="AK292">
        <f t="shared" si="58"/>
        <v>2072</v>
      </c>
      <c r="AL292">
        <v>-50</v>
      </c>
    </row>
    <row r="293" spans="1:38" x14ac:dyDescent="0.25">
      <c r="A293" s="44">
        <v>44185</v>
      </c>
      <c r="B293" s="43">
        <v>1731</v>
      </c>
      <c r="C293" s="54"/>
      <c r="D293" s="40">
        <v>11</v>
      </c>
      <c r="E293" s="54"/>
      <c r="F293" s="42">
        <f t="shared" si="62"/>
        <v>11</v>
      </c>
      <c r="K293" s="3"/>
      <c r="AH293" s="11">
        <v>44141</v>
      </c>
      <c r="AI293" s="1">
        <f t="shared" si="57"/>
        <v>1567</v>
      </c>
      <c r="AJ293">
        <v>79.17</v>
      </c>
      <c r="AK293">
        <f t="shared" si="58"/>
        <v>1636</v>
      </c>
      <c r="AL293">
        <v>-47</v>
      </c>
    </row>
    <row r="294" spans="1:38" x14ac:dyDescent="0.25">
      <c r="A294" s="44">
        <v>44186</v>
      </c>
      <c r="B294" s="43">
        <v>3010</v>
      </c>
      <c r="C294" s="53">
        <f t="shared" ref="C294:E294" si="64">ROUNDUP(AVERAGE(B294:B300),0)</f>
        <v>2199</v>
      </c>
      <c r="D294" s="40">
        <v>25</v>
      </c>
      <c r="E294" s="53">
        <f t="shared" si="64"/>
        <v>14</v>
      </c>
      <c r="F294" s="42">
        <f t="shared" si="62"/>
        <v>14</v>
      </c>
      <c r="K294" s="3"/>
      <c r="AH294" s="11">
        <v>44142</v>
      </c>
      <c r="AI294" s="1">
        <f t="shared" si="57"/>
        <v>1567</v>
      </c>
      <c r="AJ294">
        <v>79.17</v>
      </c>
      <c r="AK294">
        <f t="shared" si="58"/>
        <v>1096</v>
      </c>
      <c r="AL294">
        <v>-42</v>
      </c>
    </row>
    <row r="295" spans="1:38" x14ac:dyDescent="0.25">
      <c r="A295" s="44">
        <v>44187</v>
      </c>
      <c r="B295" s="43">
        <v>2846</v>
      </c>
      <c r="C295" s="54"/>
      <c r="D295" s="40">
        <v>24</v>
      </c>
      <c r="E295" s="54"/>
      <c r="F295" s="42">
        <f t="shared" si="62"/>
        <v>14</v>
      </c>
      <c r="K295" s="3"/>
      <c r="AH295" s="11">
        <v>44143</v>
      </c>
      <c r="AI295" s="1">
        <f t="shared" si="57"/>
        <v>1567</v>
      </c>
      <c r="AJ295">
        <v>79.17</v>
      </c>
      <c r="AK295">
        <f t="shared" si="58"/>
        <v>836</v>
      </c>
      <c r="AL295">
        <v>-47</v>
      </c>
    </row>
    <row r="296" spans="1:38" x14ac:dyDescent="0.25">
      <c r="A296" s="44">
        <v>44188</v>
      </c>
      <c r="B296" s="43">
        <v>3042</v>
      </c>
      <c r="C296" s="54"/>
      <c r="D296" s="39">
        <v>7</v>
      </c>
      <c r="E296" s="54"/>
      <c r="F296" s="42">
        <f t="shared" si="62"/>
        <v>14</v>
      </c>
      <c r="K296" s="3"/>
      <c r="AH296" s="11">
        <v>44144</v>
      </c>
      <c r="AI296" s="1">
        <f t="shared" si="57"/>
        <v>1669</v>
      </c>
      <c r="AJ296">
        <v>79.17</v>
      </c>
      <c r="AK296">
        <f t="shared" si="58"/>
        <v>1652</v>
      </c>
      <c r="AL296">
        <v>-50</v>
      </c>
    </row>
    <row r="297" spans="1:38" x14ac:dyDescent="0.25">
      <c r="A297" s="44">
        <v>44189</v>
      </c>
      <c r="B297" s="43">
        <v>1634</v>
      </c>
      <c r="C297" s="54"/>
      <c r="D297" s="40">
        <v>0</v>
      </c>
      <c r="E297" s="54"/>
      <c r="F297" s="42">
        <f t="shared" si="62"/>
        <v>14</v>
      </c>
      <c r="K297" s="3"/>
      <c r="AH297" s="11">
        <v>44145</v>
      </c>
      <c r="AI297" s="1">
        <f t="shared" si="57"/>
        <v>1669</v>
      </c>
      <c r="AJ297">
        <v>79.17</v>
      </c>
      <c r="AK297">
        <f t="shared" si="58"/>
        <v>2014</v>
      </c>
      <c r="AL297">
        <v>-46</v>
      </c>
    </row>
    <row r="298" spans="1:38" x14ac:dyDescent="0.25">
      <c r="A298" s="44">
        <v>44190</v>
      </c>
      <c r="B298" s="43">
        <v>546</v>
      </c>
      <c r="C298" s="54"/>
      <c r="D298" s="40">
        <v>22</v>
      </c>
      <c r="E298" s="54"/>
      <c r="F298" s="42">
        <f t="shared" si="62"/>
        <v>14</v>
      </c>
      <c r="K298" s="3"/>
      <c r="AH298" s="11">
        <v>44146</v>
      </c>
      <c r="AI298" s="1">
        <f t="shared" si="57"/>
        <v>1669</v>
      </c>
      <c r="AJ298">
        <v>79.17</v>
      </c>
      <c r="AK298">
        <f t="shared" si="58"/>
        <v>1805</v>
      </c>
      <c r="AL298">
        <v>-47</v>
      </c>
    </row>
    <row r="299" spans="1:38" x14ac:dyDescent="0.25">
      <c r="A299" s="44">
        <v>44191</v>
      </c>
      <c r="B299" s="43">
        <v>2321</v>
      </c>
      <c r="C299" s="54"/>
      <c r="D299" s="40">
        <v>8</v>
      </c>
      <c r="E299" s="54"/>
      <c r="F299" s="42">
        <f t="shared" si="62"/>
        <v>14</v>
      </c>
      <c r="K299" s="3"/>
      <c r="AH299" s="11">
        <v>44147</v>
      </c>
      <c r="AI299" s="1">
        <f t="shared" si="57"/>
        <v>1669</v>
      </c>
      <c r="AJ299">
        <v>79.17</v>
      </c>
      <c r="AK299">
        <f t="shared" si="58"/>
        <v>1900</v>
      </c>
      <c r="AL299">
        <v>-49</v>
      </c>
    </row>
    <row r="300" spans="1:38" x14ac:dyDescent="0.25">
      <c r="A300" s="44">
        <v>44192</v>
      </c>
      <c r="B300" s="43">
        <v>1988</v>
      </c>
      <c r="C300" s="54"/>
      <c r="D300" s="40">
        <v>8</v>
      </c>
      <c r="E300" s="54"/>
      <c r="F300" s="42">
        <f t="shared" si="62"/>
        <v>14</v>
      </c>
      <c r="K300" s="3"/>
      <c r="AH300" s="11">
        <v>44148</v>
      </c>
      <c r="AI300" s="1">
        <f t="shared" si="57"/>
        <v>1669</v>
      </c>
      <c r="AJ300">
        <v>79.17</v>
      </c>
      <c r="AK300">
        <f t="shared" si="58"/>
        <v>2055</v>
      </c>
      <c r="AL300">
        <v>-45</v>
      </c>
    </row>
    <row r="301" spans="1:38" x14ac:dyDescent="0.25">
      <c r="A301" s="44">
        <v>44193</v>
      </c>
      <c r="B301" s="43">
        <v>3245</v>
      </c>
      <c r="C301" s="53">
        <f t="shared" ref="C301:E301" si="65">ROUNDUP(AVERAGE(B301:B307),0)</f>
        <v>2184</v>
      </c>
      <c r="D301" s="40">
        <v>9</v>
      </c>
      <c r="E301" s="53">
        <f t="shared" si="65"/>
        <v>11</v>
      </c>
      <c r="F301" s="42">
        <f t="shared" si="62"/>
        <v>11</v>
      </c>
      <c r="K301" s="3"/>
      <c r="AH301" s="11">
        <v>44149</v>
      </c>
      <c r="AI301" s="1">
        <f t="shared" si="57"/>
        <v>1669</v>
      </c>
      <c r="AJ301">
        <v>79.17</v>
      </c>
      <c r="AK301">
        <f t="shared" si="58"/>
        <v>1305</v>
      </c>
      <c r="AL301">
        <v>-44</v>
      </c>
    </row>
    <row r="302" spans="1:38" x14ac:dyDescent="0.25">
      <c r="A302" s="44">
        <v>44194</v>
      </c>
      <c r="B302" s="43">
        <v>3165</v>
      </c>
      <c r="C302" s="54"/>
      <c r="D302" s="40">
        <v>11</v>
      </c>
      <c r="E302" s="54"/>
      <c r="F302" s="42">
        <f t="shared" si="62"/>
        <v>11</v>
      </c>
      <c r="K302" s="3"/>
      <c r="AH302" s="11">
        <v>44150</v>
      </c>
      <c r="AI302" s="1">
        <f t="shared" si="57"/>
        <v>1669</v>
      </c>
      <c r="AJ302">
        <v>79.17</v>
      </c>
      <c r="AK302">
        <f t="shared" si="58"/>
        <v>947</v>
      </c>
      <c r="AL302">
        <v>-44</v>
      </c>
    </row>
    <row r="303" spans="1:38" x14ac:dyDescent="0.25">
      <c r="A303" s="44">
        <v>44195</v>
      </c>
      <c r="B303" s="43">
        <v>3418</v>
      </c>
      <c r="C303" s="54"/>
      <c r="D303" s="39">
        <v>17</v>
      </c>
      <c r="E303" s="54"/>
      <c r="F303" s="42">
        <f t="shared" si="62"/>
        <v>11</v>
      </c>
      <c r="K303" s="3"/>
      <c r="AH303" s="11">
        <v>44151</v>
      </c>
      <c r="AI303" s="1">
        <f t="shared" si="57"/>
        <v>1703</v>
      </c>
      <c r="AJ303">
        <v>79.17</v>
      </c>
      <c r="AK303">
        <f t="shared" si="58"/>
        <v>1790</v>
      </c>
      <c r="AL303">
        <v>-48</v>
      </c>
    </row>
    <row r="304" spans="1:38" x14ac:dyDescent="0.25">
      <c r="A304" s="44">
        <v>44196</v>
      </c>
      <c r="B304" s="43">
        <v>2128</v>
      </c>
      <c r="C304" s="54"/>
      <c r="D304" s="40">
        <v>10</v>
      </c>
      <c r="E304" s="54"/>
      <c r="F304" s="42">
        <f t="shared" si="62"/>
        <v>11</v>
      </c>
      <c r="K304" s="3"/>
      <c r="AH304" s="11">
        <v>44152</v>
      </c>
      <c r="AI304" s="1">
        <f t="shared" si="57"/>
        <v>1703</v>
      </c>
      <c r="AJ304">
        <v>79.17</v>
      </c>
      <c r="AK304">
        <f t="shared" si="58"/>
        <v>1623</v>
      </c>
      <c r="AL304">
        <v>-46</v>
      </c>
    </row>
    <row r="305" spans="1:38" x14ac:dyDescent="0.25">
      <c r="A305" s="44">
        <v>44197</v>
      </c>
      <c r="B305" s="43">
        <v>395</v>
      </c>
      <c r="C305" s="54"/>
      <c r="D305" s="40">
        <v>6</v>
      </c>
      <c r="E305" s="54"/>
      <c r="F305" s="42">
        <f t="shared" si="62"/>
        <v>11</v>
      </c>
      <c r="K305" s="3"/>
      <c r="AH305" s="11">
        <v>44153</v>
      </c>
      <c r="AI305" s="1">
        <f t="shared" si="57"/>
        <v>1703</v>
      </c>
      <c r="AJ305">
        <v>79.17</v>
      </c>
      <c r="AK305">
        <f t="shared" si="58"/>
        <v>2035</v>
      </c>
      <c r="AL305">
        <v>-49</v>
      </c>
    </row>
    <row r="306" spans="1:38" x14ac:dyDescent="0.25">
      <c r="A306" s="44">
        <v>44198</v>
      </c>
      <c r="B306" s="43">
        <v>1486</v>
      </c>
      <c r="C306" s="54"/>
      <c r="D306" s="40">
        <v>15</v>
      </c>
      <c r="E306" s="54"/>
      <c r="F306" s="42">
        <f t="shared" si="62"/>
        <v>11</v>
      </c>
      <c r="K306" s="3"/>
      <c r="AH306" s="11">
        <v>44154</v>
      </c>
      <c r="AI306" s="1">
        <f t="shared" si="57"/>
        <v>1703</v>
      </c>
      <c r="AJ306">
        <v>79.17</v>
      </c>
      <c r="AK306">
        <f t="shared" si="58"/>
        <v>2117</v>
      </c>
      <c r="AL306">
        <v>-48</v>
      </c>
    </row>
    <row r="307" spans="1:38" x14ac:dyDescent="0.25">
      <c r="A307" s="44">
        <v>44199</v>
      </c>
      <c r="B307" s="43">
        <v>1450</v>
      </c>
      <c r="C307" s="54"/>
      <c r="D307" s="40">
        <v>4</v>
      </c>
      <c r="E307" s="54"/>
      <c r="F307" s="42">
        <f t="shared" si="62"/>
        <v>11</v>
      </c>
      <c r="K307" s="3"/>
      <c r="AH307" s="11">
        <v>44155</v>
      </c>
      <c r="AI307" s="1">
        <f t="shared" si="57"/>
        <v>1703</v>
      </c>
      <c r="AJ307">
        <v>79.17</v>
      </c>
      <c r="AK307">
        <f t="shared" si="58"/>
        <v>2035</v>
      </c>
      <c r="AL307">
        <v>-45</v>
      </c>
    </row>
    <row r="308" spans="1:38" x14ac:dyDescent="0.25">
      <c r="A308" s="44">
        <v>44200</v>
      </c>
      <c r="B308" s="43">
        <v>824</v>
      </c>
      <c r="C308" s="53">
        <f t="shared" ref="C308:E308" si="66">ROUNDUP(AVERAGE(B308:B314),0)</f>
        <v>2063</v>
      </c>
      <c r="D308" s="40">
        <v>13</v>
      </c>
      <c r="E308" s="53">
        <f t="shared" si="66"/>
        <v>14</v>
      </c>
      <c r="F308" s="42">
        <f t="shared" si="62"/>
        <v>14</v>
      </c>
      <c r="K308" s="3"/>
      <c r="AH308" s="11">
        <v>44156</v>
      </c>
      <c r="AI308" s="1">
        <f t="shared" si="57"/>
        <v>1703</v>
      </c>
      <c r="AJ308">
        <v>79.17</v>
      </c>
      <c r="AK308">
        <f t="shared" si="58"/>
        <v>1302</v>
      </c>
      <c r="AL308">
        <v>-40</v>
      </c>
    </row>
    <row r="309" spans="1:38" x14ac:dyDescent="0.25">
      <c r="A309" s="44">
        <v>44201</v>
      </c>
      <c r="B309" s="43">
        <v>2333</v>
      </c>
      <c r="C309" s="54"/>
      <c r="D309" s="40">
        <v>15</v>
      </c>
      <c r="E309" s="54"/>
      <c r="F309" s="42">
        <f t="shared" si="62"/>
        <v>14</v>
      </c>
      <c r="K309" s="3"/>
      <c r="AH309" s="11">
        <v>44157</v>
      </c>
      <c r="AI309" s="1">
        <f t="shared" si="57"/>
        <v>1703</v>
      </c>
      <c r="AJ309">
        <v>79.17</v>
      </c>
      <c r="AK309">
        <f t="shared" si="58"/>
        <v>1015</v>
      </c>
      <c r="AL309">
        <v>-42</v>
      </c>
    </row>
    <row r="310" spans="1:38" x14ac:dyDescent="0.25">
      <c r="A310" s="44">
        <v>44202</v>
      </c>
      <c r="B310" s="43">
        <v>2232</v>
      </c>
      <c r="C310" s="54"/>
      <c r="D310" s="39">
        <v>33</v>
      </c>
      <c r="E310" s="54"/>
      <c r="F310" s="42">
        <f t="shared" si="62"/>
        <v>14</v>
      </c>
      <c r="K310" s="3"/>
      <c r="AH310" s="11">
        <v>44158</v>
      </c>
      <c r="AI310" s="1">
        <f t="shared" si="57"/>
        <v>1575</v>
      </c>
      <c r="AJ310">
        <v>79.17</v>
      </c>
      <c r="AK310">
        <f t="shared" si="58"/>
        <v>1100</v>
      </c>
      <c r="AL310">
        <v>-63</v>
      </c>
    </row>
    <row r="311" spans="1:38" x14ac:dyDescent="0.25">
      <c r="A311" s="44">
        <v>44203</v>
      </c>
      <c r="B311" s="43">
        <v>2509</v>
      </c>
      <c r="C311" s="54"/>
      <c r="D311" s="40">
        <v>6</v>
      </c>
      <c r="E311" s="54"/>
      <c r="F311" s="42">
        <f t="shared" si="62"/>
        <v>14</v>
      </c>
      <c r="K311" s="3"/>
      <c r="AH311" s="11">
        <v>44159</v>
      </c>
      <c r="AI311" s="1">
        <f t="shared" si="57"/>
        <v>1575</v>
      </c>
      <c r="AJ311">
        <v>79.17</v>
      </c>
      <c r="AK311">
        <f t="shared" si="58"/>
        <v>1928</v>
      </c>
      <c r="AL311">
        <v>-51</v>
      </c>
    </row>
    <row r="312" spans="1:38" x14ac:dyDescent="0.25">
      <c r="A312" s="44">
        <v>44204</v>
      </c>
      <c r="B312" s="43">
        <v>2364</v>
      </c>
      <c r="C312" s="54"/>
      <c r="D312" s="40">
        <v>14</v>
      </c>
      <c r="E312" s="54"/>
      <c r="F312" s="42">
        <f t="shared" si="62"/>
        <v>14</v>
      </c>
      <c r="K312" s="3"/>
      <c r="AH312" s="11">
        <v>44160</v>
      </c>
      <c r="AI312" s="1">
        <f t="shared" si="57"/>
        <v>1575</v>
      </c>
      <c r="AJ312">
        <v>79.17</v>
      </c>
      <c r="AK312">
        <f t="shared" si="58"/>
        <v>1868</v>
      </c>
      <c r="AL312">
        <v>-49</v>
      </c>
    </row>
    <row r="313" spans="1:38" x14ac:dyDescent="0.25">
      <c r="A313" s="44">
        <v>44205</v>
      </c>
      <c r="B313" s="43">
        <v>2333</v>
      </c>
      <c r="C313" s="54"/>
      <c r="D313" s="40">
        <v>6</v>
      </c>
      <c r="E313" s="54"/>
      <c r="F313" s="42">
        <f t="shared" si="62"/>
        <v>14</v>
      </c>
      <c r="K313" s="3"/>
      <c r="AH313" s="11">
        <v>44161</v>
      </c>
      <c r="AI313" s="1">
        <f t="shared" si="57"/>
        <v>1575</v>
      </c>
      <c r="AJ313">
        <v>79.17</v>
      </c>
      <c r="AK313">
        <f t="shared" si="58"/>
        <v>1911</v>
      </c>
      <c r="AL313">
        <v>-48</v>
      </c>
    </row>
    <row r="314" spans="1:38" x14ac:dyDescent="0.25">
      <c r="A314" s="44">
        <v>44206</v>
      </c>
      <c r="B314" s="43">
        <v>1845</v>
      </c>
      <c r="C314" s="54"/>
      <c r="D314" s="40">
        <v>5</v>
      </c>
      <c r="E314" s="54"/>
      <c r="F314" s="42">
        <f t="shared" si="62"/>
        <v>14</v>
      </c>
      <c r="K314" s="3"/>
      <c r="AH314" s="11">
        <v>44162</v>
      </c>
      <c r="AI314" s="1">
        <f t="shared" si="57"/>
        <v>1575</v>
      </c>
      <c r="AJ314">
        <v>79.17</v>
      </c>
      <c r="AK314">
        <f t="shared" si="58"/>
        <v>1926</v>
      </c>
      <c r="AL314">
        <v>-44</v>
      </c>
    </row>
    <row r="315" spans="1:38" x14ac:dyDescent="0.25">
      <c r="A315" s="44">
        <v>44207</v>
      </c>
      <c r="B315" s="43">
        <v>1541</v>
      </c>
      <c r="C315" s="53">
        <f t="shared" ref="C315:E315" si="67">ROUNDUP(AVERAGE(B315:B321),0)</f>
        <v>1966</v>
      </c>
      <c r="D315" s="40">
        <v>14</v>
      </c>
      <c r="E315" s="53">
        <f t="shared" si="67"/>
        <v>16</v>
      </c>
      <c r="F315" s="42">
        <f t="shared" si="62"/>
        <v>16</v>
      </c>
      <c r="K315" s="3"/>
      <c r="AH315" s="11">
        <v>44163</v>
      </c>
      <c r="AI315" s="1">
        <f t="shared" si="57"/>
        <v>1575</v>
      </c>
      <c r="AJ315">
        <v>79.17</v>
      </c>
      <c r="AK315">
        <f t="shared" si="58"/>
        <v>1244</v>
      </c>
      <c r="AL315">
        <v>-48</v>
      </c>
    </row>
    <row r="316" spans="1:38" x14ac:dyDescent="0.25">
      <c r="A316" s="44">
        <v>44208</v>
      </c>
      <c r="B316" s="43">
        <v>2391</v>
      </c>
      <c r="C316" s="54"/>
      <c r="D316" s="40">
        <v>34</v>
      </c>
      <c r="E316" s="54"/>
      <c r="F316" s="42">
        <f t="shared" si="62"/>
        <v>16</v>
      </c>
      <c r="K316" s="3"/>
      <c r="AH316" s="11">
        <v>44164</v>
      </c>
      <c r="AI316" s="1">
        <f t="shared" si="57"/>
        <v>1575</v>
      </c>
      <c r="AJ316">
        <v>79.17</v>
      </c>
      <c r="AK316">
        <f t="shared" si="58"/>
        <v>1042</v>
      </c>
      <c r="AL316">
        <v>-45</v>
      </c>
    </row>
    <row r="317" spans="1:38" x14ac:dyDescent="0.25">
      <c r="A317" s="44">
        <v>44209</v>
      </c>
      <c r="B317" s="43">
        <v>2024</v>
      </c>
      <c r="C317" s="54"/>
      <c r="D317" s="39">
        <v>16</v>
      </c>
      <c r="E317" s="54"/>
      <c r="F317" s="42">
        <f t="shared" si="62"/>
        <v>16</v>
      </c>
      <c r="K317" s="3"/>
      <c r="AH317" s="11">
        <v>44165</v>
      </c>
      <c r="AI317" s="1">
        <f t="shared" si="57"/>
        <v>1666</v>
      </c>
      <c r="AJ317">
        <v>79.17</v>
      </c>
      <c r="AK317">
        <f t="shared" si="58"/>
        <v>1910</v>
      </c>
      <c r="AL317">
        <v>-44</v>
      </c>
    </row>
    <row r="318" spans="1:38" x14ac:dyDescent="0.25">
      <c r="A318" s="44">
        <v>44210</v>
      </c>
      <c r="B318" s="43">
        <v>2249</v>
      </c>
      <c r="C318" s="54"/>
      <c r="D318" s="40">
        <v>12</v>
      </c>
      <c r="E318" s="54"/>
      <c r="F318" s="42">
        <f t="shared" si="62"/>
        <v>16</v>
      </c>
      <c r="K318" s="3"/>
      <c r="AH318" s="11">
        <v>44166</v>
      </c>
      <c r="AI318" s="1">
        <f t="shared" si="57"/>
        <v>1666</v>
      </c>
      <c r="AJ318">
        <v>79.17</v>
      </c>
      <c r="AK318">
        <f t="shared" si="58"/>
        <v>2128</v>
      </c>
      <c r="AL318">
        <v>-41</v>
      </c>
    </row>
    <row r="319" spans="1:38" x14ac:dyDescent="0.25">
      <c r="A319" s="44">
        <v>44211</v>
      </c>
      <c r="B319" s="43">
        <v>2021</v>
      </c>
      <c r="C319" s="54"/>
      <c r="D319" s="40">
        <v>12</v>
      </c>
      <c r="E319" s="54"/>
      <c r="F319" s="42">
        <f t="shared" si="62"/>
        <v>16</v>
      </c>
      <c r="K319" s="3"/>
      <c r="AH319" s="11">
        <v>44167</v>
      </c>
      <c r="AI319" s="1">
        <f t="shared" si="57"/>
        <v>1666</v>
      </c>
      <c r="AJ319">
        <v>79.17</v>
      </c>
      <c r="AK319">
        <f t="shared" si="58"/>
        <v>1987</v>
      </c>
      <c r="AL319">
        <v>-47</v>
      </c>
    </row>
    <row r="320" spans="1:38" x14ac:dyDescent="0.25">
      <c r="A320" s="44">
        <v>44212</v>
      </c>
      <c r="B320" s="43">
        <v>1876</v>
      </c>
      <c r="C320" s="54"/>
      <c r="D320" s="40">
        <v>11</v>
      </c>
      <c r="E320" s="54"/>
      <c r="F320" s="42">
        <f t="shared" si="62"/>
        <v>16</v>
      </c>
      <c r="K320" s="3"/>
      <c r="AH320" s="11">
        <v>44168</v>
      </c>
      <c r="AI320" s="1">
        <f t="shared" si="57"/>
        <v>1666</v>
      </c>
      <c r="AJ320">
        <v>79.17</v>
      </c>
      <c r="AK320">
        <f t="shared" si="58"/>
        <v>1966</v>
      </c>
      <c r="AL320">
        <v>-40</v>
      </c>
    </row>
    <row r="321" spans="1:38" x14ac:dyDescent="0.25">
      <c r="A321" s="44">
        <v>44213</v>
      </c>
      <c r="B321" s="43">
        <v>1655</v>
      </c>
      <c r="C321" s="54"/>
      <c r="D321" s="40">
        <v>10</v>
      </c>
      <c r="E321" s="54"/>
      <c r="F321" s="42">
        <f t="shared" si="62"/>
        <v>16</v>
      </c>
      <c r="K321" s="3"/>
      <c r="AH321" s="11">
        <v>44169</v>
      </c>
      <c r="AI321" s="1">
        <f t="shared" si="57"/>
        <v>1666</v>
      </c>
      <c r="AJ321">
        <v>79.17</v>
      </c>
      <c r="AK321">
        <f t="shared" si="58"/>
        <v>1681</v>
      </c>
      <c r="AL321">
        <v>-37</v>
      </c>
    </row>
    <row r="322" spans="1:38" x14ac:dyDescent="0.25">
      <c r="A322" s="44">
        <v>44214</v>
      </c>
      <c r="B322" s="43">
        <v>1852</v>
      </c>
      <c r="C322" s="53">
        <f t="shared" ref="C322:E350" si="68">ROUNDUP(AVERAGE(B322:B328),0)</f>
        <v>1857</v>
      </c>
      <c r="D322" s="40">
        <v>53</v>
      </c>
      <c r="E322" s="53">
        <f t="shared" si="68"/>
        <v>28</v>
      </c>
      <c r="F322" s="42">
        <f t="shared" si="62"/>
        <v>28</v>
      </c>
      <c r="K322" s="3"/>
      <c r="AH322" s="11">
        <v>44170</v>
      </c>
      <c r="AI322" s="1">
        <f t="shared" si="57"/>
        <v>1666</v>
      </c>
      <c r="AJ322">
        <v>79.17</v>
      </c>
      <c r="AK322">
        <f t="shared" si="58"/>
        <v>1226</v>
      </c>
      <c r="AL322">
        <v>-31</v>
      </c>
    </row>
    <row r="323" spans="1:38" x14ac:dyDescent="0.25">
      <c r="A323" s="44">
        <v>44215</v>
      </c>
      <c r="B323" s="43">
        <v>2219</v>
      </c>
      <c r="C323" s="54"/>
      <c r="D323" s="40">
        <v>20</v>
      </c>
      <c r="E323" s="54"/>
      <c r="F323" s="42">
        <f t="shared" si="62"/>
        <v>28</v>
      </c>
      <c r="K323" s="3"/>
      <c r="AH323" s="11">
        <v>44171</v>
      </c>
      <c r="AI323" s="1">
        <f t="shared" ref="AI323:AI386" si="69">IF(VLOOKUP(AH323,$A$2:$C$448,3,TRUE)=0,AI322,VLOOKUP(AH323,$A$2:$C$448,3,TRUE))</f>
        <v>1666</v>
      </c>
      <c r="AJ323">
        <v>79.17</v>
      </c>
      <c r="AK323">
        <f t="shared" si="58"/>
        <v>764</v>
      </c>
      <c r="AL323">
        <v>-36</v>
      </c>
    </row>
    <row r="324" spans="1:38" x14ac:dyDescent="0.25">
      <c r="A324" s="44">
        <v>44216</v>
      </c>
      <c r="B324" s="43">
        <v>2199</v>
      </c>
      <c r="C324" s="54"/>
      <c r="D324" s="39">
        <v>28</v>
      </c>
      <c r="E324" s="54"/>
      <c r="F324" s="42">
        <f t="shared" si="62"/>
        <v>28</v>
      </c>
      <c r="K324" s="3"/>
      <c r="AH324" s="11">
        <v>44172</v>
      </c>
      <c r="AI324" s="1">
        <f t="shared" si="69"/>
        <v>1584</v>
      </c>
      <c r="AJ324">
        <v>79.17</v>
      </c>
      <c r="AK324">
        <f t="shared" ref="AK324:AK387" si="70">VLOOKUP(AH324,$A$2:$B$475,2,TRUE)</f>
        <v>945</v>
      </c>
      <c r="AL324">
        <v>-50</v>
      </c>
    </row>
    <row r="325" spans="1:38" x14ac:dyDescent="0.25">
      <c r="A325" s="44">
        <v>44217</v>
      </c>
      <c r="B325" s="43">
        <v>2073</v>
      </c>
      <c r="C325" s="54"/>
      <c r="D325" s="40">
        <v>30</v>
      </c>
      <c r="E325" s="54"/>
      <c r="F325" s="42">
        <f t="shared" si="62"/>
        <v>28</v>
      </c>
      <c r="K325" s="3"/>
      <c r="AH325" s="11">
        <v>44173</v>
      </c>
      <c r="AI325" s="1">
        <f t="shared" si="69"/>
        <v>1584</v>
      </c>
      <c r="AJ325">
        <v>79.17</v>
      </c>
      <c r="AK325">
        <f t="shared" si="70"/>
        <v>1296</v>
      </c>
      <c r="AL325">
        <v>-58</v>
      </c>
    </row>
    <row r="326" spans="1:38" x14ac:dyDescent="0.25">
      <c r="A326" s="44">
        <v>44218</v>
      </c>
      <c r="B326" s="43">
        <v>1935</v>
      </c>
      <c r="C326" s="54"/>
      <c r="D326" s="40">
        <v>19</v>
      </c>
      <c r="E326" s="54"/>
      <c r="F326" s="42">
        <f t="shared" si="62"/>
        <v>28</v>
      </c>
      <c r="K326" s="3"/>
      <c r="AH326" s="11">
        <v>44174</v>
      </c>
      <c r="AI326" s="1">
        <f t="shared" si="69"/>
        <v>1584</v>
      </c>
      <c r="AJ326">
        <v>79.17</v>
      </c>
      <c r="AK326">
        <f t="shared" si="70"/>
        <v>1809</v>
      </c>
      <c r="AL326">
        <v>-38</v>
      </c>
    </row>
    <row r="327" spans="1:38" x14ac:dyDescent="0.25">
      <c r="A327" s="44">
        <v>44219</v>
      </c>
      <c r="B327" s="43">
        <v>1638</v>
      </c>
      <c r="C327" s="54"/>
      <c r="D327" s="40">
        <v>26</v>
      </c>
      <c r="E327" s="54"/>
      <c r="F327" s="42">
        <f t="shared" si="62"/>
        <v>28</v>
      </c>
      <c r="K327" s="3"/>
      <c r="AH327" s="11">
        <v>44175</v>
      </c>
      <c r="AI327" s="1">
        <f t="shared" si="69"/>
        <v>1584</v>
      </c>
      <c r="AJ327">
        <v>79.17</v>
      </c>
      <c r="AK327">
        <f t="shared" si="70"/>
        <v>2217</v>
      </c>
      <c r="AL327">
        <v>-42</v>
      </c>
    </row>
    <row r="328" spans="1:38" x14ac:dyDescent="0.25">
      <c r="A328" s="44">
        <v>44220</v>
      </c>
      <c r="B328" s="43">
        <v>1080</v>
      </c>
      <c r="C328" s="54"/>
      <c r="D328" s="40">
        <v>20</v>
      </c>
      <c r="E328" s="54"/>
      <c r="F328" s="42">
        <f t="shared" si="62"/>
        <v>28</v>
      </c>
      <c r="K328" s="3"/>
      <c r="AH328" s="11">
        <v>44176</v>
      </c>
      <c r="AI328" s="1">
        <f t="shared" si="69"/>
        <v>1584</v>
      </c>
      <c r="AJ328">
        <v>79.17</v>
      </c>
      <c r="AK328">
        <f t="shared" si="70"/>
        <v>2051</v>
      </c>
      <c r="AL328">
        <v>-39</v>
      </c>
    </row>
    <row r="329" spans="1:38" x14ac:dyDescent="0.25">
      <c r="A329" s="44">
        <v>44221</v>
      </c>
      <c r="B329" s="43">
        <v>1778</v>
      </c>
      <c r="C329" s="53">
        <f t="shared" si="68"/>
        <v>1803</v>
      </c>
      <c r="D329" s="40">
        <v>35</v>
      </c>
      <c r="E329" s="53">
        <f t="shared" si="68"/>
        <v>20</v>
      </c>
      <c r="F329" s="42">
        <f t="shared" si="62"/>
        <v>20</v>
      </c>
      <c r="K329" s="3"/>
      <c r="AH329" s="11">
        <v>44177</v>
      </c>
      <c r="AI329" s="1">
        <f t="shared" si="69"/>
        <v>1584</v>
      </c>
      <c r="AJ329">
        <v>79.17</v>
      </c>
      <c r="AK329">
        <f t="shared" si="70"/>
        <v>1488</v>
      </c>
      <c r="AL329">
        <v>-32</v>
      </c>
    </row>
    <row r="330" spans="1:38" x14ac:dyDescent="0.25">
      <c r="A330" s="44">
        <v>44222</v>
      </c>
      <c r="B330" s="43">
        <v>2115</v>
      </c>
      <c r="C330" s="54"/>
      <c r="D330" s="40">
        <v>17</v>
      </c>
      <c r="E330" s="54"/>
      <c r="F330" s="42">
        <f t="shared" si="62"/>
        <v>20</v>
      </c>
      <c r="K330" s="3"/>
      <c r="AH330" s="11">
        <v>44178</v>
      </c>
      <c r="AI330" s="1">
        <f t="shared" si="69"/>
        <v>1584</v>
      </c>
      <c r="AJ330">
        <v>79.17</v>
      </c>
      <c r="AK330">
        <f t="shared" si="70"/>
        <v>1278</v>
      </c>
      <c r="AL330">
        <v>-40</v>
      </c>
    </row>
    <row r="331" spans="1:38" x14ac:dyDescent="0.25">
      <c r="A331" s="44">
        <v>44223</v>
      </c>
      <c r="B331" s="43">
        <v>2026</v>
      </c>
      <c r="C331" s="54"/>
      <c r="D331" s="40">
        <v>35</v>
      </c>
      <c r="E331" s="54"/>
      <c r="F331" s="42">
        <f t="shared" si="62"/>
        <v>20</v>
      </c>
      <c r="K331" s="3"/>
      <c r="AH331" s="11">
        <v>44179</v>
      </c>
      <c r="AI331" s="1">
        <f t="shared" si="69"/>
        <v>2160</v>
      </c>
      <c r="AJ331">
        <v>79.17</v>
      </c>
      <c r="AK331">
        <f t="shared" si="70"/>
        <v>2208</v>
      </c>
      <c r="AL331">
        <v>-36</v>
      </c>
    </row>
    <row r="332" spans="1:38" x14ac:dyDescent="0.25">
      <c r="A332" s="44">
        <v>44224</v>
      </c>
      <c r="B332" s="43">
        <v>1783</v>
      </c>
      <c r="C332" s="54"/>
      <c r="D332" s="40">
        <v>12</v>
      </c>
      <c r="E332" s="54"/>
      <c r="F332" s="42">
        <f t="shared" si="62"/>
        <v>20</v>
      </c>
      <c r="K332" s="3"/>
      <c r="AH332" s="11">
        <v>44180</v>
      </c>
      <c r="AI332" s="1">
        <f t="shared" si="69"/>
        <v>2160</v>
      </c>
      <c r="AJ332">
        <v>79.17</v>
      </c>
      <c r="AK332">
        <f t="shared" si="70"/>
        <v>2058</v>
      </c>
      <c r="AL332">
        <v>-34</v>
      </c>
    </row>
    <row r="333" spans="1:38" x14ac:dyDescent="0.25">
      <c r="A333" s="44">
        <v>44225</v>
      </c>
      <c r="B333" s="43">
        <v>1974</v>
      </c>
      <c r="C333" s="54"/>
      <c r="D333" s="40">
        <v>12</v>
      </c>
      <c r="E333" s="54"/>
      <c r="F333" s="42">
        <f t="shared" si="62"/>
        <v>20</v>
      </c>
      <c r="K333" s="3"/>
      <c r="AH333" s="11">
        <v>44181</v>
      </c>
      <c r="AI333" s="1">
        <f t="shared" si="69"/>
        <v>2160</v>
      </c>
      <c r="AJ333">
        <v>79.17</v>
      </c>
      <c r="AK333">
        <f t="shared" si="70"/>
        <v>2206</v>
      </c>
      <c r="AL333">
        <v>-33</v>
      </c>
    </row>
    <row r="334" spans="1:38" x14ac:dyDescent="0.25">
      <c r="A334" s="44">
        <v>44226</v>
      </c>
      <c r="B334" s="43">
        <v>1708</v>
      </c>
      <c r="C334" s="54"/>
      <c r="D334" s="40">
        <v>20</v>
      </c>
      <c r="E334" s="54"/>
      <c r="F334" s="42">
        <f t="shared" si="62"/>
        <v>20</v>
      </c>
      <c r="K334" s="3"/>
      <c r="AH334" s="11">
        <v>44182</v>
      </c>
      <c r="AI334" s="1">
        <f t="shared" si="69"/>
        <v>2160</v>
      </c>
      <c r="AJ334">
        <v>79.17</v>
      </c>
      <c r="AK334">
        <f t="shared" si="70"/>
        <v>2481</v>
      </c>
      <c r="AL334">
        <v>-35</v>
      </c>
    </row>
    <row r="335" spans="1:38" x14ac:dyDescent="0.25">
      <c r="A335" s="44">
        <v>44227</v>
      </c>
      <c r="B335" s="43">
        <v>1233</v>
      </c>
      <c r="C335" s="54"/>
      <c r="D335" s="39">
        <v>4</v>
      </c>
      <c r="E335" s="54"/>
      <c r="F335" s="42">
        <f t="shared" si="62"/>
        <v>20</v>
      </c>
      <c r="K335" s="3"/>
      <c r="AH335" s="11">
        <v>44183</v>
      </c>
      <c r="AI335" s="1">
        <f t="shared" si="69"/>
        <v>2160</v>
      </c>
      <c r="AJ335">
        <v>79.17</v>
      </c>
      <c r="AK335">
        <f t="shared" si="70"/>
        <v>2541</v>
      </c>
      <c r="AL335">
        <v>-31</v>
      </c>
    </row>
    <row r="336" spans="1:38" x14ac:dyDescent="0.25">
      <c r="A336" s="44">
        <v>44228</v>
      </c>
      <c r="B336" s="43">
        <v>1464</v>
      </c>
      <c r="C336" s="53">
        <f t="shared" si="68"/>
        <v>1584</v>
      </c>
      <c r="D336" s="40">
        <v>41</v>
      </c>
      <c r="E336" s="53">
        <f t="shared" si="68"/>
        <v>24</v>
      </c>
      <c r="F336" s="42">
        <f t="shared" si="62"/>
        <v>24</v>
      </c>
      <c r="K336" s="3"/>
      <c r="AH336" s="11">
        <v>44184</v>
      </c>
      <c r="AI336" s="1">
        <f t="shared" si="69"/>
        <v>2160</v>
      </c>
      <c r="AJ336">
        <v>79.17</v>
      </c>
      <c r="AK336">
        <f t="shared" si="70"/>
        <v>1893</v>
      </c>
      <c r="AL336">
        <v>-24</v>
      </c>
    </row>
    <row r="337" spans="1:38" x14ac:dyDescent="0.25">
      <c r="A337" s="44">
        <v>44229</v>
      </c>
      <c r="B337" s="43">
        <v>2015</v>
      </c>
      <c r="C337" s="54"/>
      <c r="D337" s="40">
        <v>21</v>
      </c>
      <c r="E337" s="54"/>
      <c r="F337" s="42">
        <f t="shared" si="62"/>
        <v>24</v>
      </c>
      <c r="K337" s="3"/>
      <c r="AH337" s="11">
        <v>44185</v>
      </c>
      <c r="AI337" s="1">
        <f t="shared" si="69"/>
        <v>2160</v>
      </c>
      <c r="AJ337">
        <v>79.17</v>
      </c>
      <c r="AK337">
        <f t="shared" si="70"/>
        <v>1731</v>
      </c>
      <c r="AL337">
        <v>-28</v>
      </c>
    </row>
    <row r="338" spans="1:38" x14ac:dyDescent="0.25">
      <c r="A338" s="44">
        <v>44230</v>
      </c>
      <c r="B338" s="43">
        <v>1712</v>
      </c>
      <c r="C338" s="54"/>
      <c r="D338" s="40">
        <v>7</v>
      </c>
      <c r="E338" s="54"/>
      <c r="F338" s="42">
        <f t="shared" si="62"/>
        <v>24</v>
      </c>
      <c r="K338" s="3"/>
      <c r="AH338" s="11">
        <v>44186</v>
      </c>
      <c r="AI338" s="1">
        <f t="shared" si="69"/>
        <v>2199</v>
      </c>
      <c r="AJ338">
        <v>79.17</v>
      </c>
      <c r="AK338">
        <f t="shared" si="70"/>
        <v>3010</v>
      </c>
      <c r="AL338">
        <v>-20</v>
      </c>
    </row>
    <row r="339" spans="1:38" x14ac:dyDescent="0.25">
      <c r="A339" s="44">
        <v>44231</v>
      </c>
      <c r="B339" s="43">
        <v>1906</v>
      </c>
      <c r="C339" s="54"/>
      <c r="D339" s="40">
        <v>8</v>
      </c>
      <c r="E339" s="54"/>
      <c r="F339" s="42">
        <f t="shared" si="62"/>
        <v>24</v>
      </c>
      <c r="K339" s="3"/>
      <c r="AH339" s="11">
        <v>44187</v>
      </c>
      <c r="AI339" s="1">
        <f t="shared" si="69"/>
        <v>2199</v>
      </c>
      <c r="AJ339">
        <v>79.17</v>
      </c>
      <c r="AK339">
        <f t="shared" si="70"/>
        <v>2846</v>
      </c>
      <c r="AL339">
        <v>-21</v>
      </c>
    </row>
    <row r="340" spans="1:38" x14ac:dyDescent="0.25">
      <c r="A340" s="44">
        <v>44232</v>
      </c>
      <c r="B340" s="43">
        <v>1677</v>
      </c>
      <c r="C340" s="54"/>
      <c r="D340" s="40">
        <v>32</v>
      </c>
      <c r="E340" s="54"/>
      <c r="F340" s="42">
        <f t="shared" si="62"/>
        <v>24</v>
      </c>
      <c r="K340" s="3"/>
      <c r="AH340" s="11">
        <v>44188</v>
      </c>
      <c r="AI340" s="1">
        <f t="shared" si="69"/>
        <v>2199</v>
      </c>
      <c r="AJ340">
        <v>79.17</v>
      </c>
      <c r="AK340">
        <f t="shared" si="70"/>
        <v>3042</v>
      </c>
      <c r="AL340">
        <v>-21</v>
      </c>
    </row>
    <row r="341" spans="1:38" x14ac:dyDescent="0.25">
      <c r="A341" s="44">
        <v>44233</v>
      </c>
      <c r="B341" s="43">
        <v>1423</v>
      </c>
      <c r="C341" s="54"/>
      <c r="D341" s="40">
        <v>35</v>
      </c>
      <c r="E341" s="54"/>
      <c r="F341" s="42">
        <f t="shared" si="62"/>
        <v>24</v>
      </c>
      <c r="K341" s="3"/>
      <c r="AH341" s="11">
        <v>44189</v>
      </c>
      <c r="AI341" s="1">
        <f t="shared" si="69"/>
        <v>2199</v>
      </c>
      <c r="AJ341">
        <v>79.17</v>
      </c>
      <c r="AK341">
        <f t="shared" si="70"/>
        <v>1634</v>
      </c>
      <c r="AL341">
        <v>-51</v>
      </c>
    </row>
    <row r="342" spans="1:38" x14ac:dyDescent="0.25">
      <c r="A342" s="44">
        <v>44234</v>
      </c>
      <c r="B342" s="43">
        <v>890</v>
      </c>
      <c r="C342" s="54"/>
      <c r="D342" s="39">
        <v>22</v>
      </c>
      <c r="E342" s="54"/>
      <c r="F342" s="42">
        <f t="shared" si="62"/>
        <v>24</v>
      </c>
      <c r="K342" s="3"/>
      <c r="AH342" s="11">
        <v>44190</v>
      </c>
      <c r="AI342" s="1">
        <f t="shared" si="69"/>
        <v>2199</v>
      </c>
      <c r="AJ342">
        <v>79.17</v>
      </c>
      <c r="AK342">
        <f t="shared" si="70"/>
        <v>546</v>
      </c>
      <c r="AL342">
        <v>-86</v>
      </c>
    </row>
    <row r="343" spans="1:38" x14ac:dyDescent="0.25">
      <c r="A343" s="44">
        <v>44235</v>
      </c>
      <c r="B343" s="43">
        <v>1189</v>
      </c>
      <c r="C343" s="53">
        <f t="shared" si="68"/>
        <v>1295</v>
      </c>
      <c r="D343" s="40">
        <v>40</v>
      </c>
      <c r="E343" s="53">
        <f t="shared" si="68"/>
        <v>24</v>
      </c>
      <c r="F343" s="42">
        <f t="shared" si="62"/>
        <v>24</v>
      </c>
      <c r="K343" s="3"/>
      <c r="AH343" s="11">
        <v>44191</v>
      </c>
      <c r="AI343" s="1">
        <f t="shared" si="69"/>
        <v>2199</v>
      </c>
      <c r="AJ343">
        <v>79.17</v>
      </c>
      <c r="AK343">
        <f t="shared" si="70"/>
        <v>2321</v>
      </c>
      <c r="AL343">
        <v>-48</v>
      </c>
    </row>
    <row r="344" spans="1:38" x14ac:dyDescent="0.25">
      <c r="A344" s="44">
        <v>44236</v>
      </c>
      <c r="B344" s="43">
        <v>1724</v>
      </c>
      <c r="C344" s="54"/>
      <c r="D344" s="40">
        <v>7</v>
      </c>
      <c r="E344" s="54"/>
      <c r="F344" s="42">
        <f t="shared" si="62"/>
        <v>24</v>
      </c>
      <c r="K344" s="3"/>
      <c r="AH344" s="11">
        <v>44192</v>
      </c>
      <c r="AI344" s="1">
        <f t="shared" si="69"/>
        <v>2199</v>
      </c>
      <c r="AJ344">
        <v>79.17</v>
      </c>
      <c r="AK344">
        <f t="shared" si="70"/>
        <v>1988</v>
      </c>
      <c r="AL344">
        <v>-47</v>
      </c>
    </row>
    <row r="345" spans="1:38" x14ac:dyDescent="0.25">
      <c r="A345" s="44">
        <v>44237</v>
      </c>
      <c r="B345" s="43">
        <v>1469</v>
      </c>
      <c r="C345" s="54"/>
      <c r="D345" s="40">
        <v>41</v>
      </c>
      <c r="E345" s="54"/>
      <c r="F345" s="42">
        <f t="shared" ref="F345:F408" si="71">IF(VLOOKUP(A345,$A$2:$E$448,5,TRUE)=0,F344,VLOOKUP(A345,$A$2:$E$448,5,TRUE))</f>
        <v>24</v>
      </c>
      <c r="K345" s="3"/>
      <c r="AH345" s="11">
        <v>44193</v>
      </c>
      <c r="AI345" s="1">
        <f t="shared" si="69"/>
        <v>2184</v>
      </c>
      <c r="AJ345">
        <v>79.17</v>
      </c>
      <c r="AK345">
        <f t="shared" si="70"/>
        <v>3245</v>
      </c>
      <c r="AL345">
        <v>-38</v>
      </c>
    </row>
    <row r="346" spans="1:38" x14ac:dyDescent="0.25">
      <c r="A346" s="44">
        <v>44238</v>
      </c>
      <c r="B346" s="43">
        <v>1350</v>
      </c>
      <c r="C346" s="54"/>
      <c r="D346" s="40">
        <v>17</v>
      </c>
      <c r="E346" s="54"/>
      <c r="F346" s="42">
        <f t="shared" si="71"/>
        <v>24</v>
      </c>
      <c r="K346" s="3"/>
      <c r="AH346" s="11">
        <v>44194</v>
      </c>
      <c r="AI346" s="1">
        <f t="shared" si="69"/>
        <v>2184</v>
      </c>
      <c r="AJ346">
        <v>79.17</v>
      </c>
      <c r="AK346">
        <f t="shared" si="70"/>
        <v>3165</v>
      </c>
      <c r="AL346">
        <v>-36</v>
      </c>
    </row>
    <row r="347" spans="1:38" x14ac:dyDescent="0.25">
      <c r="A347" s="44">
        <v>44239</v>
      </c>
      <c r="B347" s="43">
        <v>1442</v>
      </c>
      <c r="C347" s="54"/>
      <c r="D347" s="40">
        <v>12</v>
      </c>
      <c r="E347" s="54"/>
      <c r="F347" s="42">
        <f t="shared" si="71"/>
        <v>24</v>
      </c>
      <c r="K347" s="3"/>
      <c r="AH347" s="11">
        <v>44195</v>
      </c>
      <c r="AI347" s="1">
        <f t="shared" si="69"/>
        <v>2184</v>
      </c>
      <c r="AJ347">
        <v>79.17</v>
      </c>
      <c r="AK347">
        <f t="shared" si="70"/>
        <v>3418</v>
      </c>
      <c r="AL347">
        <v>-35</v>
      </c>
    </row>
    <row r="348" spans="1:38" x14ac:dyDescent="0.25">
      <c r="A348" s="44">
        <v>44240</v>
      </c>
      <c r="B348" s="43">
        <v>865</v>
      </c>
      <c r="C348" s="54"/>
      <c r="D348" s="40">
        <v>38</v>
      </c>
      <c r="E348" s="54"/>
      <c r="F348" s="42">
        <f t="shared" si="71"/>
        <v>24</v>
      </c>
      <c r="K348" s="3"/>
      <c r="AH348" s="11">
        <v>44196</v>
      </c>
      <c r="AI348" s="1">
        <f t="shared" si="69"/>
        <v>2184</v>
      </c>
      <c r="AJ348">
        <v>79.17</v>
      </c>
      <c r="AK348">
        <f t="shared" si="70"/>
        <v>2128</v>
      </c>
      <c r="AL348">
        <v>-59</v>
      </c>
    </row>
    <row r="349" spans="1:38" x14ac:dyDescent="0.25">
      <c r="A349" s="44">
        <v>44241</v>
      </c>
      <c r="B349" s="43">
        <v>1023</v>
      </c>
      <c r="C349" s="54"/>
      <c r="D349" s="39">
        <v>10</v>
      </c>
      <c r="E349" s="54"/>
      <c r="F349" s="42">
        <f t="shared" si="71"/>
        <v>24</v>
      </c>
      <c r="K349" s="3"/>
      <c r="AH349" s="11">
        <v>44197</v>
      </c>
      <c r="AI349" s="1">
        <f t="shared" si="69"/>
        <v>2184</v>
      </c>
      <c r="AJ349">
        <v>79.17</v>
      </c>
      <c r="AK349">
        <f t="shared" si="70"/>
        <v>395</v>
      </c>
      <c r="AL349">
        <v>-86</v>
      </c>
    </row>
    <row r="350" spans="1:38" x14ac:dyDescent="0.25">
      <c r="A350" s="44">
        <v>44242</v>
      </c>
      <c r="B350" s="43">
        <v>840</v>
      </c>
      <c r="C350" s="53">
        <f t="shared" si="68"/>
        <v>1054</v>
      </c>
      <c r="D350" s="40">
        <v>12</v>
      </c>
      <c r="E350" s="53">
        <f t="shared" si="68"/>
        <v>26</v>
      </c>
      <c r="F350" s="42">
        <f t="shared" si="71"/>
        <v>26</v>
      </c>
      <c r="K350" s="3"/>
      <c r="AH350" s="11">
        <v>44198</v>
      </c>
      <c r="AI350" s="1">
        <f t="shared" si="69"/>
        <v>2184</v>
      </c>
      <c r="AJ350">
        <v>79.17</v>
      </c>
      <c r="AK350">
        <f t="shared" si="70"/>
        <v>1486</v>
      </c>
      <c r="AL350">
        <v>-57</v>
      </c>
    </row>
    <row r="351" spans="1:38" x14ac:dyDescent="0.25">
      <c r="A351" s="44">
        <v>44243</v>
      </c>
      <c r="B351" s="43">
        <v>781</v>
      </c>
      <c r="C351" s="54"/>
      <c r="D351" s="40">
        <v>10</v>
      </c>
      <c r="E351" s="54"/>
      <c r="F351" s="42">
        <f t="shared" si="71"/>
        <v>26</v>
      </c>
      <c r="K351" s="3"/>
      <c r="AH351" s="11">
        <v>44199</v>
      </c>
      <c r="AI351" s="1">
        <f t="shared" si="69"/>
        <v>2184</v>
      </c>
      <c r="AJ351">
        <v>79.17</v>
      </c>
      <c r="AK351">
        <f t="shared" si="70"/>
        <v>1450</v>
      </c>
      <c r="AL351">
        <v>-54</v>
      </c>
    </row>
    <row r="352" spans="1:38" x14ac:dyDescent="0.25">
      <c r="A352" s="44">
        <v>44244</v>
      </c>
      <c r="B352" s="43">
        <v>1392</v>
      </c>
      <c r="C352" s="54"/>
      <c r="D352" s="40">
        <v>13</v>
      </c>
      <c r="E352" s="54"/>
      <c r="F352" s="42">
        <f t="shared" si="71"/>
        <v>26</v>
      </c>
      <c r="K352" s="3"/>
      <c r="AH352" s="11">
        <v>44200</v>
      </c>
      <c r="AI352" s="1">
        <f t="shared" si="69"/>
        <v>2063</v>
      </c>
      <c r="AJ352">
        <v>79.17</v>
      </c>
      <c r="AK352">
        <f t="shared" si="70"/>
        <v>824</v>
      </c>
      <c r="AL352">
        <v>-47</v>
      </c>
    </row>
    <row r="353" spans="1:38" x14ac:dyDescent="0.25">
      <c r="A353" s="44">
        <v>44245</v>
      </c>
      <c r="B353" s="43">
        <v>1365</v>
      </c>
      <c r="C353" s="54"/>
      <c r="D353" s="40">
        <v>45</v>
      </c>
      <c r="E353" s="54"/>
      <c r="F353" s="42">
        <f t="shared" si="71"/>
        <v>26</v>
      </c>
      <c r="K353" s="3"/>
      <c r="AH353" s="11">
        <v>44201</v>
      </c>
      <c r="AI353" s="1">
        <f t="shared" si="69"/>
        <v>2063</v>
      </c>
      <c r="AJ353">
        <v>79.17</v>
      </c>
      <c r="AK353">
        <f t="shared" si="70"/>
        <v>2333</v>
      </c>
      <c r="AL353">
        <v>-46</v>
      </c>
    </row>
    <row r="354" spans="1:38" x14ac:dyDescent="0.25">
      <c r="A354" s="44">
        <v>44246</v>
      </c>
      <c r="B354" s="43">
        <v>1392</v>
      </c>
      <c r="C354" s="54"/>
      <c r="D354" s="40">
        <v>45</v>
      </c>
      <c r="E354" s="54"/>
      <c r="F354" s="42">
        <f t="shared" si="71"/>
        <v>26</v>
      </c>
      <c r="K354" s="3"/>
      <c r="AH354" s="11">
        <v>44202</v>
      </c>
      <c r="AI354" s="1">
        <f t="shared" si="69"/>
        <v>2063</v>
      </c>
      <c r="AJ354">
        <v>79.17</v>
      </c>
      <c r="AK354">
        <f t="shared" si="70"/>
        <v>2232</v>
      </c>
      <c r="AL354">
        <v>-43</v>
      </c>
    </row>
    <row r="355" spans="1:38" x14ac:dyDescent="0.25">
      <c r="A355" s="44">
        <v>44247</v>
      </c>
      <c r="B355" s="43">
        <v>964</v>
      </c>
      <c r="C355" s="54"/>
      <c r="D355" s="40">
        <v>41</v>
      </c>
      <c r="E355" s="54"/>
      <c r="F355" s="42">
        <f t="shared" si="71"/>
        <v>26</v>
      </c>
      <c r="K355" s="3"/>
      <c r="AH355" s="11">
        <v>44203</v>
      </c>
      <c r="AI355" s="1">
        <f t="shared" si="69"/>
        <v>2063</v>
      </c>
      <c r="AJ355">
        <v>79.17</v>
      </c>
      <c r="AK355">
        <f t="shared" si="70"/>
        <v>2509</v>
      </c>
      <c r="AL355">
        <v>-46</v>
      </c>
    </row>
    <row r="356" spans="1:38" x14ac:dyDescent="0.25">
      <c r="A356" s="44">
        <v>44248</v>
      </c>
      <c r="B356" s="43">
        <v>642</v>
      </c>
      <c r="C356" s="54"/>
      <c r="D356" s="39">
        <v>14</v>
      </c>
      <c r="E356" s="54"/>
      <c r="F356" s="42">
        <f t="shared" si="71"/>
        <v>26</v>
      </c>
      <c r="K356" s="3"/>
      <c r="AH356" s="11">
        <v>44204</v>
      </c>
      <c r="AI356" s="1">
        <f t="shared" si="69"/>
        <v>2063</v>
      </c>
      <c r="AJ356">
        <v>79.17</v>
      </c>
      <c r="AK356">
        <f t="shared" si="70"/>
        <v>2364</v>
      </c>
      <c r="AL356">
        <v>-47</v>
      </c>
    </row>
    <row r="357" spans="1:38" x14ac:dyDescent="0.25">
      <c r="A357" s="44">
        <v>44249</v>
      </c>
      <c r="B357" s="43">
        <v>1292</v>
      </c>
      <c r="C357" s="53">
        <f t="shared" ref="C357:E385" si="72">ROUNDUP(AVERAGE(B357:B363),0)</f>
        <v>1261</v>
      </c>
      <c r="D357" s="40">
        <v>18</v>
      </c>
      <c r="E357" s="53">
        <f t="shared" si="72"/>
        <v>26</v>
      </c>
      <c r="F357" s="42">
        <f t="shared" si="71"/>
        <v>26</v>
      </c>
      <c r="K357" s="3"/>
      <c r="AH357" s="11">
        <v>44205</v>
      </c>
      <c r="AI357" s="1">
        <f t="shared" si="69"/>
        <v>2063</v>
      </c>
      <c r="AJ357">
        <v>79.17</v>
      </c>
      <c r="AK357">
        <f t="shared" si="70"/>
        <v>2333</v>
      </c>
      <c r="AL357">
        <v>-45</v>
      </c>
    </row>
    <row r="358" spans="1:38" x14ac:dyDescent="0.25">
      <c r="A358" s="44">
        <v>44250</v>
      </c>
      <c r="B358" s="43">
        <v>1401</v>
      </c>
      <c r="C358" s="54"/>
      <c r="D358" s="42">
        <v>38</v>
      </c>
      <c r="E358" s="54"/>
      <c r="F358" s="42">
        <f t="shared" si="71"/>
        <v>26</v>
      </c>
      <c r="K358" s="3"/>
      <c r="AH358" s="11">
        <v>44206</v>
      </c>
      <c r="AI358" s="1">
        <f t="shared" si="69"/>
        <v>2063</v>
      </c>
      <c r="AJ358">
        <v>79.17</v>
      </c>
      <c r="AK358">
        <f t="shared" si="70"/>
        <v>1845</v>
      </c>
      <c r="AL358">
        <v>-49</v>
      </c>
    </row>
    <row r="359" spans="1:38" x14ac:dyDescent="0.25">
      <c r="A359" s="44">
        <v>44251</v>
      </c>
      <c r="B359" s="43">
        <v>1960</v>
      </c>
      <c r="C359" s="54"/>
      <c r="D359" s="42">
        <v>54</v>
      </c>
      <c r="E359" s="54"/>
      <c r="F359" s="42">
        <f t="shared" si="71"/>
        <v>26</v>
      </c>
      <c r="K359" s="3"/>
      <c r="AH359" s="11">
        <v>44207</v>
      </c>
      <c r="AI359" s="1">
        <f t="shared" si="69"/>
        <v>1966</v>
      </c>
      <c r="AJ359">
        <v>79.17</v>
      </c>
      <c r="AK359">
        <f t="shared" si="70"/>
        <v>1541</v>
      </c>
      <c r="AL359">
        <v>-54</v>
      </c>
    </row>
    <row r="360" spans="1:38" x14ac:dyDescent="0.25">
      <c r="A360" s="44">
        <v>44252</v>
      </c>
      <c r="B360" s="43">
        <v>1532</v>
      </c>
      <c r="C360" s="54"/>
      <c r="D360" s="42">
        <v>23</v>
      </c>
      <c r="E360" s="54"/>
      <c r="F360" s="42">
        <f t="shared" si="71"/>
        <v>26</v>
      </c>
      <c r="K360" s="3"/>
      <c r="AH360" s="11">
        <v>44208</v>
      </c>
      <c r="AI360" s="1">
        <f t="shared" si="69"/>
        <v>1966</v>
      </c>
      <c r="AJ360">
        <v>79.17</v>
      </c>
      <c r="AK360">
        <f t="shared" si="70"/>
        <v>2391</v>
      </c>
      <c r="AL360">
        <v>-43</v>
      </c>
    </row>
    <row r="361" spans="1:38" x14ac:dyDescent="0.25">
      <c r="A361" s="44">
        <v>44253</v>
      </c>
      <c r="B361" s="43">
        <v>1004</v>
      </c>
      <c r="C361" s="54"/>
      <c r="D361" s="40">
        <v>29</v>
      </c>
      <c r="E361" s="54"/>
      <c r="F361" s="42">
        <f t="shared" si="71"/>
        <v>26</v>
      </c>
      <c r="K361" s="3"/>
      <c r="AH361" s="11">
        <v>44209</v>
      </c>
      <c r="AI361" s="1">
        <f t="shared" si="69"/>
        <v>1966</v>
      </c>
      <c r="AJ361">
        <v>79.17</v>
      </c>
      <c r="AK361">
        <f t="shared" si="70"/>
        <v>2024</v>
      </c>
      <c r="AL361">
        <v>-48</v>
      </c>
    </row>
    <row r="362" spans="1:38" x14ac:dyDescent="0.25">
      <c r="A362" s="44">
        <v>44254</v>
      </c>
      <c r="B362" s="43">
        <v>974</v>
      </c>
      <c r="C362" s="54"/>
      <c r="D362" s="40">
        <v>15</v>
      </c>
      <c r="E362" s="54"/>
      <c r="F362" s="42">
        <f t="shared" si="71"/>
        <v>26</v>
      </c>
      <c r="K362" s="3"/>
      <c r="AH362" s="11">
        <v>44210</v>
      </c>
      <c r="AI362" s="1">
        <f t="shared" si="69"/>
        <v>1966</v>
      </c>
      <c r="AJ362">
        <v>79.17</v>
      </c>
      <c r="AK362">
        <f t="shared" si="70"/>
        <v>2249</v>
      </c>
      <c r="AL362">
        <v>-50</v>
      </c>
    </row>
    <row r="363" spans="1:38" x14ac:dyDescent="0.25">
      <c r="A363" s="44">
        <v>44255</v>
      </c>
      <c r="B363" s="43">
        <v>661</v>
      </c>
      <c r="C363" s="54"/>
      <c r="D363" s="40">
        <v>1</v>
      </c>
      <c r="E363" s="54"/>
      <c r="F363" s="42">
        <f t="shared" si="71"/>
        <v>26</v>
      </c>
      <c r="K363" s="3"/>
      <c r="AH363" s="11">
        <v>44211</v>
      </c>
      <c r="AI363" s="1">
        <f t="shared" si="69"/>
        <v>1966</v>
      </c>
      <c r="AJ363">
        <v>79.17</v>
      </c>
      <c r="AK363">
        <f t="shared" si="70"/>
        <v>2021</v>
      </c>
      <c r="AL363">
        <v>-55</v>
      </c>
    </row>
    <row r="364" spans="1:38" x14ac:dyDescent="0.25">
      <c r="A364" s="44">
        <v>44256</v>
      </c>
      <c r="B364" s="43">
        <v>864</v>
      </c>
      <c r="C364" s="53">
        <f t="shared" si="72"/>
        <v>1070</v>
      </c>
      <c r="D364" s="40">
        <v>8</v>
      </c>
      <c r="E364" s="53">
        <f t="shared" si="72"/>
        <v>15</v>
      </c>
      <c r="F364" s="42">
        <f t="shared" si="71"/>
        <v>15</v>
      </c>
      <c r="K364" s="3"/>
      <c r="AH364" s="11">
        <v>44212</v>
      </c>
      <c r="AI364" s="1">
        <f t="shared" si="69"/>
        <v>1966</v>
      </c>
      <c r="AJ364">
        <v>79.17</v>
      </c>
      <c r="AK364">
        <f t="shared" si="70"/>
        <v>1876</v>
      </c>
      <c r="AL364">
        <v>-50</v>
      </c>
    </row>
    <row r="365" spans="1:38" x14ac:dyDescent="0.25">
      <c r="A365" s="44">
        <v>44257</v>
      </c>
      <c r="B365" s="43">
        <v>1131</v>
      </c>
      <c r="C365" s="54"/>
      <c r="D365" s="40">
        <v>9</v>
      </c>
      <c r="E365" s="54"/>
      <c r="F365" s="42">
        <f t="shared" si="71"/>
        <v>15</v>
      </c>
      <c r="K365" s="3"/>
      <c r="AH365" s="11">
        <v>44213</v>
      </c>
      <c r="AI365" s="1">
        <f t="shared" si="69"/>
        <v>1966</v>
      </c>
      <c r="AJ365">
        <v>79.17</v>
      </c>
      <c r="AK365">
        <f t="shared" si="70"/>
        <v>1655</v>
      </c>
      <c r="AL365">
        <v>-47</v>
      </c>
    </row>
    <row r="366" spans="1:38" x14ac:dyDescent="0.25">
      <c r="A366" s="44">
        <v>44258</v>
      </c>
      <c r="B366" s="43">
        <v>1433</v>
      </c>
      <c r="C366" s="54"/>
      <c r="D366" s="39">
        <v>29</v>
      </c>
      <c r="E366" s="54"/>
      <c r="F366" s="42">
        <f t="shared" si="71"/>
        <v>15</v>
      </c>
      <c r="K366" s="3"/>
      <c r="AH366" s="11">
        <v>44214</v>
      </c>
      <c r="AI366" s="1">
        <f t="shared" si="69"/>
        <v>1857</v>
      </c>
      <c r="AJ366">
        <v>79.17</v>
      </c>
      <c r="AK366">
        <f t="shared" si="70"/>
        <v>1852</v>
      </c>
      <c r="AL366">
        <v>-49</v>
      </c>
    </row>
    <row r="367" spans="1:38" x14ac:dyDescent="0.25">
      <c r="A367" s="44">
        <v>44259</v>
      </c>
      <c r="B367" s="43">
        <v>1198</v>
      </c>
      <c r="C367" s="54"/>
      <c r="D367" s="40">
        <v>20</v>
      </c>
      <c r="E367" s="54"/>
      <c r="F367" s="42">
        <f t="shared" si="71"/>
        <v>15</v>
      </c>
      <c r="K367" s="3"/>
      <c r="AH367" s="11">
        <v>44215</v>
      </c>
      <c r="AI367" s="1">
        <f t="shared" si="69"/>
        <v>1857</v>
      </c>
      <c r="AJ367">
        <v>79.17</v>
      </c>
      <c r="AK367">
        <f t="shared" si="70"/>
        <v>2219</v>
      </c>
      <c r="AL367">
        <v>-49</v>
      </c>
    </row>
    <row r="368" spans="1:38" x14ac:dyDescent="0.25">
      <c r="A368" s="44">
        <v>44260</v>
      </c>
      <c r="B368" s="43">
        <v>783</v>
      </c>
      <c r="C368" s="54"/>
      <c r="D368" s="40">
        <v>9</v>
      </c>
      <c r="E368" s="54"/>
      <c r="F368" s="42">
        <f t="shared" si="71"/>
        <v>15</v>
      </c>
      <c r="K368" s="3"/>
      <c r="AH368" s="11">
        <v>44216</v>
      </c>
      <c r="AI368" s="1">
        <f t="shared" si="69"/>
        <v>1857</v>
      </c>
      <c r="AJ368">
        <v>79.17</v>
      </c>
      <c r="AK368">
        <f t="shared" si="70"/>
        <v>2199</v>
      </c>
      <c r="AL368">
        <v>-50</v>
      </c>
    </row>
    <row r="369" spans="1:38" x14ac:dyDescent="0.25">
      <c r="A369" s="44">
        <v>44261</v>
      </c>
      <c r="B369" s="43">
        <v>1451</v>
      </c>
      <c r="C369" s="54"/>
      <c r="D369" s="40">
        <v>23</v>
      </c>
      <c r="E369" s="54"/>
      <c r="F369" s="42">
        <f t="shared" si="71"/>
        <v>15</v>
      </c>
      <c r="K369" s="3"/>
      <c r="AH369" s="11">
        <v>44217</v>
      </c>
      <c r="AI369" s="1">
        <f t="shared" si="69"/>
        <v>1857</v>
      </c>
      <c r="AJ369">
        <v>79.17</v>
      </c>
      <c r="AK369">
        <f t="shared" si="70"/>
        <v>2073</v>
      </c>
      <c r="AL369">
        <v>-51</v>
      </c>
    </row>
    <row r="370" spans="1:38" x14ac:dyDescent="0.25">
      <c r="A370" s="44">
        <v>44262</v>
      </c>
      <c r="B370" s="43">
        <v>629</v>
      </c>
      <c r="C370" s="54"/>
      <c r="D370" s="40">
        <v>1</v>
      </c>
      <c r="E370" s="54"/>
      <c r="F370" s="42">
        <f t="shared" si="71"/>
        <v>15</v>
      </c>
      <c r="K370" s="3"/>
      <c r="AH370" s="11">
        <v>44218</v>
      </c>
      <c r="AI370" s="1">
        <f t="shared" si="69"/>
        <v>1857</v>
      </c>
      <c r="AJ370">
        <v>79.17</v>
      </c>
      <c r="AK370">
        <f t="shared" si="70"/>
        <v>1935</v>
      </c>
      <c r="AL370">
        <v>-50</v>
      </c>
    </row>
    <row r="371" spans="1:38" x14ac:dyDescent="0.25">
      <c r="A371" s="44">
        <v>44263</v>
      </c>
      <c r="B371" s="43">
        <v>1049</v>
      </c>
      <c r="C371" s="53">
        <f t="shared" si="72"/>
        <v>1320</v>
      </c>
      <c r="D371" s="40">
        <v>44</v>
      </c>
      <c r="E371" s="53">
        <f t="shared" si="72"/>
        <v>23</v>
      </c>
      <c r="F371" s="42">
        <f t="shared" si="71"/>
        <v>23</v>
      </c>
      <c r="K371" s="3"/>
      <c r="AH371" s="11">
        <v>44219</v>
      </c>
      <c r="AI371" s="1">
        <f t="shared" si="69"/>
        <v>1857</v>
      </c>
      <c r="AJ371">
        <v>79.17</v>
      </c>
      <c r="AK371">
        <f t="shared" si="70"/>
        <v>1638</v>
      </c>
      <c r="AL371">
        <v>-51</v>
      </c>
    </row>
    <row r="372" spans="1:38" x14ac:dyDescent="0.25">
      <c r="A372" s="44">
        <v>44264</v>
      </c>
      <c r="B372" s="43">
        <v>1467</v>
      </c>
      <c r="C372" s="54"/>
      <c r="D372" s="40">
        <v>25</v>
      </c>
      <c r="E372" s="54"/>
      <c r="F372" s="42">
        <f t="shared" si="71"/>
        <v>23</v>
      </c>
      <c r="K372" s="3"/>
      <c r="AH372" s="11">
        <v>44220</v>
      </c>
      <c r="AI372" s="1">
        <f t="shared" si="69"/>
        <v>1857</v>
      </c>
      <c r="AJ372">
        <v>79.17</v>
      </c>
      <c r="AK372">
        <f t="shared" si="70"/>
        <v>1080</v>
      </c>
      <c r="AL372">
        <v>-55</v>
      </c>
    </row>
    <row r="373" spans="1:38" x14ac:dyDescent="0.25">
      <c r="A373" s="44">
        <v>44265</v>
      </c>
      <c r="B373" s="43">
        <v>1611</v>
      </c>
      <c r="C373" s="54"/>
      <c r="D373" s="39">
        <v>30</v>
      </c>
      <c r="E373" s="54"/>
      <c r="F373" s="42">
        <f t="shared" si="71"/>
        <v>23</v>
      </c>
      <c r="K373" s="3"/>
      <c r="AH373" s="11">
        <v>44221</v>
      </c>
      <c r="AI373" s="1">
        <f t="shared" si="69"/>
        <v>1803</v>
      </c>
      <c r="AJ373">
        <v>79.17</v>
      </c>
      <c r="AK373">
        <f t="shared" si="70"/>
        <v>1778</v>
      </c>
      <c r="AL373">
        <v>-54</v>
      </c>
    </row>
    <row r="374" spans="1:38" x14ac:dyDescent="0.25">
      <c r="A374" s="44">
        <v>44266</v>
      </c>
      <c r="B374" s="43">
        <v>1406</v>
      </c>
      <c r="C374" s="54"/>
      <c r="D374" s="40">
        <v>16</v>
      </c>
      <c r="E374" s="54"/>
      <c r="F374" s="42">
        <f t="shared" si="71"/>
        <v>23</v>
      </c>
      <c r="K374" s="3"/>
      <c r="AH374" s="11">
        <v>44222</v>
      </c>
      <c r="AI374" s="1">
        <f t="shared" si="69"/>
        <v>1803</v>
      </c>
      <c r="AJ374">
        <v>79.17</v>
      </c>
      <c r="AK374">
        <f t="shared" si="70"/>
        <v>2115</v>
      </c>
      <c r="AL374">
        <v>-51</v>
      </c>
    </row>
    <row r="375" spans="1:38" x14ac:dyDescent="0.25">
      <c r="A375" s="44">
        <v>44267</v>
      </c>
      <c r="B375" s="43">
        <v>1399</v>
      </c>
      <c r="C375" s="54"/>
      <c r="D375" s="40">
        <v>14</v>
      </c>
      <c r="E375" s="54"/>
      <c r="F375" s="42">
        <f t="shared" si="71"/>
        <v>23</v>
      </c>
      <c r="K375" s="3"/>
      <c r="AH375" s="11">
        <v>44223</v>
      </c>
      <c r="AI375" s="1">
        <f t="shared" si="69"/>
        <v>1803</v>
      </c>
      <c r="AJ375">
        <v>79.17</v>
      </c>
      <c r="AK375">
        <f t="shared" si="70"/>
        <v>2026</v>
      </c>
      <c r="AL375">
        <v>-49</v>
      </c>
    </row>
    <row r="376" spans="1:38" x14ac:dyDescent="0.25">
      <c r="A376" s="44">
        <v>44268</v>
      </c>
      <c r="B376" s="43">
        <v>1409</v>
      </c>
      <c r="C376" s="54"/>
      <c r="D376" s="40">
        <v>29</v>
      </c>
      <c r="E376" s="54"/>
      <c r="F376" s="42">
        <f t="shared" si="71"/>
        <v>23</v>
      </c>
      <c r="K376" s="3"/>
      <c r="AH376" s="11">
        <v>44224</v>
      </c>
      <c r="AI376" s="1">
        <f t="shared" si="69"/>
        <v>1803</v>
      </c>
      <c r="AJ376">
        <v>79.17</v>
      </c>
      <c r="AK376">
        <f t="shared" si="70"/>
        <v>1783</v>
      </c>
      <c r="AL376">
        <v>-51</v>
      </c>
    </row>
    <row r="377" spans="1:38" x14ac:dyDescent="0.25">
      <c r="A377" s="44">
        <v>44269</v>
      </c>
      <c r="B377" s="43">
        <v>893</v>
      </c>
      <c r="C377" s="54"/>
      <c r="D377" s="40">
        <v>3</v>
      </c>
      <c r="E377" s="54"/>
      <c r="F377" s="42">
        <f t="shared" si="71"/>
        <v>23</v>
      </c>
      <c r="K377" s="3"/>
      <c r="AH377" s="11">
        <v>44225</v>
      </c>
      <c r="AI377" s="1">
        <f t="shared" si="69"/>
        <v>1803</v>
      </c>
      <c r="AJ377">
        <v>79.17</v>
      </c>
      <c r="AK377">
        <f t="shared" si="70"/>
        <v>1974</v>
      </c>
      <c r="AL377">
        <v>-47</v>
      </c>
    </row>
    <row r="378" spans="1:38" x14ac:dyDescent="0.25">
      <c r="A378" s="44">
        <v>44270</v>
      </c>
      <c r="B378" s="43">
        <v>1671</v>
      </c>
      <c r="C378" s="53">
        <f t="shared" si="72"/>
        <v>1498</v>
      </c>
      <c r="D378" s="40">
        <v>19</v>
      </c>
      <c r="E378" s="53">
        <f t="shared" si="72"/>
        <v>19</v>
      </c>
      <c r="F378" s="42">
        <f t="shared" si="71"/>
        <v>19</v>
      </c>
      <c r="K378" s="3"/>
      <c r="AH378" s="11">
        <v>44226</v>
      </c>
      <c r="AI378" s="1">
        <f t="shared" si="69"/>
        <v>1803</v>
      </c>
      <c r="AJ378">
        <v>79.17</v>
      </c>
      <c r="AK378">
        <f t="shared" si="70"/>
        <v>1708</v>
      </c>
      <c r="AL378">
        <v>-55</v>
      </c>
    </row>
    <row r="379" spans="1:38" x14ac:dyDescent="0.25">
      <c r="A379" s="44">
        <v>44271</v>
      </c>
      <c r="B379" s="43">
        <v>1569</v>
      </c>
      <c r="C379" s="54"/>
      <c r="D379" s="40">
        <v>24</v>
      </c>
      <c r="E379" s="54"/>
      <c r="F379" s="42">
        <f t="shared" si="71"/>
        <v>19</v>
      </c>
      <c r="K379" s="3"/>
      <c r="AH379" s="11">
        <v>44227</v>
      </c>
      <c r="AI379" s="1">
        <f t="shared" si="69"/>
        <v>1803</v>
      </c>
      <c r="AJ379">
        <v>79.17</v>
      </c>
      <c r="AK379">
        <f t="shared" si="70"/>
        <v>1233</v>
      </c>
      <c r="AL379">
        <v>-49</v>
      </c>
    </row>
    <row r="380" spans="1:38" x14ac:dyDescent="0.25">
      <c r="A380" s="44">
        <v>44272</v>
      </c>
      <c r="B380" s="43">
        <v>1642</v>
      </c>
      <c r="C380" s="54"/>
      <c r="D380" s="39">
        <v>24</v>
      </c>
      <c r="E380" s="54"/>
      <c r="F380" s="42">
        <f t="shared" si="71"/>
        <v>19</v>
      </c>
      <c r="K380" s="3"/>
      <c r="AH380" s="11">
        <v>44228</v>
      </c>
      <c r="AI380" s="1">
        <f t="shared" si="69"/>
        <v>1584</v>
      </c>
      <c r="AJ380">
        <v>79.17</v>
      </c>
      <c r="AK380">
        <f t="shared" si="70"/>
        <v>1464</v>
      </c>
      <c r="AL380">
        <v>-50</v>
      </c>
    </row>
    <row r="381" spans="1:38" x14ac:dyDescent="0.25">
      <c r="A381" s="44">
        <v>44273</v>
      </c>
      <c r="B381" s="43">
        <v>1542</v>
      </c>
      <c r="C381" s="54"/>
      <c r="D381" s="40">
        <v>39</v>
      </c>
      <c r="E381" s="54"/>
      <c r="F381" s="42">
        <f t="shared" si="71"/>
        <v>19</v>
      </c>
      <c r="K381" s="3"/>
      <c r="AH381" s="11">
        <v>44229</v>
      </c>
      <c r="AI381" s="1">
        <f t="shared" si="69"/>
        <v>1584</v>
      </c>
      <c r="AJ381">
        <v>79.17</v>
      </c>
      <c r="AK381">
        <f t="shared" si="70"/>
        <v>2015</v>
      </c>
      <c r="AL381">
        <v>-43</v>
      </c>
    </row>
    <row r="382" spans="1:38" x14ac:dyDescent="0.25">
      <c r="A382" s="44">
        <v>44274</v>
      </c>
      <c r="B382" s="43">
        <v>1570</v>
      </c>
      <c r="C382" s="54"/>
      <c r="D382" s="40">
        <v>10</v>
      </c>
      <c r="E382" s="54"/>
      <c r="F382" s="42">
        <f t="shared" si="71"/>
        <v>19</v>
      </c>
      <c r="K382" s="3"/>
      <c r="AH382" s="11">
        <v>44230</v>
      </c>
      <c r="AI382" s="1">
        <f t="shared" si="69"/>
        <v>1584</v>
      </c>
      <c r="AJ382">
        <v>79.17</v>
      </c>
      <c r="AK382">
        <f t="shared" si="70"/>
        <v>1712</v>
      </c>
      <c r="AL382">
        <v>-45</v>
      </c>
    </row>
    <row r="383" spans="1:38" x14ac:dyDescent="0.25">
      <c r="A383" s="44">
        <v>44275</v>
      </c>
      <c r="B383" s="43">
        <v>1529</v>
      </c>
      <c r="C383" s="54"/>
      <c r="D383" s="40">
        <v>4</v>
      </c>
      <c r="E383" s="54"/>
      <c r="F383" s="42">
        <f t="shared" si="71"/>
        <v>19</v>
      </c>
      <c r="K383" s="3"/>
      <c r="AH383" s="11">
        <v>44231</v>
      </c>
      <c r="AI383" s="1">
        <f t="shared" si="69"/>
        <v>1584</v>
      </c>
      <c r="AJ383">
        <v>79.17</v>
      </c>
      <c r="AK383">
        <f t="shared" si="70"/>
        <v>1906</v>
      </c>
      <c r="AL383">
        <v>-43</v>
      </c>
    </row>
    <row r="384" spans="1:38" x14ac:dyDescent="0.25">
      <c r="A384" s="44">
        <v>44276</v>
      </c>
      <c r="B384" s="43">
        <v>959</v>
      </c>
      <c r="C384" s="54"/>
      <c r="D384" s="40">
        <v>7</v>
      </c>
      <c r="E384" s="54"/>
      <c r="F384" s="42">
        <f t="shared" si="71"/>
        <v>19</v>
      </c>
      <c r="K384" s="3"/>
      <c r="AH384" s="11">
        <v>44232</v>
      </c>
      <c r="AI384" s="1">
        <f t="shared" si="69"/>
        <v>1584</v>
      </c>
      <c r="AJ384">
        <v>79.17</v>
      </c>
      <c r="AK384">
        <f t="shared" si="70"/>
        <v>1677</v>
      </c>
      <c r="AL384">
        <v>-42</v>
      </c>
    </row>
    <row r="385" spans="1:38" x14ac:dyDescent="0.25">
      <c r="A385" s="44">
        <v>44277</v>
      </c>
      <c r="B385" s="43">
        <v>1439</v>
      </c>
      <c r="C385" s="53">
        <f t="shared" si="72"/>
        <v>1981</v>
      </c>
      <c r="D385" s="40">
        <v>35</v>
      </c>
      <c r="E385" s="53">
        <f t="shared" si="72"/>
        <v>18</v>
      </c>
      <c r="F385" s="42">
        <f t="shared" si="71"/>
        <v>18</v>
      </c>
      <c r="K385" s="3"/>
      <c r="AH385" s="11">
        <v>44233</v>
      </c>
      <c r="AI385" s="1">
        <f t="shared" si="69"/>
        <v>1584</v>
      </c>
      <c r="AJ385">
        <v>79.17</v>
      </c>
      <c r="AK385">
        <f t="shared" si="70"/>
        <v>1423</v>
      </c>
      <c r="AL385">
        <v>-41</v>
      </c>
    </row>
    <row r="386" spans="1:38" x14ac:dyDescent="0.25">
      <c r="A386" s="44">
        <v>44278</v>
      </c>
      <c r="B386" s="43">
        <v>2045</v>
      </c>
      <c r="C386" s="54"/>
      <c r="D386" s="40">
        <v>17</v>
      </c>
      <c r="E386" s="54"/>
      <c r="F386" s="42">
        <f t="shared" si="71"/>
        <v>18</v>
      </c>
      <c r="K386" s="3"/>
      <c r="AH386" s="11">
        <v>44234</v>
      </c>
      <c r="AI386" s="1">
        <f t="shared" si="69"/>
        <v>1584</v>
      </c>
      <c r="AJ386">
        <v>79.17</v>
      </c>
      <c r="AK386">
        <f t="shared" si="70"/>
        <v>890</v>
      </c>
      <c r="AL386">
        <v>-44</v>
      </c>
    </row>
    <row r="387" spans="1:38" x14ac:dyDescent="0.25">
      <c r="A387" s="44">
        <v>44279</v>
      </c>
      <c r="B387" s="43">
        <v>1645</v>
      </c>
      <c r="C387" s="54"/>
      <c r="D387" s="39">
        <v>18</v>
      </c>
      <c r="E387" s="54"/>
      <c r="F387" s="42">
        <f t="shared" si="71"/>
        <v>18</v>
      </c>
      <c r="K387" s="3"/>
      <c r="AH387" s="11">
        <v>44235</v>
      </c>
      <c r="AI387" s="1">
        <f t="shared" ref="AI387:AI450" si="73">IF(VLOOKUP(AH387,$A$2:$C$448,3,TRUE)=0,AI386,VLOOKUP(AH387,$A$2:$C$448,3,TRUE))</f>
        <v>1295</v>
      </c>
      <c r="AJ387">
        <v>79.17</v>
      </c>
      <c r="AK387">
        <f t="shared" si="70"/>
        <v>1189</v>
      </c>
      <c r="AL387">
        <v>-46</v>
      </c>
    </row>
    <row r="388" spans="1:38" x14ac:dyDescent="0.25">
      <c r="A388" s="44">
        <v>44280</v>
      </c>
      <c r="B388" s="43">
        <v>2264</v>
      </c>
      <c r="C388" s="54"/>
      <c r="D388" s="40">
        <v>8</v>
      </c>
      <c r="E388" s="54"/>
      <c r="F388" s="42">
        <f t="shared" si="71"/>
        <v>18</v>
      </c>
      <c r="K388" s="3"/>
      <c r="AH388" s="11">
        <v>44236</v>
      </c>
      <c r="AI388" s="1">
        <f t="shared" si="73"/>
        <v>1295</v>
      </c>
      <c r="AJ388">
        <v>79.17</v>
      </c>
      <c r="AK388">
        <f t="shared" ref="AK388:AK451" si="74">VLOOKUP(AH388,$A$2:$B$475,2,TRUE)</f>
        <v>1724</v>
      </c>
      <c r="AL388">
        <v>-43</v>
      </c>
    </row>
    <row r="389" spans="1:38" x14ac:dyDescent="0.25">
      <c r="A389" s="44">
        <v>44281</v>
      </c>
      <c r="B389" s="43">
        <v>2407</v>
      </c>
      <c r="C389" s="54"/>
      <c r="D389" s="40">
        <v>14</v>
      </c>
      <c r="E389" s="54"/>
      <c r="F389" s="42">
        <f t="shared" si="71"/>
        <v>18</v>
      </c>
      <c r="K389" s="3"/>
      <c r="AH389" s="11">
        <v>44237</v>
      </c>
      <c r="AI389" s="1">
        <f t="shared" si="73"/>
        <v>1295</v>
      </c>
      <c r="AJ389">
        <v>79.17</v>
      </c>
      <c r="AK389">
        <f t="shared" si="74"/>
        <v>1469</v>
      </c>
      <c r="AL389">
        <v>-43</v>
      </c>
    </row>
    <row r="390" spans="1:38" x14ac:dyDescent="0.25">
      <c r="A390" s="44">
        <v>44282</v>
      </c>
      <c r="B390" s="43">
        <v>2400</v>
      </c>
      <c r="C390" s="54"/>
      <c r="D390" s="40">
        <v>30</v>
      </c>
      <c r="E390" s="54"/>
      <c r="F390" s="42">
        <f t="shared" si="71"/>
        <v>18</v>
      </c>
      <c r="K390" s="3"/>
      <c r="AH390" s="11">
        <v>44238</v>
      </c>
      <c r="AI390" s="1">
        <f t="shared" si="73"/>
        <v>1295</v>
      </c>
      <c r="AJ390">
        <v>79.17</v>
      </c>
      <c r="AK390">
        <f t="shared" si="74"/>
        <v>1350</v>
      </c>
      <c r="AL390">
        <v>-46</v>
      </c>
    </row>
    <row r="391" spans="1:38" x14ac:dyDescent="0.25">
      <c r="A391" s="44">
        <v>44283</v>
      </c>
      <c r="B391" s="43">
        <v>1666</v>
      </c>
      <c r="C391" s="54"/>
      <c r="D391" s="40">
        <v>3</v>
      </c>
      <c r="E391" s="54"/>
      <c r="F391" s="42">
        <f t="shared" si="71"/>
        <v>18</v>
      </c>
      <c r="K391" s="3"/>
      <c r="AH391" s="11">
        <v>44239</v>
      </c>
      <c r="AI391" s="1">
        <f t="shared" si="73"/>
        <v>1295</v>
      </c>
      <c r="AJ391">
        <v>79.17</v>
      </c>
      <c r="AK391">
        <f t="shared" si="74"/>
        <v>1442</v>
      </c>
      <c r="AL391">
        <v>-41</v>
      </c>
    </row>
    <row r="392" spans="1:38" x14ac:dyDescent="0.25">
      <c r="A392" s="44">
        <v>44284</v>
      </c>
      <c r="B392" s="43">
        <v>3593</v>
      </c>
      <c r="C392" s="53">
        <f t="shared" ref="C392:E399" si="75">ROUNDUP(AVERAGE(B392:B398),0)</f>
        <v>2971</v>
      </c>
      <c r="D392" s="40">
        <v>11</v>
      </c>
      <c r="E392" s="53">
        <f t="shared" si="75"/>
        <v>15</v>
      </c>
      <c r="F392" s="42">
        <f t="shared" si="71"/>
        <v>15</v>
      </c>
      <c r="K392" s="3"/>
      <c r="AH392" s="11">
        <v>44240</v>
      </c>
      <c r="AI392" s="1">
        <f t="shared" si="73"/>
        <v>1295</v>
      </c>
      <c r="AJ392">
        <v>79.17</v>
      </c>
      <c r="AK392">
        <f t="shared" si="74"/>
        <v>865</v>
      </c>
      <c r="AL392">
        <v>-39</v>
      </c>
    </row>
    <row r="393" spans="1:38" x14ac:dyDescent="0.25">
      <c r="A393" s="44">
        <v>44285</v>
      </c>
      <c r="B393" s="43">
        <v>1787</v>
      </c>
      <c r="C393" s="54"/>
      <c r="D393" s="40">
        <v>11</v>
      </c>
      <c r="E393" s="54"/>
      <c r="F393" s="42">
        <f t="shared" si="71"/>
        <v>15</v>
      </c>
      <c r="K393" s="3"/>
      <c r="AH393" s="11">
        <v>44241</v>
      </c>
      <c r="AI393" s="1">
        <f t="shared" si="73"/>
        <v>1295</v>
      </c>
      <c r="AJ393">
        <v>79.17</v>
      </c>
      <c r="AK393">
        <f t="shared" si="74"/>
        <v>1023</v>
      </c>
      <c r="AL393">
        <v>-31</v>
      </c>
    </row>
    <row r="394" spans="1:38" x14ac:dyDescent="0.25">
      <c r="A394" s="44">
        <v>44286</v>
      </c>
      <c r="B394" s="43">
        <v>3332</v>
      </c>
      <c r="C394" s="54"/>
      <c r="D394" s="39">
        <v>32</v>
      </c>
      <c r="E394" s="54"/>
      <c r="F394" s="42">
        <f t="shared" si="71"/>
        <v>15</v>
      </c>
      <c r="K394" s="3"/>
      <c r="AH394" s="11">
        <v>44242</v>
      </c>
      <c r="AI394" s="1">
        <f t="shared" si="73"/>
        <v>1054</v>
      </c>
      <c r="AJ394">
        <v>79.17</v>
      </c>
      <c r="AK394">
        <f t="shared" si="74"/>
        <v>840</v>
      </c>
      <c r="AL394">
        <v>-54</v>
      </c>
    </row>
    <row r="395" spans="1:38" x14ac:dyDescent="0.25">
      <c r="A395" s="44">
        <v>44287</v>
      </c>
      <c r="B395" s="43">
        <v>2682</v>
      </c>
      <c r="C395" s="54"/>
      <c r="D395" s="40">
        <v>13</v>
      </c>
      <c r="E395" s="54"/>
      <c r="F395" s="42">
        <f t="shared" si="71"/>
        <v>15</v>
      </c>
      <c r="K395" s="3"/>
      <c r="AH395" s="11">
        <v>44243</v>
      </c>
      <c r="AI395" s="1">
        <f t="shared" si="73"/>
        <v>1054</v>
      </c>
      <c r="AJ395">
        <v>79.17</v>
      </c>
      <c r="AK395">
        <f t="shared" si="74"/>
        <v>781</v>
      </c>
      <c r="AL395">
        <v>-58</v>
      </c>
    </row>
    <row r="396" spans="1:38" x14ac:dyDescent="0.25">
      <c r="A396" s="44">
        <v>44288</v>
      </c>
      <c r="B396" s="43">
        <v>2787</v>
      </c>
      <c r="C396" s="54"/>
      <c r="D396" s="40">
        <v>5</v>
      </c>
      <c r="E396" s="54"/>
      <c r="F396" s="42">
        <f t="shared" si="71"/>
        <v>15</v>
      </c>
      <c r="K396" s="3"/>
      <c r="AH396" s="11">
        <v>44244</v>
      </c>
      <c r="AI396" s="1">
        <f t="shared" si="73"/>
        <v>1054</v>
      </c>
      <c r="AJ396">
        <v>79.17</v>
      </c>
      <c r="AK396">
        <f t="shared" si="74"/>
        <v>1392</v>
      </c>
      <c r="AL396">
        <v>-39</v>
      </c>
    </row>
    <row r="397" spans="1:38" x14ac:dyDescent="0.25">
      <c r="A397" s="44">
        <v>44289</v>
      </c>
      <c r="B397" s="43">
        <v>3244</v>
      </c>
      <c r="C397" s="54"/>
      <c r="D397" s="40">
        <v>16</v>
      </c>
      <c r="E397" s="54"/>
      <c r="F397" s="42">
        <f t="shared" si="71"/>
        <v>15</v>
      </c>
      <c r="K397" s="3"/>
      <c r="AH397" s="11">
        <v>44245</v>
      </c>
      <c r="AI397" s="1">
        <f t="shared" si="73"/>
        <v>1054</v>
      </c>
      <c r="AJ397">
        <v>77.31</v>
      </c>
      <c r="AK397">
        <f t="shared" si="74"/>
        <v>1365</v>
      </c>
      <c r="AL397">
        <v>-42</v>
      </c>
    </row>
    <row r="398" spans="1:38" x14ac:dyDescent="0.25">
      <c r="A398" s="44">
        <v>44290</v>
      </c>
      <c r="B398" s="43">
        <v>3368</v>
      </c>
      <c r="C398" s="54"/>
      <c r="D398" s="40">
        <v>16</v>
      </c>
      <c r="E398" s="54"/>
      <c r="F398" s="42">
        <f t="shared" si="71"/>
        <v>15</v>
      </c>
      <c r="K398" s="3"/>
      <c r="AH398" s="11">
        <v>44246</v>
      </c>
      <c r="AI398" s="1">
        <f t="shared" si="73"/>
        <v>1054</v>
      </c>
      <c r="AJ398">
        <v>77.31</v>
      </c>
      <c r="AK398">
        <f t="shared" si="74"/>
        <v>1392</v>
      </c>
      <c r="AL398">
        <v>-39</v>
      </c>
    </row>
    <row r="399" spans="1:38" x14ac:dyDescent="0.25">
      <c r="A399" s="44">
        <v>44291</v>
      </c>
      <c r="B399" s="43">
        <v>3719</v>
      </c>
      <c r="C399" s="53">
        <f t="shared" si="75"/>
        <v>4292</v>
      </c>
      <c r="D399" s="40">
        <v>61</v>
      </c>
      <c r="E399" s="53">
        <f t="shared" si="75"/>
        <v>37</v>
      </c>
      <c r="F399" s="42">
        <f t="shared" si="71"/>
        <v>37</v>
      </c>
      <c r="K399" s="3"/>
      <c r="AH399" s="11">
        <v>44247</v>
      </c>
      <c r="AI399" s="1">
        <f t="shared" si="73"/>
        <v>1054</v>
      </c>
      <c r="AJ399">
        <v>77.31</v>
      </c>
      <c r="AK399">
        <f t="shared" si="74"/>
        <v>964</v>
      </c>
      <c r="AL399">
        <v>-35</v>
      </c>
    </row>
    <row r="400" spans="1:38" x14ac:dyDescent="0.25">
      <c r="A400" s="44">
        <v>44292</v>
      </c>
      <c r="B400" s="43">
        <v>4107</v>
      </c>
      <c r="C400" s="54"/>
      <c r="D400" s="40">
        <v>26</v>
      </c>
      <c r="E400" s="54"/>
      <c r="F400" s="42">
        <f t="shared" si="71"/>
        <v>37</v>
      </c>
      <c r="K400" s="3"/>
      <c r="AH400" s="11">
        <v>44248</v>
      </c>
      <c r="AI400" s="1">
        <f t="shared" si="73"/>
        <v>1054</v>
      </c>
      <c r="AJ400">
        <v>77.31</v>
      </c>
      <c r="AK400">
        <f t="shared" si="74"/>
        <v>642</v>
      </c>
      <c r="AL400">
        <v>-38</v>
      </c>
    </row>
    <row r="401" spans="1:38" x14ac:dyDescent="0.25">
      <c r="A401" s="44">
        <v>44293</v>
      </c>
      <c r="B401" s="43">
        <v>4634</v>
      </c>
      <c r="C401" s="54"/>
      <c r="D401" s="39">
        <v>59</v>
      </c>
      <c r="E401" s="54"/>
      <c r="F401" s="42">
        <f t="shared" si="71"/>
        <v>37</v>
      </c>
      <c r="K401" s="3"/>
      <c r="AH401" s="11">
        <v>44249</v>
      </c>
      <c r="AI401" s="1">
        <f t="shared" si="73"/>
        <v>1261</v>
      </c>
      <c r="AJ401">
        <v>77.31</v>
      </c>
      <c r="AK401">
        <f t="shared" si="74"/>
        <v>1292</v>
      </c>
      <c r="AL401">
        <v>-47</v>
      </c>
    </row>
    <row r="402" spans="1:38" x14ac:dyDescent="0.25">
      <c r="A402" s="44">
        <v>44294</v>
      </c>
      <c r="B402" s="43">
        <v>4107</v>
      </c>
      <c r="C402" s="54"/>
      <c r="D402" s="40">
        <v>38</v>
      </c>
      <c r="E402" s="54"/>
      <c r="F402" s="42">
        <f t="shared" si="71"/>
        <v>37</v>
      </c>
      <c r="K402" s="3"/>
      <c r="AH402" s="11">
        <v>44250</v>
      </c>
      <c r="AI402" s="1">
        <f t="shared" si="73"/>
        <v>1261</v>
      </c>
      <c r="AJ402">
        <v>77.31</v>
      </c>
      <c r="AK402">
        <f t="shared" si="74"/>
        <v>1401</v>
      </c>
      <c r="AL402">
        <v>-37</v>
      </c>
    </row>
    <row r="403" spans="1:38" x14ac:dyDescent="0.25">
      <c r="A403" s="44">
        <v>44295</v>
      </c>
      <c r="B403" s="43">
        <v>4677</v>
      </c>
      <c r="C403" s="54"/>
      <c r="D403" s="45">
        <v>36</v>
      </c>
      <c r="E403" s="54"/>
      <c r="F403" s="42">
        <f t="shared" si="71"/>
        <v>37</v>
      </c>
      <c r="K403" s="3"/>
      <c r="AH403" s="11">
        <v>44251</v>
      </c>
      <c r="AI403" s="1">
        <f t="shared" si="73"/>
        <v>1261</v>
      </c>
      <c r="AJ403">
        <v>77.31</v>
      </c>
      <c r="AK403">
        <f t="shared" si="74"/>
        <v>1960</v>
      </c>
      <c r="AL403">
        <v>-38</v>
      </c>
    </row>
    <row r="404" spans="1:38" x14ac:dyDescent="0.25">
      <c r="A404" s="44">
        <v>44296</v>
      </c>
      <c r="B404" s="43">
        <v>4328</v>
      </c>
      <c r="C404" s="54"/>
      <c r="D404" s="40">
        <v>29</v>
      </c>
      <c r="E404" s="54"/>
      <c r="F404" s="42">
        <f t="shared" si="71"/>
        <v>37</v>
      </c>
      <c r="K404" s="3"/>
      <c r="AH404" s="11">
        <v>44252</v>
      </c>
      <c r="AI404" s="1">
        <f t="shared" si="73"/>
        <v>1261</v>
      </c>
      <c r="AJ404">
        <v>77.31</v>
      </c>
      <c r="AK404">
        <f t="shared" si="74"/>
        <v>1532</v>
      </c>
      <c r="AL404">
        <v>-40</v>
      </c>
    </row>
    <row r="405" spans="1:38" x14ac:dyDescent="0.25">
      <c r="A405" s="44">
        <v>44297</v>
      </c>
      <c r="B405" s="43">
        <v>4469</v>
      </c>
      <c r="C405" s="54"/>
      <c r="D405" s="40">
        <v>9</v>
      </c>
      <c r="E405" s="54"/>
      <c r="F405" s="42">
        <f t="shared" si="71"/>
        <v>37</v>
      </c>
      <c r="K405" s="3"/>
      <c r="AH405" s="11">
        <v>44253</v>
      </c>
      <c r="AI405" s="1">
        <f t="shared" si="73"/>
        <v>1261</v>
      </c>
      <c r="AJ405">
        <v>77.31</v>
      </c>
      <c r="AK405">
        <f t="shared" si="74"/>
        <v>1004</v>
      </c>
      <c r="AL405">
        <v>-37</v>
      </c>
    </row>
    <row r="406" spans="1:38" x14ac:dyDescent="0.25">
      <c r="A406" s="44">
        <v>44298</v>
      </c>
      <c r="B406" s="43">
        <v>5688</v>
      </c>
      <c r="C406" s="53">
        <f t="shared" ref="C406:E420" si="76">ROUNDUP(AVERAGE(B406:B412),0)</f>
        <v>5217</v>
      </c>
      <c r="D406" s="40">
        <v>45</v>
      </c>
      <c r="E406" s="53">
        <f t="shared" si="76"/>
        <v>38</v>
      </c>
      <c r="F406" s="42">
        <f t="shared" si="71"/>
        <v>38</v>
      </c>
      <c r="AH406" s="11">
        <v>44254</v>
      </c>
      <c r="AI406" s="1">
        <f t="shared" si="73"/>
        <v>1261</v>
      </c>
      <c r="AJ406">
        <v>77.31</v>
      </c>
      <c r="AK406">
        <f t="shared" si="74"/>
        <v>974</v>
      </c>
      <c r="AL406">
        <v>-33</v>
      </c>
    </row>
    <row r="407" spans="1:38" x14ac:dyDescent="0.25">
      <c r="A407" s="44">
        <v>44299</v>
      </c>
      <c r="B407" s="43">
        <v>5021</v>
      </c>
      <c r="C407" s="54"/>
      <c r="D407" s="40">
        <v>39</v>
      </c>
      <c r="E407" s="54"/>
      <c r="F407" s="42">
        <f t="shared" si="71"/>
        <v>38</v>
      </c>
      <c r="AH407" s="11">
        <v>44255</v>
      </c>
      <c r="AI407" s="1">
        <f t="shared" si="73"/>
        <v>1261</v>
      </c>
      <c r="AJ407">
        <v>77.31</v>
      </c>
      <c r="AK407">
        <f t="shared" si="74"/>
        <v>661</v>
      </c>
      <c r="AL407">
        <v>-37</v>
      </c>
    </row>
    <row r="408" spans="1:38" x14ac:dyDescent="0.25">
      <c r="A408" s="44">
        <v>44300</v>
      </c>
      <c r="B408" s="43">
        <v>5586</v>
      </c>
      <c r="C408" s="54"/>
      <c r="D408" s="39">
        <v>64</v>
      </c>
      <c r="E408" s="54"/>
      <c r="F408" s="42">
        <f t="shared" si="71"/>
        <v>38</v>
      </c>
      <c r="AH408" s="11">
        <v>44256</v>
      </c>
      <c r="AI408" s="1">
        <f t="shared" si="73"/>
        <v>1070</v>
      </c>
      <c r="AJ408">
        <v>77.31</v>
      </c>
      <c r="AK408">
        <f t="shared" si="74"/>
        <v>864</v>
      </c>
      <c r="AL408">
        <v>-38</v>
      </c>
    </row>
    <row r="409" spans="1:38" x14ac:dyDescent="0.25">
      <c r="A409" s="44">
        <v>44301</v>
      </c>
      <c r="B409" s="43">
        <v>5056</v>
      </c>
      <c r="C409" s="54"/>
      <c r="D409" s="40">
        <v>37</v>
      </c>
      <c r="E409" s="54"/>
      <c r="F409" s="42">
        <f t="shared" ref="F409:F433" si="77">IF(VLOOKUP(A409,$A$2:$E$448,5,TRUE)=0,F408,VLOOKUP(A409,$A$2:$E$448,5,TRUE))</f>
        <v>38</v>
      </c>
      <c r="AH409" s="11">
        <v>44257</v>
      </c>
      <c r="AI409" s="1">
        <f t="shared" si="73"/>
        <v>1070</v>
      </c>
      <c r="AJ409">
        <v>77.31</v>
      </c>
      <c r="AK409">
        <f t="shared" si="74"/>
        <v>1131</v>
      </c>
      <c r="AL409">
        <v>-36</v>
      </c>
    </row>
    <row r="410" spans="1:38" x14ac:dyDescent="0.25">
      <c r="A410" s="44">
        <v>44302</v>
      </c>
      <c r="B410" s="43">
        <v>5640</v>
      </c>
      <c r="C410" s="54"/>
      <c r="D410" s="40">
        <v>36</v>
      </c>
      <c r="E410" s="54"/>
      <c r="F410" s="42">
        <f t="shared" si="77"/>
        <v>38</v>
      </c>
      <c r="AH410" s="11">
        <v>44258</v>
      </c>
      <c r="AI410" s="1">
        <f t="shared" si="73"/>
        <v>1070</v>
      </c>
      <c r="AJ410">
        <v>77.31</v>
      </c>
      <c r="AK410">
        <f t="shared" si="74"/>
        <v>1433</v>
      </c>
      <c r="AL410">
        <v>-36</v>
      </c>
    </row>
    <row r="411" spans="1:38" x14ac:dyDescent="0.25">
      <c r="A411" s="44">
        <v>44303</v>
      </c>
      <c r="B411" s="43">
        <v>4646</v>
      </c>
      <c r="C411" s="54"/>
      <c r="D411" s="40">
        <v>21</v>
      </c>
      <c r="E411" s="54"/>
      <c r="F411" s="42">
        <f t="shared" si="77"/>
        <v>38</v>
      </c>
      <c r="AH411" s="11">
        <v>44259</v>
      </c>
      <c r="AI411" s="1">
        <f t="shared" si="73"/>
        <v>1070</v>
      </c>
      <c r="AJ411">
        <v>77.31</v>
      </c>
      <c r="AK411">
        <f t="shared" si="74"/>
        <v>1198</v>
      </c>
      <c r="AL411">
        <v>-38</v>
      </c>
    </row>
    <row r="412" spans="1:38" x14ac:dyDescent="0.25">
      <c r="A412" s="44">
        <v>44304</v>
      </c>
      <c r="B412" s="43">
        <v>4879</v>
      </c>
      <c r="C412" s="54"/>
      <c r="D412" s="40">
        <v>21</v>
      </c>
      <c r="E412" s="54"/>
      <c r="F412" s="42">
        <f t="shared" si="77"/>
        <v>38</v>
      </c>
      <c r="AH412" s="11">
        <v>44260</v>
      </c>
      <c r="AI412" s="1">
        <f t="shared" si="73"/>
        <v>1070</v>
      </c>
      <c r="AJ412">
        <v>77.31</v>
      </c>
      <c r="AK412">
        <f t="shared" si="74"/>
        <v>783</v>
      </c>
      <c r="AL412">
        <v>-32</v>
      </c>
    </row>
    <row r="413" spans="1:38" x14ac:dyDescent="0.25">
      <c r="A413" s="44">
        <v>44305</v>
      </c>
      <c r="B413" s="43">
        <v>4929</v>
      </c>
      <c r="C413" s="53">
        <f t="shared" si="76"/>
        <v>5118</v>
      </c>
      <c r="D413" s="40">
        <v>52</v>
      </c>
      <c r="E413" s="53">
        <f t="shared" si="76"/>
        <v>55</v>
      </c>
      <c r="F413" s="42">
        <f t="shared" si="77"/>
        <v>55</v>
      </c>
      <c r="AH413" s="11">
        <v>44261</v>
      </c>
      <c r="AI413" s="1">
        <f t="shared" si="73"/>
        <v>1070</v>
      </c>
      <c r="AJ413">
        <v>77.31</v>
      </c>
      <c r="AK413">
        <f t="shared" si="74"/>
        <v>1451</v>
      </c>
      <c r="AL413">
        <v>-27</v>
      </c>
    </row>
    <row r="414" spans="1:38" x14ac:dyDescent="0.25">
      <c r="A414" s="44">
        <v>44306</v>
      </c>
      <c r="B414" s="43">
        <v>5509</v>
      </c>
      <c r="C414" s="54"/>
      <c r="D414" s="40">
        <v>47</v>
      </c>
      <c r="E414" s="54"/>
      <c r="F414" s="42">
        <f t="shared" si="77"/>
        <v>55</v>
      </c>
      <c r="AH414" s="11">
        <v>44262</v>
      </c>
      <c r="AI414" s="1">
        <f t="shared" si="73"/>
        <v>1070</v>
      </c>
      <c r="AJ414">
        <v>77.31</v>
      </c>
      <c r="AK414">
        <f t="shared" si="74"/>
        <v>629</v>
      </c>
      <c r="AL414">
        <v>-32</v>
      </c>
    </row>
    <row r="415" spans="1:38" x14ac:dyDescent="0.25">
      <c r="A415" s="44">
        <v>44307</v>
      </c>
      <c r="B415" s="43">
        <v>5084</v>
      </c>
      <c r="C415" s="54"/>
      <c r="D415" s="42">
        <v>53</v>
      </c>
      <c r="E415" s="54"/>
      <c r="F415" s="42">
        <f t="shared" si="77"/>
        <v>55</v>
      </c>
      <c r="AH415" s="11">
        <v>44263</v>
      </c>
      <c r="AI415" s="1">
        <f t="shared" si="73"/>
        <v>1320</v>
      </c>
      <c r="AJ415">
        <v>71.760000000000005</v>
      </c>
      <c r="AK415">
        <f t="shared" si="74"/>
        <v>1049</v>
      </c>
      <c r="AL415">
        <v>-35</v>
      </c>
    </row>
    <row r="416" spans="1:38" x14ac:dyDescent="0.25">
      <c r="A416" s="44">
        <v>44308</v>
      </c>
      <c r="B416" s="43">
        <v>5718</v>
      </c>
      <c r="C416" s="54"/>
      <c r="D416" s="42">
        <v>83</v>
      </c>
      <c r="E416" s="54"/>
      <c r="F416" s="42">
        <f t="shared" si="77"/>
        <v>55</v>
      </c>
      <c r="AH416" s="11">
        <v>44264</v>
      </c>
      <c r="AI416" s="1">
        <f t="shared" si="73"/>
        <v>1320</v>
      </c>
      <c r="AJ416">
        <v>71.760000000000005</v>
      </c>
      <c r="AK416">
        <f t="shared" si="74"/>
        <v>1467</v>
      </c>
      <c r="AL416">
        <v>-34</v>
      </c>
    </row>
    <row r="417" spans="1:38" x14ac:dyDescent="0.25">
      <c r="A417" s="44">
        <v>44309</v>
      </c>
      <c r="B417" s="43">
        <v>5233</v>
      </c>
      <c r="C417" s="54"/>
      <c r="D417" s="42">
        <v>71</v>
      </c>
      <c r="E417" s="54"/>
      <c r="F417" s="42">
        <f t="shared" si="77"/>
        <v>55</v>
      </c>
      <c r="AH417" s="11">
        <v>44265</v>
      </c>
      <c r="AI417" s="1">
        <f t="shared" si="73"/>
        <v>1320</v>
      </c>
      <c r="AJ417">
        <v>71.760000000000005</v>
      </c>
      <c r="AK417">
        <f t="shared" si="74"/>
        <v>1611</v>
      </c>
      <c r="AL417">
        <v>-35</v>
      </c>
    </row>
    <row r="418" spans="1:38" x14ac:dyDescent="0.25">
      <c r="A418" s="44">
        <v>44310</v>
      </c>
      <c r="B418" s="43">
        <v>4979</v>
      </c>
      <c r="C418" s="54"/>
      <c r="D418" s="42">
        <v>50</v>
      </c>
      <c r="E418" s="54"/>
      <c r="F418" s="42">
        <f t="shared" si="77"/>
        <v>55</v>
      </c>
      <c r="AH418" s="11">
        <v>44266</v>
      </c>
      <c r="AI418" s="1">
        <f t="shared" si="73"/>
        <v>1320</v>
      </c>
      <c r="AJ418">
        <v>71.760000000000005</v>
      </c>
      <c r="AK418">
        <f t="shared" si="74"/>
        <v>1406</v>
      </c>
      <c r="AL418">
        <v>-37</v>
      </c>
    </row>
    <row r="419" spans="1:38" x14ac:dyDescent="0.25">
      <c r="A419" s="44">
        <v>44311</v>
      </c>
      <c r="B419" s="43">
        <v>4371</v>
      </c>
      <c r="C419" s="54"/>
      <c r="D419" s="42">
        <v>27</v>
      </c>
      <c r="E419" s="54"/>
      <c r="F419" s="42">
        <f t="shared" si="77"/>
        <v>55</v>
      </c>
      <c r="AH419" s="11">
        <v>44267</v>
      </c>
      <c r="AI419" s="1">
        <f t="shared" si="73"/>
        <v>1320</v>
      </c>
      <c r="AJ419">
        <v>71.760000000000005</v>
      </c>
      <c r="AK419">
        <f t="shared" si="74"/>
        <v>1399</v>
      </c>
      <c r="AL419">
        <v>-34</v>
      </c>
    </row>
    <row r="420" spans="1:38" x14ac:dyDescent="0.25">
      <c r="A420" s="44">
        <v>44312</v>
      </c>
      <c r="B420" s="43">
        <v>4755</v>
      </c>
      <c r="C420" s="53">
        <f t="shared" si="76"/>
        <v>4440</v>
      </c>
      <c r="D420" s="42">
        <v>51</v>
      </c>
      <c r="E420" s="53">
        <f t="shared" si="76"/>
        <v>71</v>
      </c>
      <c r="F420" s="42">
        <f t="shared" si="77"/>
        <v>71</v>
      </c>
      <c r="AH420" s="11">
        <v>44268</v>
      </c>
      <c r="AI420" s="1">
        <f t="shared" si="73"/>
        <v>1320</v>
      </c>
      <c r="AJ420">
        <v>71.760000000000005</v>
      </c>
      <c r="AK420">
        <f t="shared" si="74"/>
        <v>1409</v>
      </c>
      <c r="AL420">
        <v>-27</v>
      </c>
    </row>
    <row r="421" spans="1:38" x14ac:dyDescent="0.25">
      <c r="A421" s="44">
        <v>44313</v>
      </c>
      <c r="B421" s="43">
        <v>4735</v>
      </c>
      <c r="C421" s="54"/>
      <c r="D421" s="42">
        <v>79</v>
      </c>
      <c r="E421" s="54"/>
      <c r="F421" s="42">
        <f t="shared" si="77"/>
        <v>71</v>
      </c>
      <c r="AH421" s="11">
        <v>44269</v>
      </c>
      <c r="AI421" s="1">
        <f t="shared" si="73"/>
        <v>1320</v>
      </c>
      <c r="AJ421">
        <v>71.760000000000005</v>
      </c>
      <c r="AK421">
        <f t="shared" si="74"/>
        <v>893</v>
      </c>
      <c r="AL421">
        <v>-34</v>
      </c>
    </row>
    <row r="422" spans="1:38" x14ac:dyDescent="0.25">
      <c r="A422" s="44">
        <v>44314</v>
      </c>
      <c r="B422" s="43">
        <v>4397</v>
      </c>
      <c r="C422" s="54"/>
      <c r="D422" s="42">
        <v>84</v>
      </c>
      <c r="E422" s="54"/>
      <c r="F422" s="42">
        <f t="shared" si="77"/>
        <v>71</v>
      </c>
      <c r="AH422" s="11">
        <v>44270</v>
      </c>
      <c r="AI422" s="1">
        <f t="shared" si="73"/>
        <v>1498</v>
      </c>
      <c r="AJ422">
        <v>71.760000000000005</v>
      </c>
      <c r="AK422">
        <f t="shared" si="74"/>
        <v>1671</v>
      </c>
      <c r="AL422">
        <v>-37</v>
      </c>
    </row>
    <row r="423" spans="1:38" x14ac:dyDescent="0.25">
      <c r="A423" s="44">
        <v>44315</v>
      </c>
      <c r="B423" s="43">
        <v>4788</v>
      </c>
      <c r="C423" s="54"/>
      <c r="D423" s="42">
        <v>98</v>
      </c>
      <c r="E423" s="54"/>
      <c r="F423" s="42">
        <f t="shared" si="77"/>
        <v>71</v>
      </c>
      <c r="AH423" s="11">
        <v>44271</v>
      </c>
      <c r="AI423" s="1">
        <f t="shared" si="73"/>
        <v>1498</v>
      </c>
      <c r="AJ423">
        <v>70.37</v>
      </c>
      <c r="AK423">
        <f t="shared" si="74"/>
        <v>1569</v>
      </c>
      <c r="AL423">
        <v>-40</v>
      </c>
    </row>
    <row r="424" spans="1:38" x14ac:dyDescent="0.25">
      <c r="A424" s="44">
        <v>44316</v>
      </c>
      <c r="B424" s="43">
        <v>4229</v>
      </c>
      <c r="C424" s="54"/>
      <c r="D424" s="42">
        <v>69</v>
      </c>
      <c r="E424" s="54"/>
      <c r="F424" s="42">
        <f t="shared" si="77"/>
        <v>71</v>
      </c>
      <c r="AH424" s="11">
        <v>44272</v>
      </c>
      <c r="AI424" s="1">
        <f t="shared" si="73"/>
        <v>1498</v>
      </c>
      <c r="AJ424">
        <v>70.37</v>
      </c>
      <c r="AK424">
        <f t="shared" si="74"/>
        <v>1642</v>
      </c>
      <c r="AL424">
        <v>-38</v>
      </c>
    </row>
    <row r="425" spans="1:38" x14ac:dyDescent="0.25">
      <c r="A425" s="44">
        <v>44317</v>
      </c>
      <c r="B425" s="43">
        <v>3736</v>
      </c>
      <c r="C425" s="54"/>
      <c r="D425" s="42">
        <v>42</v>
      </c>
      <c r="E425" s="54"/>
      <c r="F425" s="42">
        <f t="shared" si="77"/>
        <v>71</v>
      </c>
      <c r="AH425" s="11">
        <v>44273</v>
      </c>
      <c r="AI425" s="1">
        <f t="shared" si="73"/>
        <v>1498</v>
      </c>
      <c r="AJ425">
        <v>70.37</v>
      </c>
      <c r="AK425">
        <f t="shared" si="74"/>
        <v>1542</v>
      </c>
      <c r="AL425">
        <v>-35</v>
      </c>
    </row>
    <row r="426" spans="1:38" x14ac:dyDescent="0.25">
      <c r="A426" s="44">
        <v>44318</v>
      </c>
      <c r="C426" s="54"/>
      <c r="E426" s="54"/>
      <c r="F426" s="42">
        <f t="shared" si="77"/>
        <v>71</v>
      </c>
      <c r="AH426" s="11">
        <v>44274</v>
      </c>
      <c r="AI426" s="1">
        <f t="shared" si="73"/>
        <v>1498</v>
      </c>
      <c r="AJ426">
        <v>70.37</v>
      </c>
      <c r="AK426">
        <f t="shared" si="74"/>
        <v>1570</v>
      </c>
      <c r="AL426">
        <v>-34</v>
      </c>
    </row>
    <row r="427" spans="1:38" x14ac:dyDescent="0.25">
      <c r="A427" s="44">
        <v>44319</v>
      </c>
      <c r="C427" s="53" t="e">
        <f t="shared" ref="C427:E427" si="78">ROUNDUP(AVERAGE(B427:B433),0)</f>
        <v>#DIV/0!</v>
      </c>
      <c r="E427" s="53" t="e">
        <f t="shared" si="78"/>
        <v>#DIV/0!</v>
      </c>
      <c r="F427" s="42" t="e">
        <f t="shared" si="77"/>
        <v>#DIV/0!</v>
      </c>
      <c r="AH427" s="11">
        <v>44275</v>
      </c>
      <c r="AI427" s="1">
        <f t="shared" si="73"/>
        <v>1498</v>
      </c>
      <c r="AJ427">
        <v>70.37</v>
      </c>
      <c r="AK427">
        <f t="shared" si="74"/>
        <v>1529</v>
      </c>
      <c r="AL427">
        <v>-38</v>
      </c>
    </row>
    <row r="428" spans="1:38" x14ac:dyDescent="0.25">
      <c r="A428" s="44">
        <v>44320</v>
      </c>
      <c r="C428" s="54"/>
      <c r="E428" s="54"/>
      <c r="F428" s="42" t="e">
        <f t="shared" si="77"/>
        <v>#DIV/0!</v>
      </c>
      <c r="AH428" s="11">
        <v>44276</v>
      </c>
      <c r="AI428" s="1">
        <f t="shared" si="73"/>
        <v>1498</v>
      </c>
      <c r="AJ428">
        <v>70.37</v>
      </c>
      <c r="AK428">
        <f t="shared" si="74"/>
        <v>959</v>
      </c>
      <c r="AL428">
        <v>-27</v>
      </c>
    </row>
    <row r="429" spans="1:38" x14ac:dyDescent="0.25">
      <c r="A429" s="44">
        <v>44321</v>
      </c>
      <c r="C429" s="54"/>
      <c r="E429" s="54"/>
      <c r="F429" s="42" t="e">
        <f t="shared" si="77"/>
        <v>#DIV/0!</v>
      </c>
      <c r="AH429" s="11">
        <v>44277</v>
      </c>
      <c r="AI429" s="1">
        <f t="shared" si="73"/>
        <v>1981</v>
      </c>
      <c r="AJ429">
        <v>70.37</v>
      </c>
      <c r="AK429">
        <f t="shared" si="74"/>
        <v>1439</v>
      </c>
      <c r="AL429">
        <v>-35</v>
      </c>
    </row>
    <row r="430" spans="1:38" x14ac:dyDescent="0.25">
      <c r="A430" s="44">
        <v>44322</v>
      </c>
      <c r="C430" s="54"/>
      <c r="E430" s="54"/>
      <c r="F430" s="42" t="e">
        <f t="shared" si="77"/>
        <v>#DIV/0!</v>
      </c>
      <c r="AH430" s="11">
        <v>44278</v>
      </c>
      <c r="AI430" s="1">
        <f t="shared" si="73"/>
        <v>1981</v>
      </c>
      <c r="AJ430">
        <v>71.760000000000005</v>
      </c>
      <c r="AK430">
        <f t="shared" si="74"/>
        <v>2045</v>
      </c>
      <c r="AL430">
        <v>-27</v>
      </c>
    </row>
    <row r="431" spans="1:38" x14ac:dyDescent="0.25">
      <c r="A431" s="44">
        <v>44323</v>
      </c>
      <c r="C431" s="54"/>
      <c r="E431" s="54"/>
      <c r="F431" s="42" t="e">
        <f t="shared" si="77"/>
        <v>#DIV/0!</v>
      </c>
      <c r="AH431" s="11">
        <v>44279</v>
      </c>
      <c r="AI431" s="1">
        <f t="shared" si="73"/>
        <v>1981</v>
      </c>
      <c r="AJ431">
        <v>71.760000000000005</v>
      </c>
      <c r="AK431">
        <f t="shared" si="74"/>
        <v>1645</v>
      </c>
      <c r="AL431">
        <v>-49</v>
      </c>
    </row>
    <row r="432" spans="1:38" x14ac:dyDescent="0.25">
      <c r="A432" s="44">
        <v>44324</v>
      </c>
      <c r="C432" s="54"/>
      <c r="E432" s="54"/>
      <c r="F432" s="42" t="e">
        <f t="shared" si="77"/>
        <v>#DIV/0!</v>
      </c>
      <c r="AH432" s="11">
        <v>44280</v>
      </c>
      <c r="AI432" s="1">
        <f t="shared" si="73"/>
        <v>1981</v>
      </c>
      <c r="AJ432">
        <v>71.760000000000005</v>
      </c>
      <c r="AK432">
        <f t="shared" si="74"/>
        <v>2264</v>
      </c>
      <c r="AL432">
        <v>-53</v>
      </c>
    </row>
    <row r="433" spans="1:38" x14ac:dyDescent="0.25">
      <c r="A433" s="44">
        <v>44325</v>
      </c>
      <c r="C433" s="54"/>
      <c r="E433" s="54"/>
      <c r="F433" s="42" t="e">
        <f t="shared" si="77"/>
        <v>#DIV/0!</v>
      </c>
      <c r="AH433" s="11">
        <v>44281</v>
      </c>
      <c r="AI433" s="1">
        <f t="shared" si="73"/>
        <v>1981</v>
      </c>
      <c r="AJ433">
        <v>71.760000000000005</v>
      </c>
      <c r="AK433">
        <f t="shared" si="74"/>
        <v>2407</v>
      </c>
      <c r="AL433">
        <v>-35</v>
      </c>
    </row>
    <row r="434" spans="1:38" x14ac:dyDescent="0.25">
      <c r="E434" s="46"/>
      <c r="AH434" s="11">
        <v>44282</v>
      </c>
      <c r="AI434" s="1">
        <f t="shared" si="73"/>
        <v>1981</v>
      </c>
      <c r="AJ434">
        <v>71.760000000000005</v>
      </c>
      <c r="AK434">
        <f t="shared" si="74"/>
        <v>2400</v>
      </c>
      <c r="AL434">
        <v>-30</v>
      </c>
    </row>
    <row r="435" spans="1:38" x14ac:dyDescent="0.25">
      <c r="E435" s="46"/>
      <c r="AH435" s="11">
        <v>44283</v>
      </c>
      <c r="AI435" s="1">
        <f t="shared" si="73"/>
        <v>1981</v>
      </c>
      <c r="AJ435">
        <v>71.760000000000005</v>
      </c>
      <c r="AK435">
        <f t="shared" si="74"/>
        <v>1666</v>
      </c>
      <c r="AL435">
        <v>-32</v>
      </c>
    </row>
    <row r="436" spans="1:38" x14ac:dyDescent="0.25">
      <c r="AH436" s="11">
        <v>44284</v>
      </c>
      <c r="AI436" s="1">
        <f t="shared" si="73"/>
        <v>2971</v>
      </c>
      <c r="AJ436">
        <v>71.760000000000005</v>
      </c>
      <c r="AK436">
        <f t="shared" si="74"/>
        <v>3593</v>
      </c>
      <c r="AL436">
        <v>-36</v>
      </c>
    </row>
    <row r="437" spans="1:38" x14ac:dyDescent="0.25">
      <c r="AH437" s="11">
        <v>44285</v>
      </c>
      <c r="AI437" s="1">
        <f t="shared" si="73"/>
        <v>2971</v>
      </c>
      <c r="AJ437">
        <v>71.760000000000005</v>
      </c>
      <c r="AK437">
        <f t="shared" si="74"/>
        <v>1787</v>
      </c>
      <c r="AL437">
        <v>-33</v>
      </c>
    </row>
    <row r="438" spans="1:38" x14ac:dyDescent="0.25">
      <c r="AH438" s="11">
        <v>44286</v>
      </c>
      <c r="AI438" s="1">
        <f t="shared" si="73"/>
        <v>2971</v>
      </c>
      <c r="AJ438">
        <v>71.760000000000005</v>
      </c>
      <c r="AK438">
        <f t="shared" si="74"/>
        <v>3332</v>
      </c>
      <c r="AL438">
        <v>-28</v>
      </c>
    </row>
    <row r="439" spans="1:38" x14ac:dyDescent="0.25">
      <c r="AH439" s="11">
        <v>44287</v>
      </c>
      <c r="AI439" s="1">
        <f t="shared" si="73"/>
        <v>2971</v>
      </c>
      <c r="AJ439">
        <v>71.760000000000005</v>
      </c>
      <c r="AK439">
        <f t="shared" si="74"/>
        <v>2682</v>
      </c>
      <c r="AL439">
        <v>-37</v>
      </c>
    </row>
    <row r="440" spans="1:38" x14ac:dyDescent="0.25">
      <c r="AH440" s="11">
        <v>44288</v>
      </c>
      <c r="AI440" s="1">
        <f t="shared" si="73"/>
        <v>2971</v>
      </c>
      <c r="AJ440">
        <v>71.760000000000005</v>
      </c>
      <c r="AK440">
        <f t="shared" si="74"/>
        <v>2787</v>
      </c>
      <c r="AL440">
        <v>-57</v>
      </c>
    </row>
    <row r="441" spans="1:38" x14ac:dyDescent="0.25">
      <c r="AH441" s="11">
        <v>44289</v>
      </c>
      <c r="AI441" s="1">
        <f t="shared" si="73"/>
        <v>2971</v>
      </c>
      <c r="AJ441">
        <v>71.760000000000005</v>
      </c>
      <c r="AK441">
        <f t="shared" si="74"/>
        <v>3244</v>
      </c>
      <c r="AL441">
        <v>-33</v>
      </c>
    </row>
    <row r="442" spans="1:38" x14ac:dyDescent="0.25">
      <c r="AH442" s="11">
        <v>44290</v>
      </c>
      <c r="AI442" s="1">
        <f t="shared" si="73"/>
        <v>2971</v>
      </c>
      <c r="AJ442">
        <v>71.760000000000005</v>
      </c>
      <c r="AK442">
        <f t="shared" si="74"/>
        <v>3368</v>
      </c>
      <c r="AL442">
        <v>-40</v>
      </c>
    </row>
    <row r="443" spans="1:38" x14ac:dyDescent="0.25">
      <c r="AH443" s="11">
        <v>44291</v>
      </c>
      <c r="AI443" s="1">
        <f t="shared" si="73"/>
        <v>4292</v>
      </c>
      <c r="AJ443">
        <v>71.760000000000005</v>
      </c>
      <c r="AK443">
        <f t="shared" si="74"/>
        <v>3719</v>
      </c>
      <c r="AL443">
        <v>-37</v>
      </c>
    </row>
    <row r="444" spans="1:38" x14ac:dyDescent="0.25">
      <c r="AH444" s="11">
        <v>44292</v>
      </c>
      <c r="AI444" s="1">
        <f t="shared" si="73"/>
        <v>4292</v>
      </c>
      <c r="AJ444">
        <v>71.760000000000005</v>
      </c>
      <c r="AK444">
        <f t="shared" si="74"/>
        <v>4107</v>
      </c>
      <c r="AL444">
        <v>-36</v>
      </c>
    </row>
    <row r="445" spans="1:38" x14ac:dyDescent="0.25">
      <c r="AH445" s="11">
        <v>44293</v>
      </c>
      <c r="AI445" s="1">
        <f t="shared" si="73"/>
        <v>4292</v>
      </c>
      <c r="AJ445">
        <v>71.760000000000005</v>
      </c>
      <c r="AK445">
        <f t="shared" si="74"/>
        <v>4634</v>
      </c>
      <c r="AL445">
        <v>-36</v>
      </c>
    </row>
    <row r="446" spans="1:38" x14ac:dyDescent="0.25">
      <c r="AH446" s="11">
        <v>44294</v>
      </c>
      <c r="AI446" s="1">
        <f t="shared" si="73"/>
        <v>4292</v>
      </c>
      <c r="AJ446">
        <v>71.760000000000005</v>
      </c>
      <c r="AK446">
        <f t="shared" si="74"/>
        <v>4107</v>
      </c>
      <c r="AL446">
        <v>-42</v>
      </c>
    </row>
    <row r="447" spans="1:38" x14ac:dyDescent="0.25">
      <c r="AH447" s="11">
        <v>44295</v>
      </c>
      <c r="AI447" s="1">
        <f t="shared" si="73"/>
        <v>4292</v>
      </c>
      <c r="AJ447">
        <v>71.760000000000005</v>
      </c>
      <c r="AK447">
        <f t="shared" si="74"/>
        <v>4677</v>
      </c>
      <c r="AL447">
        <v>-45</v>
      </c>
    </row>
    <row r="448" spans="1:38" x14ac:dyDescent="0.25">
      <c r="AH448" s="11">
        <v>44296</v>
      </c>
      <c r="AI448" s="1">
        <f t="shared" si="73"/>
        <v>4292</v>
      </c>
      <c r="AJ448">
        <v>71.760000000000005</v>
      </c>
      <c r="AK448">
        <f t="shared" si="74"/>
        <v>4328</v>
      </c>
      <c r="AL448">
        <v>-43</v>
      </c>
    </row>
    <row r="449" spans="34:38" x14ac:dyDescent="0.25">
      <c r="AH449" s="11">
        <v>44297</v>
      </c>
      <c r="AI449" s="1">
        <f t="shared" si="73"/>
        <v>4292</v>
      </c>
      <c r="AJ449">
        <v>71.760000000000005</v>
      </c>
      <c r="AK449">
        <f t="shared" si="74"/>
        <v>4469</v>
      </c>
      <c r="AL449">
        <v>-38</v>
      </c>
    </row>
    <row r="450" spans="34:38" x14ac:dyDescent="0.25">
      <c r="AH450" s="11">
        <v>44298</v>
      </c>
      <c r="AI450" s="1">
        <f t="shared" si="73"/>
        <v>5217</v>
      </c>
      <c r="AJ450">
        <v>71.760000000000005</v>
      </c>
      <c r="AK450">
        <f t="shared" si="74"/>
        <v>5688</v>
      </c>
      <c r="AL450">
        <v>-39</v>
      </c>
    </row>
    <row r="451" spans="34:38" x14ac:dyDescent="0.25">
      <c r="AH451" s="11">
        <v>44299</v>
      </c>
      <c r="AI451" s="1">
        <f t="shared" ref="AI451:AI472" si="79">IF(VLOOKUP(AH451,$A$2:$C$448,3,TRUE)=0,AI450,VLOOKUP(AH451,$A$2:$C$448,3,TRUE))</f>
        <v>5217</v>
      </c>
      <c r="AJ451">
        <v>71.760000000000005</v>
      </c>
      <c r="AK451">
        <f t="shared" si="74"/>
        <v>5021</v>
      </c>
      <c r="AL451">
        <v>-39</v>
      </c>
    </row>
    <row r="452" spans="34:38" x14ac:dyDescent="0.25">
      <c r="AH452" s="11">
        <v>44300</v>
      </c>
      <c r="AI452" s="1">
        <f t="shared" si="79"/>
        <v>5217</v>
      </c>
      <c r="AJ452">
        <v>71.760000000000005</v>
      </c>
      <c r="AK452">
        <f t="shared" ref="AK452:AK470" si="80">VLOOKUP(AH452,$A$2:$B$475,2,TRUE)</f>
        <v>5586</v>
      </c>
      <c r="AL452">
        <v>-39</v>
      </c>
    </row>
    <row r="453" spans="34:38" x14ac:dyDescent="0.25">
      <c r="AH453" s="11">
        <v>44301</v>
      </c>
      <c r="AI453" s="1">
        <f t="shared" si="79"/>
        <v>5217</v>
      </c>
      <c r="AJ453">
        <v>71.760000000000005</v>
      </c>
      <c r="AK453">
        <f t="shared" si="80"/>
        <v>5056</v>
      </c>
      <c r="AL453">
        <v>-41</v>
      </c>
    </row>
    <row r="454" spans="34:38" x14ac:dyDescent="0.25">
      <c r="AH454" s="28">
        <v>44302</v>
      </c>
      <c r="AI454" s="1">
        <f t="shared" si="79"/>
        <v>5217</v>
      </c>
      <c r="AJ454">
        <v>71.760000000000005</v>
      </c>
      <c r="AK454">
        <f t="shared" si="80"/>
        <v>5640</v>
      </c>
      <c r="AL454">
        <v>-48</v>
      </c>
    </row>
    <row r="455" spans="34:38" x14ac:dyDescent="0.25">
      <c r="AH455" s="11">
        <v>44303</v>
      </c>
      <c r="AI455" s="1">
        <f t="shared" si="79"/>
        <v>5217</v>
      </c>
      <c r="AJ455">
        <v>71.760000000000005</v>
      </c>
      <c r="AK455">
        <f t="shared" si="80"/>
        <v>4646</v>
      </c>
      <c r="AL455">
        <v>-48</v>
      </c>
    </row>
    <row r="456" spans="34:38" x14ac:dyDescent="0.25">
      <c r="AH456" s="11">
        <v>44304</v>
      </c>
      <c r="AI456" s="1">
        <f t="shared" si="79"/>
        <v>5217</v>
      </c>
      <c r="AJ456">
        <v>71.760000000000005</v>
      </c>
      <c r="AK456">
        <f t="shared" si="80"/>
        <v>4879</v>
      </c>
      <c r="AL456">
        <v>-48</v>
      </c>
    </row>
    <row r="457" spans="34:38" x14ac:dyDescent="0.25">
      <c r="AH457" s="11">
        <v>44305</v>
      </c>
      <c r="AI457" s="1">
        <f t="shared" si="79"/>
        <v>5118</v>
      </c>
      <c r="AJ457">
        <v>71.760000000000005</v>
      </c>
      <c r="AK457">
        <f t="shared" si="80"/>
        <v>4929</v>
      </c>
      <c r="AL457">
        <v>-48</v>
      </c>
    </row>
    <row r="458" spans="34:38" x14ac:dyDescent="0.25">
      <c r="AH458" s="11">
        <v>44306</v>
      </c>
      <c r="AI458" s="1">
        <f t="shared" si="79"/>
        <v>5118</v>
      </c>
      <c r="AJ458">
        <v>71.760000000000005</v>
      </c>
      <c r="AK458">
        <f t="shared" si="80"/>
        <v>5509</v>
      </c>
      <c r="AL458">
        <v>-48</v>
      </c>
    </row>
    <row r="459" spans="34:38" x14ac:dyDescent="0.25">
      <c r="AH459" s="11">
        <v>44307</v>
      </c>
      <c r="AI459" s="1">
        <f t="shared" si="79"/>
        <v>5118</v>
      </c>
      <c r="AJ459">
        <v>71.760000000000005</v>
      </c>
      <c r="AK459">
        <f t="shared" si="80"/>
        <v>5084</v>
      </c>
      <c r="AL459">
        <v>-48</v>
      </c>
    </row>
    <row r="460" spans="34:38" x14ac:dyDescent="0.25">
      <c r="AH460" s="11">
        <v>44308</v>
      </c>
      <c r="AI460" s="1">
        <f t="shared" si="79"/>
        <v>5118</v>
      </c>
      <c r="AJ460">
        <v>71.760000000000005</v>
      </c>
      <c r="AK460">
        <f t="shared" si="80"/>
        <v>5718</v>
      </c>
      <c r="AL460">
        <v>-48</v>
      </c>
    </row>
    <row r="461" spans="34:38" x14ac:dyDescent="0.25">
      <c r="AH461" s="11">
        <v>44309</v>
      </c>
      <c r="AI461" s="1">
        <f t="shared" si="79"/>
        <v>5118</v>
      </c>
      <c r="AJ461">
        <v>71.760000000000005</v>
      </c>
      <c r="AK461">
        <f t="shared" si="80"/>
        <v>5233</v>
      </c>
      <c r="AL461">
        <v>-48</v>
      </c>
    </row>
    <row r="462" spans="34:38" x14ac:dyDescent="0.25">
      <c r="AH462" s="11">
        <v>44310</v>
      </c>
      <c r="AI462" s="1">
        <f t="shared" si="79"/>
        <v>5118</v>
      </c>
      <c r="AJ462">
        <v>71.760000000000005</v>
      </c>
      <c r="AK462">
        <f t="shared" si="80"/>
        <v>4979</v>
      </c>
      <c r="AL462">
        <v>-48</v>
      </c>
    </row>
    <row r="463" spans="34:38" x14ac:dyDescent="0.25">
      <c r="AH463" s="11">
        <v>44311</v>
      </c>
      <c r="AI463" s="1">
        <f t="shared" si="79"/>
        <v>5118</v>
      </c>
      <c r="AJ463">
        <v>71.760000000000005</v>
      </c>
      <c r="AK463">
        <f t="shared" si="80"/>
        <v>4371</v>
      </c>
      <c r="AL463">
        <v>-48</v>
      </c>
    </row>
    <row r="464" spans="34:38" x14ac:dyDescent="0.25">
      <c r="AH464" s="11">
        <v>44312</v>
      </c>
      <c r="AI464" s="1">
        <f t="shared" si="79"/>
        <v>4440</v>
      </c>
      <c r="AJ464">
        <v>71.760000000000005</v>
      </c>
      <c r="AK464">
        <f t="shared" si="80"/>
        <v>4755</v>
      </c>
      <c r="AL464">
        <v>-48</v>
      </c>
    </row>
    <row r="465" spans="34:38" x14ac:dyDescent="0.25">
      <c r="AH465" s="11">
        <v>44313</v>
      </c>
      <c r="AI465" s="1">
        <f t="shared" si="79"/>
        <v>4440</v>
      </c>
      <c r="AJ465">
        <v>71.760000000000005</v>
      </c>
      <c r="AK465">
        <f t="shared" si="80"/>
        <v>4735</v>
      </c>
      <c r="AL465">
        <v>-48</v>
      </c>
    </row>
    <row r="466" spans="34:38" x14ac:dyDescent="0.25">
      <c r="AH466" s="11">
        <v>44314</v>
      </c>
      <c r="AI466" s="1">
        <f t="shared" si="79"/>
        <v>4440</v>
      </c>
      <c r="AJ466">
        <v>71.760000000000005</v>
      </c>
      <c r="AK466">
        <f t="shared" si="80"/>
        <v>4397</v>
      </c>
      <c r="AL466">
        <v>-48</v>
      </c>
    </row>
    <row r="467" spans="34:38" x14ac:dyDescent="0.25">
      <c r="AH467" s="11">
        <v>44315</v>
      </c>
      <c r="AI467" s="1">
        <f t="shared" si="79"/>
        <v>4440</v>
      </c>
      <c r="AJ467">
        <v>71.760000000000005</v>
      </c>
      <c r="AK467">
        <f t="shared" si="80"/>
        <v>4788</v>
      </c>
      <c r="AL467">
        <v>-48</v>
      </c>
    </row>
    <row r="468" spans="34:38" x14ac:dyDescent="0.25">
      <c r="AH468" s="11">
        <v>44316</v>
      </c>
      <c r="AI468" s="1">
        <f t="shared" si="79"/>
        <v>4440</v>
      </c>
      <c r="AJ468">
        <v>71.760000000000005</v>
      </c>
      <c r="AK468">
        <f t="shared" si="80"/>
        <v>4229</v>
      </c>
      <c r="AL468">
        <v>-48</v>
      </c>
    </row>
    <row r="469" spans="34:38" x14ac:dyDescent="0.25">
      <c r="AH469" s="11">
        <v>44317</v>
      </c>
      <c r="AI469" s="1">
        <f t="shared" si="79"/>
        <v>4440</v>
      </c>
      <c r="AJ469">
        <v>71.760000000000005</v>
      </c>
      <c r="AK469">
        <f t="shared" si="80"/>
        <v>3736</v>
      </c>
      <c r="AL469">
        <v>-48</v>
      </c>
    </row>
    <row r="470" spans="34:38" x14ac:dyDescent="0.25">
      <c r="AH470" s="11">
        <v>44318</v>
      </c>
      <c r="AI470" s="1">
        <f t="shared" si="79"/>
        <v>4440</v>
      </c>
      <c r="AJ470">
        <v>71.760000000000005</v>
      </c>
      <c r="AK470">
        <f t="shared" si="80"/>
        <v>0</v>
      </c>
      <c r="AL470">
        <v>-48</v>
      </c>
    </row>
    <row r="471" spans="34:38" x14ac:dyDescent="0.25">
      <c r="AH471" s="11">
        <v>44319</v>
      </c>
      <c r="AI471" s="1" t="e">
        <f>IF(VLOOKUP(AH471,$A$2:$C$448,3,TRUE)=0,AI470,VLOOKUP(AH471,$A$2:$C$448,3,TRUE))</f>
        <v>#DIV/0!</v>
      </c>
    </row>
    <row r="472" spans="34:38" x14ac:dyDescent="0.25">
      <c r="AH472" s="11">
        <v>44320</v>
      </c>
      <c r="AI472" s="1" t="e">
        <f t="shared" si="79"/>
        <v>#DIV/0!</v>
      </c>
    </row>
  </sheetData>
  <mergeCells count="126">
    <mergeCell ref="A1:V1"/>
    <mergeCell ref="C392:C398"/>
    <mergeCell ref="C399:C405"/>
    <mergeCell ref="C287:C293"/>
    <mergeCell ref="C210:C216"/>
    <mergeCell ref="C217:C223"/>
    <mergeCell ref="C224:C230"/>
    <mergeCell ref="C231:C237"/>
    <mergeCell ref="C252:C258"/>
    <mergeCell ref="C259:C265"/>
    <mergeCell ref="C266:C272"/>
    <mergeCell ref="C238:C244"/>
    <mergeCell ref="C245:C251"/>
    <mergeCell ref="C336:C342"/>
    <mergeCell ref="C343:C349"/>
    <mergeCell ref="C350:C356"/>
    <mergeCell ref="C98:C104"/>
    <mergeCell ref="C105:C111"/>
    <mergeCell ref="C112:C118"/>
    <mergeCell ref="C329:C335"/>
    <mergeCell ref="C294:C300"/>
    <mergeCell ref="C301:C307"/>
    <mergeCell ref="C308:C314"/>
    <mergeCell ref="C315:C321"/>
    <mergeCell ref="AH1:AJ1"/>
    <mergeCell ref="C273:C279"/>
    <mergeCell ref="C280:C286"/>
    <mergeCell ref="C203:C209"/>
    <mergeCell ref="C126:C132"/>
    <mergeCell ref="C133:C139"/>
    <mergeCell ref="C140:C146"/>
    <mergeCell ref="C147:C153"/>
    <mergeCell ref="C154:C160"/>
    <mergeCell ref="C161:C167"/>
    <mergeCell ref="C168:C174"/>
    <mergeCell ref="C175:C181"/>
    <mergeCell ref="C182:C188"/>
    <mergeCell ref="C189:C195"/>
    <mergeCell ref="C196:C202"/>
    <mergeCell ref="E105:E111"/>
    <mergeCell ref="E112:E118"/>
    <mergeCell ref="E119:E125"/>
    <mergeCell ref="E126:E132"/>
    <mergeCell ref="E133:E139"/>
    <mergeCell ref="E210:E216"/>
    <mergeCell ref="E217:E223"/>
    <mergeCell ref="E224:E230"/>
    <mergeCell ref="E231:E237"/>
    <mergeCell ref="E3:E6"/>
    <mergeCell ref="E7:E13"/>
    <mergeCell ref="E14:E20"/>
    <mergeCell ref="E21:E27"/>
    <mergeCell ref="E28:E34"/>
    <mergeCell ref="C357:C363"/>
    <mergeCell ref="C364:C370"/>
    <mergeCell ref="C371:C377"/>
    <mergeCell ref="E70:E76"/>
    <mergeCell ref="E77:E83"/>
    <mergeCell ref="E84:E90"/>
    <mergeCell ref="E91:E97"/>
    <mergeCell ref="E98:E104"/>
    <mergeCell ref="E35:E41"/>
    <mergeCell ref="E42:E48"/>
    <mergeCell ref="E49:E55"/>
    <mergeCell ref="E56:E62"/>
    <mergeCell ref="E63:E69"/>
    <mergeCell ref="E140:E146"/>
    <mergeCell ref="E147:E153"/>
    <mergeCell ref="E154:E160"/>
    <mergeCell ref="E161:E167"/>
    <mergeCell ref="E168:E174"/>
    <mergeCell ref="C35:C41"/>
    <mergeCell ref="C7:C13"/>
    <mergeCell ref="C3:C6"/>
    <mergeCell ref="C14:C20"/>
    <mergeCell ref="C21:C27"/>
    <mergeCell ref="C28:C34"/>
    <mergeCell ref="C119:C125"/>
    <mergeCell ref="C42:C48"/>
    <mergeCell ref="C49:C55"/>
    <mergeCell ref="C56:C62"/>
    <mergeCell ref="C63:C69"/>
    <mergeCell ref="C70:C76"/>
    <mergeCell ref="C77:C83"/>
    <mergeCell ref="C84:C90"/>
    <mergeCell ref="C91:C97"/>
    <mergeCell ref="E238:E244"/>
    <mergeCell ref="E175:E181"/>
    <mergeCell ref="E182:E188"/>
    <mergeCell ref="E189:E195"/>
    <mergeCell ref="E196:E202"/>
    <mergeCell ref="E203:E209"/>
    <mergeCell ref="E280:E286"/>
    <mergeCell ref="E287:E293"/>
    <mergeCell ref="E294:E300"/>
    <mergeCell ref="E301:E307"/>
    <mergeCell ref="E308:E314"/>
    <mergeCell ref="E245:E251"/>
    <mergeCell ref="E252:E258"/>
    <mergeCell ref="E259:E265"/>
    <mergeCell ref="E266:E272"/>
    <mergeCell ref="E273:E279"/>
    <mergeCell ref="E350:E356"/>
    <mergeCell ref="E357:E363"/>
    <mergeCell ref="E364:E370"/>
    <mergeCell ref="E371:E377"/>
    <mergeCell ref="E378:E384"/>
    <mergeCell ref="E315:E321"/>
    <mergeCell ref="E322:E328"/>
    <mergeCell ref="E329:E335"/>
    <mergeCell ref="E336:E342"/>
    <mergeCell ref="E343:E349"/>
    <mergeCell ref="C406:C412"/>
    <mergeCell ref="C378:C384"/>
    <mergeCell ref="C322:C328"/>
    <mergeCell ref="C413:C419"/>
    <mergeCell ref="C420:C426"/>
    <mergeCell ref="C427:C433"/>
    <mergeCell ref="E406:E412"/>
    <mergeCell ref="E413:E419"/>
    <mergeCell ref="E420:E426"/>
    <mergeCell ref="E427:E433"/>
    <mergeCell ref="E385:E391"/>
    <mergeCell ref="E392:E398"/>
    <mergeCell ref="E399:E405"/>
    <mergeCell ref="C385:C391"/>
  </mergeCells>
  <dataValidations count="1">
    <dataValidation type="date" showInputMessage="1" showErrorMessage="1" sqref="A2:A433" xr:uid="{BAF66607-B879-4D63-85F5-A749520E0F4A}">
      <formula1>43892</formula1>
      <formula2>44249</formula2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FDB7-E793-47C7-9699-42695DBED7CF}">
  <dimension ref="A1:AL662"/>
  <sheetViews>
    <sheetView tabSelected="1" topLeftCell="U1" workbookViewId="0">
      <selection activeCell="Z16" sqref="Z16"/>
    </sheetView>
  </sheetViews>
  <sheetFormatPr baseColWidth="10" defaultColWidth="9.140625" defaultRowHeight="15" x14ac:dyDescent="0.25"/>
  <cols>
    <col min="1" max="1" width="20.28515625" style="4" bestFit="1" customWidth="1"/>
    <col min="2" max="2" width="15.140625" style="4" bestFit="1" customWidth="1"/>
    <col min="3" max="3" width="7.85546875" style="4" customWidth="1"/>
    <col min="4" max="4" width="17.42578125" style="40" bestFit="1" customWidth="1"/>
    <col min="5" max="6" width="7.85546875" style="40" customWidth="1"/>
    <col min="7" max="7" width="9.42578125" style="4" bestFit="1" customWidth="1"/>
    <col min="8" max="8" width="24.5703125" style="4" bestFit="1" customWidth="1"/>
    <col min="9" max="9" width="18.5703125" style="4" bestFit="1" customWidth="1"/>
    <col min="10" max="10" width="20.85546875" style="40" bestFit="1" customWidth="1"/>
    <col min="11" max="12" width="18.5703125" style="19" customWidth="1"/>
    <col min="13" max="13" width="9.140625" style="2"/>
    <col min="14" max="14" width="10.7109375" bestFit="1" customWidth="1"/>
    <col min="15" max="15" width="11.28515625" bestFit="1" customWidth="1"/>
    <col min="18" max="18" width="36" style="2" customWidth="1"/>
    <col min="19" max="19" width="8" style="2" bestFit="1" customWidth="1"/>
    <col min="20" max="21" width="8" style="2" customWidth="1"/>
    <col min="22" max="23" width="9.140625" style="2"/>
    <col min="24" max="24" width="10.7109375" style="2" bestFit="1" customWidth="1"/>
    <col min="25" max="25" width="11.140625" style="2" bestFit="1" customWidth="1"/>
    <col min="26" max="26" width="6.28515625" style="2" bestFit="1" customWidth="1"/>
    <col min="27" max="28" width="9.140625" style="2"/>
    <col min="29" max="29" width="8" style="2" bestFit="1" customWidth="1"/>
    <col min="30" max="30" width="5.85546875" style="2" bestFit="1" customWidth="1"/>
    <col min="31" max="31" width="8.5703125" style="2" bestFit="1" customWidth="1"/>
    <col min="32" max="32" width="8.85546875" style="2" bestFit="1" customWidth="1"/>
    <col min="33" max="33" width="9.140625" style="2"/>
    <col min="34" max="34" width="10.7109375" style="2" bestFit="1" customWidth="1"/>
    <col min="35" max="35" width="15.7109375" style="2" bestFit="1" customWidth="1"/>
    <col min="36" max="36" width="16.28515625" style="2" bestFit="1" customWidth="1"/>
    <col min="37" max="37" width="16.28515625" style="2" customWidth="1"/>
    <col min="38" max="38" width="13.28515625" style="2" bestFit="1" customWidth="1"/>
    <col min="39" max="16384" width="9.140625" style="2"/>
  </cols>
  <sheetData>
    <row r="1" spans="1:38" x14ac:dyDescent="0.25">
      <c r="A1" s="54" t="s">
        <v>48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</row>
    <row r="2" spans="1:38" x14ac:dyDescent="0.25">
      <c r="A2" s="5" t="s">
        <v>0</v>
      </c>
      <c r="B2" s="5" t="s">
        <v>1</v>
      </c>
      <c r="C2" s="4" t="s">
        <v>100</v>
      </c>
      <c r="D2" s="42" t="s">
        <v>94</v>
      </c>
      <c r="E2" s="42" t="s">
        <v>100</v>
      </c>
      <c r="F2" s="42" t="s">
        <v>99</v>
      </c>
      <c r="G2" s="4" t="s">
        <v>44</v>
      </c>
      <c r="H2" s="21" t="s">
        <v>3</v>
      </c>
      <c r="I2" s="21" t="s">
        <v>2</v>
      </c>
      <c r="J2" s="41" t="s">
        <v>95</v>
      </c>
      <c r="K2" s="21" t="s">
        <v>90</v>
      </c>
      <c r="L2" s="21" t="s">
        <v>92</v>
      </c>
      <c r="N2" s="17" t="s">
        <v>12</v>
      </c>
      <c r="O2" s="17" t="s">
        <v>10</v>
      </c>
      <c r="P2" s="41" t="s">
        <v>102</v>
      </c>
      <c r="Q2" s="17" t="s">
        <v>11</v>
      </c>
      <c r="R2" s="17" t="s">
        <v>13</v>
      </c>
      <c r="S2" s="41" t="s">
        <v>96</v>
      </c>
      <c r="T2" s="41" t="s">
        <v>98</v>
      </c>
      <c r="U2" s="41" t="s">
        <v>97</v>
      </c>
      <c r="V2" s="17" t="s">
        <v>41</v>
      </c>
      <c r="W2" s="52"/>
      <c r="X2" s="52" t="s">
        <v>113</v>
      </c>
      <c r="Y2" t="s">
        <v>114</v>
      </c>
      <c r="Z2" t="s">
        <v>115</v>
      </c>
      <c r="AA2" t="s">
        <v>116</v>
      </c>
      <c r="AB2" t="s">
        <v>117</v>
      </c>
      <c r="AC2" s="52" t="s">
        <v>96</v>
      </c>
      <c r="AD2" s="52" t="s">
        <v>98</v>
      </c>
      <c r="AE2" s="52" t="s">
        <v>97</v>
      </c>
      <c r="AF2" s="52" t="s">
        <v>41</v>
      </c>
      <c r="AH2" t="s">
        <v>5</v>
      </c>
      <c r="AI2" t="s">
        <v>91</v>
      </c>
      <c r="AJ2" t="s">
        <v>4</v>
      </c>
      <c r="AK2" t="s">
        <v>89</v>
      </c>
      <c r="AL2" t="s">
        <v>46</v>
      </c>
    </row>
    <row r="3" spans="1:38" x14ac:dyDescent="0.25">
      <c r="A3" s="10">
        <v>43897</v>
      </c>
      <c r="B3" s="9">
        <v>1</v>
      </c>
      <c r="C3" s="4">
        <v>1</v>
      </c>
      <c r="D3" s="41">
        <v>0</v>
      </c>
      <c r="E3" s="40">
        <v>0</v>
      </c>
      <c r="F3" s="41">
        <v>0</v>
      </c>
      <c r="H3" s="6">
        <v>43898</v>
      </c>
      <c r="I3" s="3">
        <v>1</v>
      </c>
      <c r="J3" s="3">
        <v>0</v>
      </c>
      <c r="K3" s="3">
        <f t="shared" ref="K3:K34" si="0">VLOOKUP(H3,$AH$2:$AL$474,3,FALSE)</f>
        <v>19.440000000000001</v>
      </c>
      <c r="L3" s="3">
        <f t="shared" ref="L3:L34" si="1">VLOOKUP(H3,$AH$2:$AL$469,5,FALSE)</f>
        <v>11</v>
      </c>
      <c r="N3" s="11">
        <v>43897</v>
      </c>
      <c r="O3" t="s">
        <v>101</v>
      </c>
      <c r="P3" t="s">
        <v>103</v>
      </c>
      <c r="R3" s="50" t="s">
        <v>66</v>
      </c>
      <c r="S3">
        <v>-15</v>
      </c>
      <c r="T3">
        <f>VLOOKUP(N3,$A$2:$F$514,6,FALSE)</f>
        <v>0</v>
      </c>
      <c r="U3">
        <v>-2</v>
      </c>
      <c r="V3">
        <v>-500</v>
      </c>
      <c r="W3"/>
      <c r="X3" s="36">
        <f>N3</f>
        <v>43897</v>
      </c>
      <c r="Y3" t="s">
        <v>101</v>
      </c>
      <c r="Z3" t="str">
        <f>P3</f>
        <v>A-</v>
      </c>
      <c r="AA3"/>
      <c r="AB3" t="s">
        <v>166</v>
      </c>
      <c r="AC3">
        <f>S3</f>
        <v>-15</v>
      </c>
      <c r="AD3">
        <f t="shared" ref="AD3:AF18" si="2">T3</f>
        <v>0</v>
      </c>
      <c r="AE3">
        <f t="shared" si="2"/>
        <v>-2</v>
      </c>
      <c r="AF3">
        <f t="shared" si="2"/>
        <v>-500</v>
      </c>
      <c r="AH3" s="13">
        <v>43831</v>
      </c>
      <c r="AI3" s="22">
        <v>0</v>
      </c>
      <c r="AJ3">
        <v>0</v>
      </c>
      <c r="AK3">
        <v>0</v>
      </c>
      <c r="AL3">
        <v>0</v>
      </c>
    </row>
    <row r="4" spans="1:38" x14ac:dyDescent="0.25">
      <c r="A4" s="10">
        <v>43899</v>
      </c>
      <c r="B4" s="9">
        <v>1</v>
      </c>
      <c r="C4" s="53">
        <f>ROUNDUP(AVERAGE(B4:B10),0)</f>
        <v>2</v>
      </c>
      <c r="D4" s="42">
        <v>0</v>
      </c>
      <c r="E4" s="53">
        <f>ROUNDUP(AVERAGE(D4:D10),0)</f>
        <v>0</v>
      </c>
      <c r="F4" s="42">
        <f t="shared" ref="F4:F23" si="3">E4</f>
        <v>0</v>
      </c>
      <c r="H4" s="6">
        <f t="shared" ref="H4:H58" si="4">H3+7</f>
        <v>43905</v>
      </c>
      <c r="I4" s="3">
        <f>AVERAGE(C4)</f>
        <v>2</v>
      </c>
      <c r="J4" s="3">
        <f>AVERAGE(E4)</f>
        <v>0</v>
      </c>
      <c r="K4" s="3">
        <f t="shared" si="0"/>
        <v>43.52</v>
      </c>
      <c r="L4" s="3">
        <f t="shared" si="1"/>
        <v>-35</v>
      </c>
      <c r="N4" s="11">
        <v>43901</v>
      </c>
      <c r="O4" t="s">
        <v>101</v>
      </c>
      <c r="P4" t="s">
        <v>103</v>
      </c>
      <c r="Q4" t="s">
        <v>14</v>
      </c>
      <c r="R4" s="50" t="s">
        <v>16</v>
      </c>
      <c r="S4">
        <v>-30</v>
      </c>
      <c r="T4">
        <f t="shared" ref="T4:T20" si="5">VLOOKUP(N4,$A$2:$F$514,6,FALSE)</f>
        <v>0</v>
      </c>
      <c r="U4">
        <v>-3.5</v>
      </c>
      <c r="V4">
        <v>-1000</v>
      </c>
      <c r="W4"/>
      <c r="X4" s="36">
        <f t="shared" ref="X4:X20" si="6">N4</f>
        <v>43901</v>
      </c>
      <c r="Y4" t="s">
        <v>101</v>
      </c>
      <c r="Z4" t="str">
        <f t="shared" ref="Z4:Z20" si="7">P4</f>
        <v>A-</v>
      </c>
      <c r="AA4" t="s">
        <v>119</v>
      </c>
      <c r="AB4" t="s">
        <v>120</v>
      </c>
      <c r="AC4">
        <f t="shared" ref="AC4:AF19" si="8">S4</f>
        <v>-30</v>
      </c>
      <c r="AD4">
        <f t="shared" si="2"/>
        <v>0</v>
      </c>
      <c r="AE4">
        <f t="shared" si="2"/>
        <v>-3.5</v>
      </c>
      <c r="AF4">
        <f t="shared" si="2"/>
        <v>-1000</v>
      </c>
      <c r="AH4" s="13">
        <v>43832</v>
      </c>
      <c r="AI4" s="22">
        <v>0</v>
      </c>
      <c r="AJ4">
        <v>0</v>
      </c>
      <c r="AK4">
        <v>0</v>
      </c>
      <c r="AL4">
        <v>0</v>
      </c>
    </row>
    <row r="5" spans="1:38" x14ac:dyDescent="0.25">
      <c r="A5" s="10">
        <v>43900</v>
      </c>
      <c r="B5" s="9">
        <v>1</v>
      </c>
      <c r="C5" s="54"/>
      <c r="D5" s="42">
        <v>0</v>
      </c>
      <c r="E5" s="54"/>
      <c r="F5" s="42">
        <f t="shared" si="3"/>
        <v>0</v>
      </c>
      <c r="H5" s="6">
        <f t="shared" si="4"/>
        <v>43912</v>
      </c>
      <c r="I5" s="3">
        <f>AVERAGE(C11)</f>
        <v>6</v>
      </c>
      <c r="J5" s="3">
        <f>AVERAGE(E11)</f>
        <v>1</v>
      </c>
      <c r="K5" s="3">
        <f t="shared" si="0"/>
        <v>55.56</v>
      </c>
      <c r="L5" s="3">
        <f t="shared" si="1"/>
        <v>-60</v>
      </c>
      <c r="N5" s="11">
        <v>43902</v>
      </c>
      <c r="O5" t="s">
        <v>101</v>
      </c>
      <c r="P5" t="s">
        <v>103</v>
      </c>
      <c r="R5" s="50" t="s">
        <v>70</v>
      </c>
      <c r="S5">
        <v>-45</v>
      </c>
      <c r="T5">
        <f t="shared" si="5"/>
        <v>0</v>
      </c>
      <c r="U5">
        <v>-5</v>
      </c>
      <c r="V5">
        <v>-1500</v>
      </c>
      <c r="W5"/>
      <c r="X5" s="36">
        <f t="shared" si="6"/>
        <v>43902</v>
      </c>
      <c r="Y5" t="s">
        <v>101</v>
      </c>
      <c r="Z5" t="str">
        <f t="shared" si="7"/>
        <v>A-</v>
      </c>
      <c r="AA5"/>
      <c r="AB5" t="s">
        <v>167</v>
      </c>
      <c r="AC5">
        <f t="shared" si="8"/>
        <v>-45</v>
      </c>
      <c r="AD5">
        <f t="shared" si="2"/>
        <v>0</v>
      </c>
      <c r="AE5">
        <f t="shared" si="2"/>
        <v>-5</v>
      </c>
      <c r="AF5">
        <f t="shared" si="2"/>
        <v>-1500</v>
      </c>
      <c r="AH5" s="13">
        <v>43833</v>
      </c>
      <c r="AI5" s="22">
        <v>0</v>
      </c>
      <c r="AJ5">
        <v>0</v>
      </c>
      <c r="AK5">
        <v>0</v>
      </c>
      <c r="AL5">
        <v>0</v>
      </c>
    </row>
    <row r="6" spans="1:38" x14ac:dyDescent="0.25">
      <c r="A6" s="10">
        <v>43901</v>
      </c>
      <c r="B6" s="9">
        <v>1</v>
      </c>
      <c r="C6" s="54"/>
      <c r="D6" s="42">
        <v>0</v>
      </c>
      <c r="E6" s="54"/>
      <c r="F6" s="42">
        <f t="shared" si="3"/>
        <v>0</v>
      </c>
      <c r="H6" s="6">
        <f t="shared" si="4"/>
        <v>43919</v>
      </c>
      <c r="I6" s="3">
        <f>AVERAGE(C18)</f>
        <v>26</v>
      </c>
      <c r="J6" s="3">
        <f>AVERAGE(E18)</f>
        <v>1</v>
      </c>
      <c r="K6" s="3">
        <f t="shared" si="0"/>
        <v>68.52</v>
      </c>
      <c r="L6" s="3">
        <f t="shared" si="1"/>
        <v>-64</v>
      </c>
      <c r="N6" s="11">
        <v>43903</v>
      </c>
      <c r="O6" t="s">
        <v>110</v>
      </c>
      <c r="P6" t="s">
        <v>103</v>
      </c>
      <c r="R6" s="50" t="s">
        <v>50</v>
      </c>
      <c r="S6">
        <v>50</v>
      </c>
      <c r="T6">
        <f t="shared" si="5"/>
        <v>0</v>
      </c>
      <c r="U6">
        <v>5</v>
      </c>
      <c r="V6">
        <v>500</v>
      </c>
      <c r="W6"/>
      <c r="X6" s="36">
        <f t="shared" si="6"/>
        <v>43903</v>
      </c>
      <c r="Y6" t="s">
        <v>118</v>
      </c>
      <c r="Z6" t="str">
        <f t="shared" si="7"/>
        <v>A-</v>
      </c>
      <c r="AA6"/>
      <c r="AB6" t="s">
        <v>168</v>
      </c>
      <c r="AC6">
        <f t="shared" si="8"/>
        <v>50</v>
      </c>
      <c r="AD6">
        <f t="shared" si="2"/>
        <v>0</v>
      </c>
      <c r="AE6">
        <f t="shared" si="2"/>
        <v>5</v>
      </c>
      <c r="AF6">
        <f t="shared" si="2"/>
        <v>500</v>
      </c>
      <c r="AH6" s="13">
        <v>43834</v>
      </c>
      <c r="AI6" s="22">
        <v>0</v>
      </c>
      <c r="AJ6">
        <v>0</v>
      </c>
      <c r="AK6">
        <v>0</v>
      </c>
      <c r="AL6">
        <v>0</v>
      </c>
    </row>
    <row r="7" spans="1:38" x14ac:dyDescent="0.25">
      <c r="A7" s="10">
        <v>43902</v>
      </c>
      <c r="B7" s="9">
        <v>2</v>
      </c>
      <c r="C7" s="54"/>
      <c r="D7" s="42">
        <v>0</v>
      </c>
      <c r="E7" s="54"/>
      <c r="F7" s="42">
        <f t="shared" si="3"/>
        <v>0</v>
      </c>
      <c r="H7" s="6">
        <f t="shared" si="4"/>
        <v>43926</v>
      </c>
      <c r="I7" s="3">
        <f>AVERAGE(C25)</f>
        <v>66</v>
      </c>
      <c r="J7" s="3">
        <f>AVERAGE(E25)</f>
        <v>3</v>
      </c>
      <c r="K7" s="3">
        <f t="shared" si="0"/>
        <v>87.04</v>
      </c>
      <c r="L7" s="3">
        <f t="shared" si="1"/>
        <v>-66</v>
      </c>
      <c r="N7" s="11">
        <v>43906</v>
      </c>
      <c r="O7" t="s">
        <v>101</v>
      </c>
      <c r="P7" t="s">
        <v>103</v>
      </c>
      <c r="R7" s="50" t="s">
        <v>65</v>
      </c>
      <c r="S7">
        <v>-60</v>
      </c>
      <c r="T7">
        <v>0</v>
      </c>
      <c r="U7">
        <v>-6.5</v>
      </c>
      <c r="V7">
        <v>-2000</v>
      </c>
      <c r="W7"/>
      <c r="X7" s="36">
        <f t="shared" si="6"/>
        <v>43906</v>
      </c>
      <c r="Y7" t="s">
        <v>101</v>
      </c>
      <c r="Z7" t="str">
        <f t="shared" si="7"/>
        <v>A-</v>
      </c>
      <c r="AA7"/>
      <c r="AB7" t="s">
        <v>169</v>
      </c>
      <c r="AC7">
        <f t="shared" si="8"/>
        <v>-60</v>
      </c>
      <c r="AD7">
        <f t="shared" si="2"/>
        <v>0</v>
      </c>
      <c r="AE7">
        <f t="shared" si="2"/>
        <v>-6.5</v>
      </c>
      <c r="AF7">
        <f t="shared" si="2"/>
        <v>-2000</v>
      </c>
      <c r="AH7" s="13">
        <v>43835</v>
      </c>
      <c r="AI7" s="22">
        <v>0</v>
      </c>
      <c r="AJ7">
        <v>0</v>
      </c>
      <c r="AK7">
        <v>0</v>
      </c>
      <c r="AL7">
        <v>0</v>
      </c>
    </row>
    <row r="8" spans="1:38" x14ac:dyDescent="0.25">
      <c r="A8" s="10">
        <v>43903</v>
      </c>
      <c r="B8" s="9">
        <v>2</v>
      </c>
      <c r="C8" s="54"/>
      <c r="D8" s="42">
        <v>0</v>
      </c>
      <c r="E8" s="54"/>
      <c r="F8" s="42">
        <f t="shared" si="3"/>
        <v>0</v>
      </c>
      <c r="H8" s="6">
        <f t="shared" si="4"/>
        <v>43933</v>
      </c>
      <c r="I8" s="3">
        <f>AVERAGE(C32)</f>
        <v>119</v>
      </c>
      <c r="J8" s="3">
        <f>AVERAGE(E32)</f>
        <v>4</v>
      </c>
      <c r="K8" s="3">
        <f t="shared" si="0"/>
        <v>87.04</v>
      </c>
      <c r="L8" s="3">
        <f t="shared" si="1"/>
        <v>-72</v>
      </c>
      <c r="N8" s="11">
        <v>43914</v>
      </c>
      <c r="O8" t="s">
        <v>110</v>
      </c>
      <c r="P8" t="s">
        <v>103</v>
      </c>
      <c r="R8" s="50" t="s">
        <v>67</v>
      </c>
      <c r="S8">
        <v>100</v>
      </c>
      <c r="T8">
        <v>1</v>
      </c>
      <c r="U8">
        <v>7</v>
      </c>
      <c r="V8">
        <v>1000</v>
      </c>
      <c r="W8"/>
      <c r="X8" s="36">
        <f t="shared" si="6"/>
        <v>43914</v>
      </c>
      <c r="Y8" t="s">
        <v>118</v>
      </c>
      <c r="Z8" t="str">
        <f t="shared" si="7"/>
        <v>A-</v>
      </c>
      <c r="AA8"/>
      <c r="AB8" t="s">
        <v>170</v>
      </c>
      <c r="AC8">
        <f t="shared" si="8"/>
        <v>100</v>
      </c>
      <c r="AD8">
        <f t="shared" si="2"/>
        <v>1</v>
      </c>
      <c r="AE8">
        <f t="shared" si="2"/>
        <v>7</v>
      </c>
      <c r="AF8">
        <f t="shared" si="2"/>
        <v>1000</v>
      </c>
      <c r="AH8" s="13">
        <v>43836</v>
      </c>
      <c r="AI8" s="22">
        <v>0</v>
      </c>
      <c r="AJ8">
        <v>0</v>
      </c>
      <c r="AK8">
        <v>0</v>
      </c>
      <c r="AL8">
        <v>0</v>
      </c>
    </row>
    <row r="9" spans="1:38" x14ac:dyDescent="0.25">
      <c r="A9" s="10">
        <v>43904</v>
      </c>
      <c r="B9" s="9">
        <v>2</v>
      </c>
      <c r="C9" s="54"/>
      <c r="D9" s="39">
        <v>0</v>
      </c>
      <c r="E9" s="54"/>
      <c r="F9" s="42">
        <f t="shared" si="3"/>
        <v>0</v>
      </c>
      <c r="H9" s="6">
        <f t="shared" si="4"/>
        <v>43940</v>
      </c>
      <c r="I9" s="3">
        <f>AVERAGE(C39)</f>
        <v>122</v>
      </c>
      <c r="J9" s="3">
        <f>AVERAGE(E39)</f>
        <v>7</v>
      </c>
      <c r="K9" s="3">
        <f t="shared" si="0"/>
        <v>87.04</v>
      </c>
      <c r="L9" s="3">
        <f t="shared" si="1"/>
        <v>-67</v>
      </c>
      <c r="N9" s="11">
        <v>43920</v>
      </c>
      <c r="O9" t="s">
        <v>101</v>
      </c>
      <c r="P9" t="s">
        <v>104</v>
      </c>
      <c r="R9" s="50" t="s">
        <v>68</v>
      </c>
      <c r="S9">
        <v>-75</v>
      </c>
      <c r="T9">
        <v>1</v>
      </c>
      <c r="U9">
        <v>-8</v>
      </c>
      <c r="V9">
        <v>-750</v>
      </c>
      <c r="W9"/>
      <c r="X9" s="36">
        <f t="shared" si="6"/>
        <v>43920</v>
      </c>
      <c r="Y9" t="s">
        <v>101</v>
      </c>
      <c r="Z9" t="str">
        <f t="shared" si="7"/>
        <v>B-</v>
      </c>
      <c r="AA9"/>
      <c r="AB9" t="s">
        <v>68</v>
      </c>
      <c r="AC9">
        <f t="shared" si="8"/>
        <v>-75</v>
      </c>
      <c r="AD9">
        <f t="shared" si="2"/>
        <v>1</v>
      </c>
      <c r="AE9">
        <f t="shared" si="2"/>
        <v>-8</v>
      </c>
      <c r="AF9">
        <f t="shared" si="2"/>
        <v>-750</v>
      </c>
      <c r="AH9" s="13">
        <v>43837</v>
      </c>
      <c r="AI9" s="22">
        <v>0</v>
      </c>
      <c r="AJ9">
        <v>0</v>
      </c>
      <c r="AK9">
        <v>0</v>
      </c>
      <c r="AL9">
        <v>0</v>
      </c>
    </row>
    <row r="10" spans="1:38" x14ac:dyDescent="0.25">
      <c r="A10" s="10">
        <v>43905</v>
      </c>
      <c r="B10" s="9">
        <v>2</v>
      </c>
      <c r="C10" s="54"/>
      <c r="D10" s="40">
        <v>0</v>
      </c>
      <c r="E10" s="54"/>
      <c r="F10" s="42">
        <f t="shared" si="3"/>
        <v>0</v>
      </c>
      <c r="H10" s="6">
        <f t="shared" si="4"/>
        <v>43947</v>
      </c>
      <c r="I10" s="3">
        <f>AVERAGE(C46)</f>
        <v>147</v>
      </c>
      <c r="J10" s="3">
        <f>AVERAGE(E46)</f>
        <v>12</v>
      </c>
      <c r="K10" s="3">
        <f t="shared" si="0"/>
        <v>87.04</v>
      </c>
      <c r="L10" s="3">
        <f t="shared" si="1"/>
        <v>-69</v>
      </c>
      <c r="N10" s="11">
        <v>43938</v>
      </c>
      <c r="O10" t="s">
        <v>101</v>
      </c>
      <c r="P10" t="s">
        <v>105</v>
      </c>
      <c r="R10" s="50" t="s">
        <v>77</v>
      </c>
      <c r="S10">
        <v>-90</v>
      </c>
      <c r="T10">
        <f t="shared" si="5"/>
        <v>7</v>
      </c>
      <c r="U10">
        <v>0</v>
      </c>
      <c r="V10">
        <v>-2500</v>
      </c>
      <c r="W10"/>
      <c r="X10" s="36">
        <f t="shared" si="6"/>
        <v>43938</v>
      </c>
      <c r="Y10" t="s">
        <v>101</v>
      </c>
      <c r="Z10" t="str">
        <f t="shared" si="7"/>
        <v>C-</v>
      </c>
      <c r="AA10"/>
      <c r="AB10" t="s">
        <v>171</v>
      </c>
      <c r="AC10">
        <f t="shared" si="8"/>
        <v>-90</v>
      </c>
      <c r="AD10">
        <f t="shared" si="2"/>
        <v>7</v>
      </c>
      <c r="AE10">
        <f t="shared" si="2"/>
        <v>0</v>
      </c>
      <c r="AF10">
        <f t="shared" si="2"/>
        <v>-2500</v>
      </c>
      <c r="AH10" s="13">
        <v>43838</v>
      </c>
      <c r="AI10" s="22">
        <v>0</v>
      </c>
      <c r="AJ10">
        <v>0</v>
      </c>
      <c r="AK10">
        <v>0</v>
      </c>
      <c r="AL10">
        <v>0</v>
      </c>
    </row>
    <row r="11" spans="1:38" x14ac:dyDescent="0.25">
      <c r="A11" s="10">
        <v>43906</v>
      </c>
      <c r="B11" s="9">
        <v>2</v>
      </c>
      <c r="C11" s="53">
        <f>ROUNDUP(AVERAGE(B11:B17),0)</f>
        <v>6</v>
      </c>
      <c r="D11" s="40">
        <v>0</v>
      </c>
      <c r="E11" s="53">
        <f>ROUNDUP(AVERAGE(D11:D17),0)</f>
        <v>1</v>
      </c>
      <c r="F11" s="42">
        <f t="shared" si="3"/>
        <v>1</v>
      </c>
      <c r="H11" s="6">
        <f t="shared" si="4"/>
        <v>43954</v>
      </c>
      <c r="I11" s="3">
        <f>AVERAGE(C53)</f>
        <v>146</v>
      </c>
      <c r="J11" s="3">
        <f>AVERAGE(E53)</f>
        <v>11</v>
      </c>
      <c r="K11" s="3">
        <f t="shared" si="0"/>
        <v>87.04</v>
      </c>
      <c r="L11" s="3">
        <f t="shared" si="1"/>
        <v>-64</v>
      </c>
      <c r="N11" s="11">
        <v>43980</v>
      </c>
      <c r="O11" t="s">
        <v>101</v>
      </c>
      <c r="P11" t="s">
        <v>107</v>
      </c>
      <c r="R11" s="50" t="s">
        <v>69</v>
      </c>
      <c r="S11">
        <v>-105</v>
      </c>
      <c r="T11">
        <v>5</v>
      </c>
      <c r="U11">
        <v>-1</v>
      </c>
      <c r="V11">
        <v>-1250</v>
      </c>
      <c r="W11"/>
      <c r="X11" s="36">
        <f t="shared" si="6"/>
        <v>43980</v>
      </c>
      <c r="Y11" t="s">
        <v>101</v>
      </c>
      <c r="Z11" t="str">
        <f t="shared" si="7"/>
        <v>C+</v>
      </c>
      <c r="AA11"/>
      <c r="AB11" t="s">
        <v>172</v>
      </c>
      <c r="AC11">
        <f t="shared" si="8"/>
        <v>-105</v>
      </c>
      <c r="AD11">
        <f t="shared" si="2"/>
        <v>5</v>
      </c>
      <c r="AE11">
        <f t="shared" si="2"/>
        <v>-1</v>
      </c>
      <c r="AF11">
        <f t="shared" si="2"/>
        <v>-1250</v>
      </c>
      <c r="AH11" s="13">
        <v>43839</v>
      </c>
      <c r="AI11" s="22">
        <v>0</v>
      </c>
      <c r="AJ11">
        <v>0</v>
      </c>
      <c r="AK11">
        <v>0</v>
      </c>
      <c r="AL11">
        <v>0</v>
      </c>
    </row>
    <row r="12" spans="1:38" x14ac:dyDescent="0.25">
      <c r="A12" s="10">
        <v>43907</v>
      </c>
      <c r="B12" s="9">
        <v>2</v>
      </c>
      <c r="C12" s="54"/>
      <c r="D12" s="40">
        <v>0</v>
      </c>
      <c r="E12" s="54"/>
      <c r="F12" s="42">
        <f t="shared" si="3"/>
        <v>0</v>
      </c>
      <c r="H12" s="6">
        <f t="shared" si="4"/>
        <v>43961</v>
      </c>
      <c r="I12" s="3">
        <f>AVERAGE(C60)</f>
        <v>187</v>
      </c>
      <c r="J12" s="3">
        <f>AVERAGE(E60)</f>
        <v>10</v>
      </c>
      <c r="K12" s="3">
        <f t="shared" si="0"/>
        <v>87.04</v>
      </c>
      <c r="L12" s="3">
        <f t="shared" si="1"/>
        <v>-60</v>
      </c>
      <c r="N12" s="11">
        <v>43984</v>
      </c>
      <c r="O12" t="s">
        <v>101</v>
      </c>
      <c r="P12" t="s">
        <v>108</v>
      </c>
      <c r="R12" s="50" t="s">
        <v>78</v>
      </c>
      <c r="S12">
        <v>-120</v>
      </c>
      <c r="T12">
        <f t="shared" si="5"/>
        <v>4</v>
      </c>
      <c r="U12">
        <v>-3</v>
      </c>
      <c r="V12">
        <v>-3000</v>
      </c>
      <c r="W12"/>
      <c r="X12" s="36">
        <f t="shared" si="6"/>
        <v>43984</v>
      </c>
      <c r="Y12" t="s">
        <v>101</v>
      </c>
      <c r="Z12" t="str">
        <f t="shared" si="7"/>
        <v>B+</v>
      </c>
      <c r="AA12"/>
      <c r="AB12" t="s">
        <v>173</v>
      </c>
      <c r="AC12">
        <f t="shared" si="8"/>
        <v>-120</v>
      </c>
      <c r="AD12">
        <f t="shared" si="2"/>
        <v>4</v>
      </c>
      <c r="AE12">
        <f t="shared" si="2"/>
        <v>-3</v>
      </c>
      <c r="AF12">
        <f t="shared" si="2"/>
        <v>-3000</v>
      </c>
      <c r="AH12" s="13">
        <v>43840</v>
      </c>
      <c r="AI12" s="22">
        <v>0</v>
      </c>
      <c r="AJ12">
        <v>0</v>
      </c>
      <c r="AK12">
        <v>0</v>
      </c>
      <c r="AL12">
        <v>0</v>
      </c>
    </row>
    <row r="13" spans="1:38" x14ac:dyDescent="0.25">
      <c r="A13" s="10">
        <v>43908</v>
      </c>
      <c r="B13" s="9">
        <v>3</v>
      </c>
      <c r="C13" s="54"/>
      <c r="D13" s="40">
        <v>0</v>
      </c>
      <c r="E13" s="54"/>
      <c r="F13" s="42">
        <f t="shared" si="3"/>
        <v>0</v>
      </c>
      <c r="H13" s="6">
        <f t="shared" si="4"/>
        <v>43968</v>
      </c>
      <c r="I13" s="3">
        <f>AVERAGE(C67)</f>
        <v>151</v>
      </c>
      <c r="J13" s="3">
        <f>AVERAGE(E67)</f>
        <v>10</v>
      </c>
      <c r="K13" s="3">
        <f t="shared" si="0"/>
        <v>87.04</v>
      </c>
      <c r="L13" s="3">
        <f t="shared" si="1"/>
        <v>-63</v>
      </c>
      <c r="N13" s="11">
        <v>44004</v>
      </c>
      <c r="O13" t="s">
        <v>101</v>
      </c>
      <c r="P13" t="s">
        <v>108</v>
      </c>
      <c r="R13" s="50" t="s">
        <v>71</v>
      </c>
      <c r="S13">
        <v>-135</v>
      </c>
      <c r="T13">
        <v>3</v>
      </c>
      <c r="U13">
        <v>-4</v>
      </c>
      <c r="V13">
        <v>-1750</v>
      </c>
      <c r="W13"/>
      <c r="X13" s="36">
        <f t="shared" si="6"/>
        <v>44004</v>
      </c>
      <c r="Y13" t="s">
        <v>101</v>
      </c>
      <c r="Z13" t="str">
        <f t="shared" si="7"/>
        <v>B+</v>
      </c>
      <c r="AA13"/>
      <c r="AB13" t="s">
        <v>174</v>
      </c>
      <c r="AC13">
        <f t="shared" si="8"/>
        <v>-135</v>
      </c>
      <c r="AD13">
        <f t="shared" si="2"/>
        <v>3</v>
      </c>
      <c r="AE13">
        <f t="shared" si="2"/>
        <v>-4</v>
      </c>
      <c r="AF13">
        <f t="shared" si="2"/>
        <v>-1750</v>
      </c>
      <c r="AH13" s="13">
        <v>43841</v>
      </c>
      <c r="AI13" s="22">
        <v>0</v>
      </c>
      <c r="AJ13">
        <v>0</v>
      </c>
      <c r="AK13">
        <v>0</v>
      </c>
      <c r="AL13">
        <v>0</v>
      </c>
    </row>
    <row r="14" spans="1:38" x14ac:dyDescent="0.25">
      <c r="A14" s="10">
        <v>43909</v>
      </c>
      <c r="B14" s="9">
        <v>4</v>
      </c>
      <c r="C14" s="54"/>
      <c r="D14" s="40">
        <v>0</v>
      </c>
      <c r="E14" s="54"/>
      <c r="F14" s="42">
        <f t="shared" si="3"/>
        <v>0</v>
      </c>
      <c r="H14" s="6">
        <f t="shared" si="4"/>
        <v>43975</v>
      </c>
      <c r="I14" s="3">
        <f>AVERAGE(C74)</f>
        <v>136</v>
      </c>
      <c r="J14" s="3">
        <f>AVERAGE(E74)</f>
        <v>7</v>
      </c>
      <c r="K14" s="3">
        <f t="shared" si="0"/>
        <v>87.04</v>
      </c>
      <c r="L14" s="3">
        <f t="shared" si="1"/>
        <v>-60</v>
      </c>
      <c r="N14" s="11">
        <v>44039</v>
      </c>
      <c r="O14" t="s">
        <v>110</v>
      </c>
      <c r="P14" t="s">
        <v>109</v>
      </c>
      <c r="R14" s="50" t="s">
        <v>72</v>
      </c>
      <c r="S14">
        <v>150</v>
      </c>
      <c r="T14">
        <f t="shared" si="5"/>
        <v>1</v>
      </c>
      <c r="U14">
        <v>9</v>
      </c>
      <c r="V14">
        <v>1500</v>
      </c>
      <c r="W14"/>
      <c r="X14" s="36">
        <f t="shared" si="6"/>
        <v>44039</v>
      </c>
      <c r="Y14" t="s">
        <v>118</v>
      </c>
      <c r="Z14" t="str">
        <f t="shared" si="7"/>
        <v>A+</v>
      </c>
      <c r="AA14"/>
      <c r="AB14" t="s">
        <v>175</v>
      </c>
      <c r="AC14">
        <f t="shared" si="8"/>
        <v>150</v>
      </c>
      <c r="AD14">
        <f t="shared" si="2"/>
        <v>1</v>
      </c>
      <c r="AE14">
        <f t="shared" si="2"/>
        <v>9</v>
      </c>
      <c r="AF14">
        <f t="shared" si="2"/>
        <v>1500</v>
      </c>
      <c r="AH14" s="13">
        <v>43842</v>
      </c>
      <c r="AI14" s="22">
        <v>0</v>
      </c>
      <c r="AJ14">
        <v>0</v>
      </c>
      <c r="AK14">
        <v>0</v>
      </c>
      <c r="AL14">
        <v>0</v>
      </c>
    </row>
    <row r="15" spans="1:38" x14ac:dyDescent="0.25">
      <c r="A15" s="10">
        <v>43910</v>
      </c>
      <c r="B15" s="9">
        <v>8</v>
      </c>
      <c r="C15" s="54"/>
      <c r="D15" s="40">
        <v>1</v>
      </c>
      <c r="E15" s="54"/>
      <c r="F15" s="42">
        <f t="shared" si="3"/>
        <v>0</v>
      </c>
      <c r="H15" s="6">
        <f t="shared" si="4"/>
        <v>43982</v>
      </c>
      <c r="I15" s="3">
        <f>AVERAGE(C81)</f>
        <v>116</v>
      </c>
      <c r="J15" s="3">
        <f>AVERAGE(E81)</f>
        <v>4</v>
      </c>
      <c r="K15" s="3">
        <f t="shared" si="0"/>
        <v>77.78</v>
      </c>
      <c r="L15" s="3">
        <f t="shared" si="1"/>
        <v>-54</v>
      </c>
      <c r="N15" s="11">
        <v>44056</v>
      </c>
      <c r="O15" t="s">
        <v>110</v>
      </c>
      <c r="P15" t="s">
        <v>109</v>
      </c>
      <c r="R15" s="50" t="s">
        <v>76</v>
      </c>
      <c r="S15">
        <v>200</v>
      </c>
      <c r="T15">
        <f t="shared" si="5"/>
        <v>1</v>
      </c>
      <c r="U15">
        <v>4</v>
      </c>
      <c r="V15">
        <v>2000</v>
      </c>
      <c r="W15"/>
      <c r="X15" s="36">
        <f t="shared" si="6"/>
        <v>44056</v>
      </c>
      <c r="Y15" t="s">
        <v>118</v>
      </c>
      <c r="Z15" t="str">
        <f t="shared" si="7"/>
        <v>A+</v>
      </c>
      <c r="AA15"/>
      <c r="AB15" t="s">
        <v>176</v>
      </c>
      <c r="AC15">
        <f t="shared" si="8"/>
        <v>200</v>
      </c>
      <c r="AD15">
        <f t="shared" si="2"/>
        <v>1</v>
      </c>
      <c r="AE15">
        <f t="shared" si="2"/>
        <v>4</v>
      </c>
      <c r="AF15">
        <f t="shared" si="2"/>
        <v>2000</v>
      </c>
      <c r="AH15" s="13">
        <v>43843</v>
      </c>
      <c r="AI15" s="22">
        <v>0</v>
      </c>
      <c r="AJ15">
        <v>0</v>
      </c>
      <c r="AK15">
        <v>0</v>
      </c>
      <c r="AL15">
        <v>0</v>
      </c>
    </row>
    <row r="16" spans="1:38" x14ac:dyDescent="0.25">
      <c r="A16" s="10">
        <v>43911</v>
      </c>
      <c r="B16" s="9">
        <v>9</v>
      </c>
      <c r="C16" s="54"/>
      <c r="D16" s="39">
        <v>1</v>
      </c>
      <c r="E16" s="54"/>
      <c r="F16" s="42">
        <f t="shared" si="3"/>
        <v>0</v>
      </c>
      <c r="H16" s="6">
        <f t="shared" si="4"/>
        <v>43989</v>
      </c>
      <c r="I16" s="3">
        <f>AVERAGE(C88)</f>
        <v>86</v>
      </c>
      <c r="J16" s="3">
        <f>AVERAGE(E88)</f>
        <v>4</v>
      </c>
      <c r="K16" s="3">
        <f t="shared" si="0"/>
        <v>77.78</v>
      </c>
      <c r="L16" s="3">
        <f t="shared" si="1"/>
        <v>-51</v>
      </c>
      <c r="N16" s="11">
        <v>44109</v>
      </c>
      <c r="O16" t="s">
        <v>101</v>
      </c>
      <c r="P16" t="s">
        <v>109</v>
      </c>
      <c r="R16" s="50" t="s">
        <v>79</v>
      </c>
      <c r="S16">
        <v>-150</v>
      </c>
      <c r="T16">
        <f t="shared" si="5"/>
        <v>1</v>
      </c>
      <c r="U16">
        <v>-2</v>
      </c>
      <c r="V16">
        <v>-500</v>
      </c>
      <c r="W16"/>
      <c r="X16" s="36">
        <f t="shared" si="6"/>
        <v>44109</v>
      </c>
      <c r="Y16" t="s">
        <v>101</v>
      </c>
      <c r="Z16" t="str">
        <f t="shared" si="7"/>
        <v>A+</v>
      </c>
      <c r="AA16"/>
      <c r="AB16" t="s">
        <v>177</v>
      </c>
      <c r="AC16">
        <f t="shared" si="8"/>
        <v>-150</v>
      </c>
      <c r="AD16">
        <f t="shared" si="2"/>
        <v>1</v>
      </c>
      <c r="AE16">
        <f t="shared" si="2"/>
        <v>-2</v>
      </c>
      <c r="AF16">
        <f t="shared" si="2"/>
        <v>-500</v>
      </c>
      <c r="AH16" s="13">
        <v>43844</v>
      </c>
      <c r="AI16" s="22">
        <v>0</v>
      </c>
      <c r="AJ16">
        <v>0</v>
      </c>
      <c r="AK16">
        <v>0</v>
      </c>
      <c r="AL16">
        <v>0</v>
      </c>
    </row>
    <row r="17" spans="1:38" x14ac:dyDescent="0.25">
      <c r="A17" s="10">
        <v>43912</v>
      </c>
      <c r="B17" s="9">
        <v>12</v>
      </c>
      <c r="C17" s="54"/>
      <c r="D17" s="39">
        <v>0</v>
      </c>
      <c r="E17" s="54"/>
      <c r="F17" s="42">
        <f t="shared" si="3"/>
        <v>0</v>
      </c>
      <c r="H17" s="6">
        <f t="shared" si="4"/>
        <v>43996</v>
      </c>
      <c r="I17" s="3">
        <f>AVERAGE(C95)</f>
        <v>71</v>
      </c>
      <c r="J17" s="3">
        <f>AVERAGE(E95)</f>
        <v>4</v>
      </c>
      <c r="K17" s="3">
        <f t="shared" si="0"/>
        <v>77.78</v>
      </c>
      <c r="L17" s="3">
        <f t="shared" si="1"/>
        <v>-52</v>
      </c>
      <c r="N17" s="11">
        <v>44138</v>
      </c>
      <c r="O17" t="s">
        <v>101</v>
      </c>
      <c r="P17" t="s">
        <v>103</v>
      </c>
      <c r="R17" s="50" t="s">
        <v>73</v>
      </c>
      <c r="S17">
        <v>-165</v>
      </c>
      <c r="T17">
        <v>1</v>
      </c>
      <c r="U17">
        <v>0</v>
      </c>
      <c r="V17">
        <v>-900</v>
      </c>
      <c r="W17"/>
      <c r="X17" s="36">
        <f t="shared" si="6"/>
        <v>44138</v>
      </c>
      <c r="Y17" t="s">
        <v>101</v>
      </c>
      <c r="Z17" t="str">
        <f t="shared" si="7"/>
        <v>A-</v>
      </c>
      <c r="AA17"/>
      <c r="AB17" t="s">
        <v>178</v>
      </c>
      <c r="AC17">
        <f t="shared" si="8"/>
        <v>-165</v>
      </c>
      <c r="AD17">
        <f t="shared" si="2"/>
        <v>1</v>
      </c>
      <c r="AE17">
        <f t="shared" si="2"/>
        <v>0</v>
      </c>
      <c r="AF17">
        <f t="shared" si="2"/>
        <v>-900</v>
      </c>
      <c r="AH17" s="13">
        <v>43845</v>
      </c>
      <c r="AI17" s="22">
        <v>0</v>
      </c>
      <c r="AJ17">
        <v>0</v>
      </c>
      <c r="AK17">
        <v>0</v>
      </c>
      <c r="AL17">
        <v>0</v>
      </c>
    </row>
    <row r="18" spans="1:38" x14ac:dyDescent="0.25">
      <c r="A18" s="10">
        <v>43913</v>
      </c>
      <c r="B18" s="9">
        <v>15</v>
      </c>
      <c r="C18" s="53">
        <f>ROUNDUP(AVERAGE(B18:B24),0)</f>
        <v>26</v>
      </c>
      <c r="D18" s="40">
        <v>1</v>
      </c>
      <c r="E18" s="53">
        <f>ROUNDUP(AVERAGE(D18:D24),0)</f>
        <v>1</v>
      </c>
      <c r="F18" s="42">
        <f t="shared" si="3"/>
        <v>1</v>
      </c>
      <c r="H18" s="6">
        <f t="shared" si="4"/>
        <v>44003</v>
      </c>
      <c r="I18" s="3">
        <f>AVERAGE(C102)</f>
        <v>46</v>
      </c>
      <c r="J18" s="3">
        <f>AVERAGE(E102)</f>
        <v>3</v>
      </c>
      <c r="K18" s="3">
        <f t="shared" si="0"/>
        <v>77.78</v>
      </c>
      <c r="L18" s="3">
        <f t="shared" si="1"/>
        <v>-52</v>
      </c>
      <c r="N18" s="11">
        <v>44140</v>
      </c>
      <c r="O18" t="s">
        <v>110</v>
      </c>
      <c r="P18" t="s">
        <v>103</v>
      </c>
      <c r="R18" s="50" t="s">
        <v>75</v>
      </c>
      <c r="S18">
        <v>250</v>
      </c>
      <c r="T18">
        <v>1.5</v>
      </c>
      <c r="U18">
        <v>6</v>
      </c>
      <c r="V18">
        <v>2500</v>
      </c>
      <c r="W18"/>
      <c r="X18" s="36">
        <f t="shared" si="6"/>
        <v>44140</v>
      </c>
      <c r="Y18" t="s">
        <v>118</v>
      </c>
      <c r="Z18" t="str">
        <f t="shared" si="7"/>
        <v>A-</v>
      </c>
      <c r="AA18"/>
      <c r="AB18" t="s">
        <v>179</v>
      </c>
      <c r="AC18">
        <f t="shared" si="8"/>
        <v>250</v>
      </c>
      <c r="AD18">
        <f t="shared" si="2"/>
        <v>1.5</v>
      </c>
      <c r="AE18">
        <f t="shared" si="2"/>
        <v>6</v>
      </c>
      <c r="AF18">
        <f t="shared" si="2"/>
        <v>2500</v>
      </c>
      <c r="AH18" s="13">
        <v>43846</v>
      </c>
      <c r="AI18" s="22">
        <v>0</v>
      </c>
      <c r="AJ18">
        <v>0</v>
      </c>
      <c r="AK18">
        <v>0</v>
      </c>
      <c r="AL18">
        <v>0</v>
      </c>
    </row>
    <row r="19" spans="1:38" x14ac:dyDescent="0.25">
      <c r="A19" s="10">
        <v>43914</v>
      </c>
      <c r="B19" s="9">
        <v>17</v>
      </c>
      <c r="C19" s="54"/>
      <c r="D19" s="40">
        <v>0</v>
      </c>
      <c r="E19" s="54"/>
      <c r="F19" s="42">
        <f t="shared" si="3"/>
        <v>0</v>
      </c>
      <c r="H19" s="6">
        <f t="shared" si="4"/>
        <v>44010</v>
      </c>
      <c r="I19" s="3">
        <f>AVERAGE(C109)</f>
        <v>37</v>
      </c>
      <c r="J19" s="3">
        <f>AVERAGE(E109)</f>
        <v>3</v>
      </c>
      <c r="K19" s="3">
        <f t="shared" si="0"/>
        <v>72.22</v>
      </c>
      <c r="L19" s="3">
        <f t="shared" si="1"/>
        <v>-52</v>
      </c>
      <c r="N19" s="11">
        <v>44182</v>
      </c>
      <c r="O19" t="s">
        <v>101</v>
      </c>
      <c r="P19" t="s">
        <v>104</v>
      </c>
      <c r="R19" s="50" t="s">
        <v>74</v>
      </c>
      <c r="S19">
        <v>-180</v>
      </c>
      <c r="T19">
        <v>3.5</v>
      </c>
      <c r="U19">
        <v>1.5</v>
      </c>
      <c r="V19">
        <v>-1300</v>
      </c>
      <c r="W19"/>
      <c r="X19" s="36">
        <f t="shared" si="6"/>
        <v>44182</v>
      </c>
      <c r="Y19" t="s">
        <v>101</v>
      </c>
      <c r="Z19" t="str">
        <f t="shared" si="7"/>
        <v>B-</v>
      </c>
      <c r="AA19"/>
      <c r="AB19" t="s">
        <v>180</v>
      </c>
      <c r="AC19">
        <f t="shared" si="8"/>
        <v>-180</v>
      </c>
      <c r="AD19">
        <f t="shared" si="8"/>
        <v>3.5</v>
      </c>
      <c r="AE19">
        <f t="shared" si="8"/>
        <v>1.5</v>
      </c>
      <c r="AF19">
        <f t="shared" si="8"/>
        <v>-1300</v>
      </c>
      <c r="AH19" s="13">
        <v>43847</v>
      </c>
      <c r="AI19" s="22">
        <v>0</v>
      </c>
      <c r="AJ19">
        <v>0</v>
      </c>
      <c r="AK19">
        <v>0</v>
      </c>
      <c r="AL19">
        <v>0</v>
      </c>
    </row>
    <row r="20" spans="1:38" x14ac:dyDescent="0.25">
      <c r="A20" s="10">
        <v>43915</v>
      </c>
      <c r="B20" s="9">
        <v>22</v>
      </c>
      <c r="C20" s="54"/>
      <c r="D20" s="40">
        <v>0</v>
      </c>
      <c r="E20" s="54"/>
      <c r="F20" s="42">
        <f t="shared" si="3"/>
        <v>0</v>
      </c>
      <c r="H20" s="6">
        <f t="shared" si="4"/>
        <v>44017</v>
      </c>
      <c r="I20" s="3">
        <f>AVERAGE(C116)</f>
        <v>34</v>
      </c>
      <c r="J20" s="3">
        <f>AVERAGE(E116)</f>
        <v>2</v>
      </c>
      <c r="K20" s="3">
        <f t="shared" si="0"/>
        <v>72.22</v>
      </c>
      <c r="L20" s="3">
        <f t="shared" si="1"/>
        <v>-54</v>
      </c>
      <c r="N20" s="11">
        <v>44202</v>
      </c>
      <c r="O20" t="s">
        <v>101</v>
      </c>
      <c r="P20" t="s">
        <v>105</v>
      </c>
      <c r="R20" s="50" t="s">
        <v>80</v>
      </c>
      <c r="S20">
        <v>-195</v>
      </c>
      <c r="T20">
        <f t="shared" si="5"/>
        <v>4</v>
      </c>
      <c r="U20">
        <v>-1</v>
      </c>
      <c r="V20">
        <v>-1700</v>
      </c>
      <c r="W20"/>
      <c r="X20" s="36">
        <f t="shared" si="6"/>
        <v>44202</v>
      </c>
      <c r="Y20" t="s">
        <v>101</v>
      </c>
      <c r="Z20" t="str">
        <f t="shared" si="7"/>
        <v>C-</v>
      </c>
      <c r="AA20"/>
      <c r="AB20" t="s">
        <v>181</v>
      </c>
      <c r="AC20">
        <f t="shared" ref="AC20" si="9">S20</f>
        <v>-195</v>
      </c>
      <c r="AD20">
        <f t="shared" ref="AD20" si="10">T20</f>
        <v>4</v>
      </c>
      <c r="AE20">
        <f t="shared" ref="AE20" si="11">U20</f>
        <v>-1</v>
      </c>
      <c r="AF20">
        <f t="shared" ref="AF20" si="12">V20</f>
        <v>-1700</v>
      </c>
      <c r="AH20" s="13">
        <v>43848</v>
      </c>
      <c r="AI20" s="22">
        <v>0</v>
      </c>
      <c r="AJ20">
        <v>0</v>
      </c>
      <c r="AK20">
        <v>0</v>
      </c>
      <c r="AL20">
        <v>0</v>
      </c>
    </row>
    <row r="21" spans="1:38" x14ac:dyDescent="0.25">
      <c r="A21" s="10">
        <v>43916</v>
      </c>
      <c r="B21" s="9">
        <v>28</v>
      </c>
      <c r="C21" s="54"/>
      <c r="D21" s="40">
        <v>1</v>
      </c>
      <c r="E21" s="54"/>
      <c r="F21" s="42">
        <f t="shared" si="3"/>
        <v>0</v>
      </c>
      <c r="H21" s="6">
        <f t="shared" si="4"/>
        <v>44024</v>
      </c>
      <c r="I21" s="3">
        <f>AVERAGE(C123)</f>
        <v>43</v>
      </c>
      <c r="J21" s="3">
        <f>AVERAGE(E123)</f>
        <v>1</v>
      </c>
      <c r="K21" s="3">
        <f t="shared" si="0"/>
        <v>72.22</v>
      </c>
      <c r="L21" s="3">
        <f t="shared" si="1"/>
        <v>-51</v>
      </c>
      <c r="N21" s="11"/>
      <c r="R21"/>
      <c r="S21"/>
      <c r="T21"/>
      <c r="U21"/>
      <c r="V21"/>
      <c r="W21"/>
      <c r="X21"/>
      <c r="Z21"/>
      <c r="AA21"/>
      <c r="AC21"/>
      <c r="AD21"/>
      <c r="AH21" s="13">
        <v>43849</v>
      </c>
      <c r="AI21" s="22">
        <v>0</v>
      </c>
      <c r="AJ21">
        <v>0</v>
      </c>
      <c r="AK21">
        <v>0</v>
      </c>
      <c r="AL21">
        <v>0</v>
      </c>
    </row>
    <row r="22" spans="1:38" x14ac:dyDescent="0.25">
      <c r="A22" s="10">
        <v>43917</v>
      </c>
      <c r="B22" s="9">
        <v>28</v>
      </c>
      <c r="C22" s="54"/>
      <c r="D22" s="40">
        <v>0</v>
      </c>
      <c r="E22" s="54"/>
      <c r="F22" s="42">
        <f t="shared" si="3"/>
        <v>0</v>
      </c>
      <c r="H22" s="6">
        <f t="shared" si="4"/>
        <v>44031</v>
      </c>
      <c r="I22" s="3">
        <f>AVERAGE(C130)</f>
        <v>57</v>
      </c>
      <c r="J22" s="3">
        <f>AVERAGE(E130)</f>
        <v>2</v>
      </c>
      <c r="K22" s="3">
        <f t="shared" si="0"/>
        <v>72.22</v>
      </c>
      <c r="L22" s="3">
        <f t="shared" si="1"/>
        <v>-51</v>
      </c>
      <c r="N22" s="11"/>
      <c r="R22"/>
      <c r="S22"/>
      <c r="T22"/>
      <c r="U22"/>
      <c r="V22"/>
      <c r="W22"/>
      <c r="X22"/>
      <c r="Y22"/>
      <c r="Z22"/>
      <c r="AA22"/>
      <c r="AB22"/>
      <c r="AC22"/>
      <c r="AD22"/>
      <c r="AH22" s="13">
        <v>43850</v>
      </c>
      <c r="AI22" s="22">
        <v>0</v>
      </c>
      <c r="AJ22">
        <v>0</v>
      </c>
      <c r="AK22">
        <v>0</v>
      </c>
      <c r="AL22">
        <v>0</v>
      </c>
    </row>
    <row r="23" spans="1:38" x14ac:dyDescent="0.25">
      <c r="A23" s="10">
        <v>43918</v>
      </c>
      <c r="B23" s="9">
        <v>33</v>
      </c>
      <c r="C23" s="54"/>
      <c r="D23" s="39">
        <v>1</v>
      </c>
      <c r="E23" s="54"/>
      <c r="F23" s="42">
        <f t="shared" si="3"/>
        <v>0</v>
      </c>
      <c r="H23" s="6">
        <f t="shared" si="4"/>
        <v>44038</v>
      </c>
      <c r="I23" s="3">
        <f>AVERAGE(C137)</f>
        <v>72</v>
      </c>
      <c r="J23" s="3">
        <f>AVERAGE(E137)</f>
        <v>1</v>
      </c>
      <c r="K23" s="3">
        <f t="shared" si="0"/>
        <v>72.22</v>
      </c>
      <c r="L23" s="3">
        <f t="shared" si="1"/>
        <v>-49</v>
      </c>
      <c r="N23" s="11"/>
      <c r="R23"/>
      <c r="S23"/>
      <c r="T23"/>
      <c r="U23"/>
      <c r="V23"/>
      <c r="W23"/>
      <c r="X23"/>
      <c r="Y23"/>
      <c r="Z23"/>
      <c r="AA23"/>
      <c r="AB23"/>
      <c r="AC23"/>
      <c r="AD23"/>
      <c r="AH23" s="13">
        <v>43851</v>
      </c>
      <c r="AI23" s="22">
        <v>0</v>
      </c>
      <c r="AJ23">
        <v>0</v>
      </c>
      <c r="AK23">
        <v>0</v>
      </c>
      <c r="AL23">
        <v>0</v>
      </c>
    </row>
    <row r="24" spans="1:38" x14ac:dyDescent="0.25">
      <c r="A24" s="10">
        <v>43919</v>
      </c>
      <c r="B24" s="9">
        <v>35</v>
      </c>
      <c r="C24" s="54"/>
      <c r="D24" s="40">
        <v>1</v>
      </c>
      <c r="E24" s="54"/>
      <c r="F24" s="42">
        <f>IF(VLOOKUP(A24,$A$2:$E$448,5,TRUE)=0,F23,VLOOKUP(A24,$A$2:$E$448,5,TRUE))</f>
        <v>0</v>
      </c>
      <c r="H24" s="6">
        <f t="shared" si="4"/>
        <v>44045</v>
      </c>
      <c r="I24" s="3">
        <f>AVERAGE(C144)</f>
        <v>71</v>
      </c>
      <c r="J24" s="3">
        <f>AVERAGE(E144)</f>
        <v>1</v>
      </c>
      <c r="K24" s="3">
        <f t="shared" si="0"/>
        <v>77.78</v>
      </c>
      <c r="L24" s="3">
        <f t="shared" si="1"/>
        <v>-48</v>
      </c>
      <c r="N24" s="11"/>
      <c r="R24"/>
      <c r="S24"/>
      <c r="T24"/>
      <c r="U24"/>
      <c r="V24"/>
      <c r="W24"/>
      <c r="X24"/>
      <c r="Y24"/>
      <c r="Z24"/>
      <c r="AA24"/>
      <c r="AB24"/>
      <c r="AC24"/>
      <c r="AD24"/>
      <c r="AH24" s="13">
        <v>43852</v>
      </c>
      <c r="AI24" s="22">
        <v>0</v>
      </c>
      <c r="AJ24">
        <v>0</v>
      </c>
      <c r="AK24">
        <v>0</v>
      </c>
      <c r="AL24">
        <v>0</v>
      </c>
    </row>
    <row r="25" spans="1:38" x14ac:dyDescent="0.25">
      <c r="A25" s="10">
        <v>43920</v>
      </c>
      <c r="B25" s="9">
        <v>41</v>
      </c>
      <c r="C25" s="53">
        <f>ROUNDUP(AVERAGE(B25:B31),0)</f>
        <v>66</v>
      </c>
      <c r="D25" s="40">
        <v>4</v>
      </c>
      <c r="E25" s="53">
        <f>ROUNDUP(AVERAGE(D25:D31),0)</f>
        <v>3</v>
      </c>
      <c r="F25" s="42">
        <f t="shared" ref="F25:F88" si="13">IF(VLOOKUP(A25,$A$2:$E$448,5,TRUE)=0,F24,VLOOKUP(A25,$A$2:$E$448,5,TRUE))</f>
        <v>3</v>
      </c>
      <c r="H25" s="6">
        <f t="shared" si="4"/>
        <v>44052</v>
      </c>
      <c r="I25" s="3">
        <f>AVERAGE(C151)</f>
        <v>66</v>
      </c>
      <c r="J25" s="3">
        <f>AVERAGE(E151)</f>
        <v>1</v>
      </c>
      <c r="K25" s="3">
        <f t="shared" si="0"/>
        <v>77.78</v>
      </c>
      <c r="L25" s="3">
        <f t="shared" si="1"/>
        <v>-48</v>
      </c>
      <c r="AH25" s="13">
        <v>43853</v>
      </c>
      <c r="AI25" s="22">
        <v>0</v>
      </c>
      <c r="AJ25">
        <v>0</v>
      </c>
      <c r="AK25">
        <v>0</v>
      </c>
      <c r="AL25">
        <v>0</v>
      </c>
    </row>
    <row r="26" spans="1:38" x14ac:dyDescent="0.25">
      <c r="A26" s="10">
        <v>43921</v>
      </c>
      <c r="B26" s="9">
        <v>52</v>
      </c>
      <c r="C26" s="54"/>
      <c r="D26" s="40">
        <v>0</v>
      </c>
      <c r="E26" s="54"/>
      <c r="F26" s="42">
        <f t="shared" si="13"/>
        <v>3</v>
      </c>
      <c r="H26" s="6">
        <f t="shared" si="4"/>
        <v>44059</v>
      </c>
      <c r="I26" s="3">
        <f>AVERAGE(C158)</f>
        <v>73</v>
      </c>
      <c r="J26" s="3">
        <f>AVERAGE(E158)</f>
        <v>1</v>
      </c>
      <c r="K26" s="3">
        <f t="shared" si="0"/>
        <v>74.069999999999993</v>
      </c>
      <c r="L26" s="3">
        <f t="shared" si="1"/>
        <v>-51</v>
      </c>
      <c r="AH26" s="13">
        <v>43854</v>
      </c>
      <c r="AI26" s="22">
        <v>0</v>
      </c>
      <c r="AJ26">
        <v>0</v>
      </c>
      <c r="AK26">
        <v>0</v>
      </c>
      <c r="AL26">
        <v>0</v>
      </c>
    </row>
    <row r="27" spans="1:38" x14ac:dyDescent="0.25">
      <c r="A27" s="10">
        <v>43922</v>
      </c>
      <c r="B27" s="9">
        <v>58</v>
      </c>
      <c r="C27" s="54"/>
      <c r="D27" s="40">
        <v>2</v>
      </c>
      <c r="E27" s="54"/>
      <c r="F27" s="42">
        <f t="shared" si="13"/>
        <v>3</v>
      </c>
      <c r="H27" s="6">
        <f t="shared" si="4"/>
        <v>44066</v>
      </c>
      <c r="I27" s="3">
        <f>AVERAGE(C165)</f>
        <v>57</v>
      </c>
      <c r="J27" s="3">
        <f>AVERAGE(E165)</f>
        <v>1</v>
      </c>
      <c r="K27" s="3">
        <f t="shared" si="0"/>
        <v>68.52</v>
      </c>
      <c r="L27" s="3">
        <f t="shared" si="1"/>
        <v>-48</v>
      </c>
      <c r="AH27" s="13">
        <v>43855</v>
      </c>
      <c r="AI27" s="22">
        <v>0</v>
      </c>
      <c r="AJ27">
        <v>0</v>
      </c>
      <c r="AK27">
        <v>0</v>
      </c>
      <c r="AL27">
        <v>0</v>
      </c>
    </row>
    <row r="28" spans="1:38" x14ac:dyDescent="0.25">
      <c r="A28" s="10">
        <v>43923</v>
      </c>
      <c r="B28" s="9">
        <v>61</v>
      </c>
      <c r="C28" s="54"/>
      <c r="D28" s="40">
        <v>1</v>
      </c>
      <c r="E28" s="54"/>
      <c r="F28" s="42">
        <f t="shared" si="13"/>
        <v>3</v>
      </c>
      <c r="H28" s="6">
        <f t="shared" si="4"/>
        <v>44073</v>
      </c>
      <c r="I28" s="3">
        <f>AVERAGE(C172)</f>
        <v>54</v>
      </c>
      <c r="J28" s="3">
        <f>AVERAGE(E172)</f>
        <v>1</v>
      </c>
      <c r="K28" s="3">
        <f t="shared" si="0"/>
        <v>68.52</v>
      </c>
      <c r="L28" s="3">
        <f t="shared" si="1"/>
        <v>-43</v>
      </c>
      <c r="AH28" s="13">
        <v>43856</v>
      </c>
      <c r="AI28" s="22">
        <v>0</v>
      </c>
      <c r="AJ28">
        <v>0</v>
      </c>
      <c r="AK28">
        <v>0</v>
      </c>
      <c r="AL28">
        <v>0</v>
      </c>
    </row>
    <row r="29" spans="1:38" x14ac:dyDescent="0.25">
      <c r="A29" s="10">
        <v>43924</v>
      </c>
      <c r="B29" s="9">
        <v>70</v>
      </c>
      <c r="C29" s="54"/>
      <c r="D29" s="40">
        <v>3</v>
      </c>
      <c r="E29" s="54"/>
      <c r="F29" s="42">
        <f t="shared" si="13"/>
        <v>3</v>
      </c>
      <c r="H29" s="6">
        <f t="shared" si="4"/>
        <v>44080</v>
      </c>
      <c r="I29" s="3">
        <f>AVERAGE(C179)</f>
        <v>49</v>
      </c>
      <c r="J29" s="3">
        <f>AVERAGE(E179)</f>
        <v>1</v>
      </c>
      <c r="K29" s="3">
        <f t="shared" si="0"/>
        <v>68.52</v>
      </c>
      <c r="L29" s="3">
        <f t="shared" si="1"/>
        <v>-44</v>
      </c>
      <c r="AH29" s="13">
        <v>43857</v>
      </c>
      <c r="AI29" s="22">
        <v>0</v>
      </c>
      <c r="AJ29">
        <v>0</v>
      </c>
      <c r="AK29">
        <v>0</v>
      </c>
      <c r="AL29">
        <v>0</v>
      </c>
    </row>
    <row r="30" spans="1:38" x14ac:dyDescent="0.25">
      <c r="A30" s="10">
        <v>43925</v>
      </c>
      <c r="B30" s="9">
        <v>86</v>
      </c>
      <c r="C30" s="54"/>
      <c r="D30" s="39">
        <v>6</v>
      </c>
      <c r="E30" s="54"/>
      <c r="F30" s="42">
        <f t="shared" si="13"/>
        <v>3</v>
      </c>
      <c r="H30" s="6">
        <f t="shared" si="4"/>
        <v>44087</v>
      </c>
      <c r="I30" s="3">
        <f>AVERAGE(C186)</f>
        <v>45</v>
      </c>
      <c r="J30" s="3">
        <f>AVERAGE(E186)</f>
        <v>1</v>
      </c>
      <c r="K30" s="3">
        <f t="shared" si="0"/>
        <v>68.52</v>
      </c>
      <c r="L30" s="3">
        <f t="shared" si="1"/>
        <v>-47</v>
      </c>
      <c r="AH30" s="13">
        <v>43858</v>
      </c>
      <c r="AI30" s="22">
        <v>0</v>
      </c>
      <c r="AJ30">
        <v>0</v>
      </c>
      <c r="AK30">
        <v>0</v>
      </c>
      <c r="AL30">
        <v>0</v>
      </c>
    </row>
    <row r="31" spans="1:38" x14ac:dyDescent="0.25">
      <c r="A31" s="10">
        <v>43926</v>
      </c>
      <c r="B31" s="9">
        <v>94</v>
      </c>
      <c r="C31" s="54"/>
      <c r="D31" s="40">
        <v>1</v>
      </c>
      <c r="E31" s="54"/>
      <c r="F31" s="42">
        <f t="shared" si="13"/>
        <v>3</v>
      </c>
      <c r="H31" s="6">
        <f t="shared" si="4"/>
        <v>44094</v>
      </c>
      <c r="I31" s="3">
        <f>AVERAGE(C193)</f>
        <v>50</v>
      </c>
      <c r="J31" s="3">
        <f>AVERAGE(E193)</f>
        <v>1</v>
      </c>
      <c r="K31" s="3">
        <f t="shared" si="0"/>
        <v>68.52</v>
      </c>
      <c r="L31" s="3">
        <f t="shared" si="1"/>
        <v>-46</v>
      </c>
      <c r="AH31" s="13">
        <v>43859</v>
      </c>
      <c r="AI31" s="22">
        <v>0</v>
      </c>
      <c r="AJ31">
        <v>0</v>
      </c>
      <c r="AK31">
        <v>0</v>
      </c>
      <c r="AL31">
        <v>0</v>
      </c>
    </row>
    <row r="32" spans="1:38" x14ac:dyDescent="0.25">
      <c r="A32" s="10">
        <v>43927</v>
      </c>
      <c r="B32" s="9">
        <v>100</v>
      </c>
      <c r="C32" s="53">
        <f>ROUNDUP(AVERAGE(B32:B38),0)</f>
        <v>119</v>
      </c>
      <c r="D32" s="40">
        <v>2</v>
      </c>
      <c r="E32" s="53">
        <f>ROUNDUP(AVERAGE(D32:D38),0)</f>
        <v>4</v>
      </c>
      <c r="F32" s="42">
        <f t="shared" si="13"/>
        <v>4</v>
      </c>
      <c r="H32" s="6">
        <f t="shared" si="4"/>
        <v>44101</v>
      </c>
      <c r="I32" s="3">
        <f>AVERAGE(C200)</f>
        <v>46</v>
      </c>
      <c r="J32" s="3">
        <f>AVERAGE(E200)</f>
        <v>1</v>
      </c>
      <c r="K32" s="3">
        <f t="shared" si="0"/>
        <v>68.52</v>
      </c>
      <c r="L32" s="3">
        <f t="shared" si="1"/>
        <v>-46</v>
      </c>
      <c r="AH32" s="13">
        <v>43860</v>
      </c>
      <c r="AI32" s="22">
        <v>0</v>
      </c>
      <c r="AJ32">
        <v>0</v>
      </c>
      <c r="AK32">
        <v>0</v>
      </c>
      <c r="AL32">
        <v>0</v>
      </c>
    </row>
    <row r="33" spans="1:38" x14ac:dyDescent="0.25">
      <c r="A33" s="10">
        <v>43928</v>
      </c>
      <c r="B33" s="9">
        <v>103</v>
      </c>
      <c r="C33" s="54"/>
      <c r="D33" s="40">
        <v>0</v>
      </c>
      <c r="E33" s="54"/>
      <c r="F33" s="42">
        <f t="shared" si="13"/>
        <v>4</v>
      </c>
      <c r="H33" s="6">
        <f t="shared" si="4"/>
        <v>44108</v>
      </c>
      <c r="I33" s="3">
        <f>AVERAGE(C207)</f>
        <v>39</v>
      </c>
      <c r="J33" s="3">
        <f>AVERAGE(E207)</f>
        <v>1</v>
      </c>
      <c r="K33" s="3">
        <f t="shared" si="0"/>
        <v>68.52</v>
      </c>
      <c r="L33" s="3">
        <f t="shared" si="1"/>
        <v>-45</v>
      </c>
      <c r="AH33" s="13">
        <v>43861</v>
      </c>
      <c r="AI33" s="22">
        <v>0</v>
      </c>
      <c r="AJ33">
        <v>0</v>
      </c>
      <c r="AK33">
        <v>0</v>
      </c>
      <c r="AL33">
        <v>0</v>
      </c>
    </row>
    <row r="34" spans="1:38" x14ac:dyDescent="0.25">
      <c r="A34" s="10">
        <v>43929</v>
      </c>
      <c r="B34" s="9">
        <v>122</v>
      </c>
      <c r="C34" s="54"/>
      <c r="D34" s="40">
        <v>3</v>
      </c>
      <c r="E34" s="54"/>
      <c r="F34" s="42">
        <f t="shared" si="13"/>
        <v>4</v>
      </c>
      <c r="H34" s="6">
        <f t="shared" si="4"/>
        <v>44115</v>
      </c>
      <c r="I34" s="3">
        <f>AVERAGE(C214)</f>
        <v>57</v>
      </c>
      <c r="J34" s="3">
        <f>AVERAGE(E214)</f>
        <v>1</v>
      </c>
      <c r="K34" s="3">
        <f t="shared" si="0"/>
        <v>68.52</v>
      </c>
      <c r="L34" s="3">
        <f t="shared" si="1"/>
        <v>-52</v>
      </c>
      <c r="AH34" s="13">
        <v>43862</v>
      </c>
      <c r="AI34" s="22">
        <v>0</v>
      </c>
      <c r="AJ34">
        <v>0</v>
      </c>
      <c r="AK34">
        <v>0</v>
      </c>
      <c r="AL34">
        <v>0</v>
      </c>
    </row>
    <row r="35" spans="1:38" x14ac:dyDescent="0.25">
      <c r="A35" s="10">
        <v>43930</v>
      </c>
      <c r="B35" s="9">
        <v>125</v>
      </c>
      <c r="C35" s="54"/>
      <c r="D35" s="40">
        <v>5</v>
      </c>
      <c r="E35" s="54"/>
      <c r="F35" s="42">
        <f t="shared" si="13"/>
        <v>4</v>
      </c>
      <c r="H35" s="6">
        <f t="shared" si="4"/>
        <v>44122</v>
      </c>
      <c r="I35" s="3">
        <f>AVERAGE(C221)</f>
        <v>61</v>
      </c>
      <c r="J35" s="3">
        <f>AVERAGE(E221)</f>
        <v>1</v>
      </c>
      <c r="K35" s="3">
        <f t="shared" ref="K35:K60" si="14">VLOOKUP(H35,$AH$2:$AL$474,3,FALSE)</f>
        <v>62.96</v>
      </c>
      <c r="L35" s="3">
        <f t="shared" ref="L35:L59" si="15">VLOOKUP(H35,$AH$2:$AL$469,5,FALSE)</f>
        <v>-47</v>
      </c>
      <c r="AH35" s="13">
        <v>43863</v>
      </c>
      <c r="AI35" s="22">
        <v>0</v>
      </c>
      <c r="AJ35">
        <v>5.56</v>
      </c>
      <c r="AK35">
        <v>0</v>
      </c>
      <c r="AL35">
        <v>0</v>
      </c>
    </row>
    <row r="36" spans="1:38" x14ac:dyDescent="0.25">
      <c r="A36" s="10">
        <v>43931</v>
      </c>
      <c r="B36" s="9">
        <v>129</v>
      </c>
      <c r="C36" s="54"/>
      <c r="D36" s="40">
        <v>6</v>
      </c>
      <c r="E36" s="54"/>
      <c r="F36" s="42">
        <f t="shared" si="13"/>
        <v>4</v>
      </c>
      <c r="H36" s="6">
        <f t="shared" si="4"/>
        <v>44129</v>
      </c>
      <c r="I36" s="3">
        <f>AVERAGE(C228)</f>
        <v>54</v>
      </c>
      <c r="J36" s="3">
        <f>AVERAGE(E228)</f>
        <v>1</v>
      </c>
      <c r="K36" s="3">
        <f t="shared" si="14"/>
        <v>68.52</v>
      </c>
      <c r="L36" s="3">
        <f t="shared" si="15"/>
        <v>-52</v>
      </c>
      <c r="AH36" s="13">
        <v>43864</v>
      </c>
      <c r="AI36" s="22">
        <v>0</v>
      </c>
      <c r="AJ36">
        <v>5.56</v>
      </c>
      <c r="AK36">
        <v>0</v>
      </c>
      <c r="AL36">
        <v>0</v>
      </c>
    </row>
    <row r="37" spans="1:38" x14ac:dyDescent="0.25">
      <c r="A37" s="10">
        <v>43932</v>
      </c>
      <c r="B37" s="9">
        <v>126</v>
      </c>
      <c r="C37" s="54"/>
      <c r="D37" s="39">
        <v>9</v>
      </c>
      <c r="E37" s="54"/>
      <c r="F37" s="42">
        <f t="shared" si="13"/>
        <v>4</v>
      </c>
      <c r="H37" s="6">
        <f t="shared" si="4"/>
        <v>44136</v>
      </c>
      <c r="I37" s="3">
        <f>AVERAGE(C235)</f>
        <v>74</v>
      </c>
      <c r="J37" s="3">
        <f>AVERAGE(E235)</f>
        <v>1</v>
      </c>
      <c r="K37" s="3">
        <f t="shared" si="14"/>
        <v>68.52</v>
      </c>
      <c r="L37" s="3">
        <f t="shared" si="15"/>
        <v>-53</v>
      </c>
      <c r="AH37" s="13">
        <v>43865</v>
      </c>
      <c r="AI37" s="22">
        <v>0</v>
      </c>
      <c r="AJ37">
        <v>5.56</v>
      </c>
      <c r="AK37">
        <v>0</v>
      </c>
      <c r="AL37">
        <v>0</v>
      </c>
    </row>
    <row r="38" spans="1:38" x14ac:dyDescent="0.25">
      <c r="A38" s="10">
        <v>43933</v>
      </c>
      <c r="B38" s="9">
        <v>126</v>
      </c>
      <c r="C38" s="54"/>
      <c r="D38" s="40">
        <v>3</v>
      </c>
      <c r="E38" s="54"/>
      <c r="F38" s="42">
        <f t="shared" si="13"/>
        <v>4</v>
      </c>
      <c r="H38" s="6">
        <f t="shared" si="4"/>
        <v>44143</v>
      </c>
      <c r="I38" s="3">
        <f>AVERAGE(C242)</f>
        <v>90</v>
      </c>
      <c r="J38" s="3">
        <f>AVERAGE(E242)</f>
        <v>2</v>
      </c>
      <c r="K38" s="3">
        <f t="shared" si="14"/>
        <v>68.52</v>
      </c>
      <c r="L38" s="3">
        <f t="shared" si="15"/>
        <v>-45</v>
      </c>
      <c r="AH38" s="13">
        <v>43866</v>
      </c>
      <c r="AI38" s="22">
        <v>0</v>
      </c>
      <c r="AJ38">
        <v>5.56</v>
      </c>
      <c r="AK38">
        <v>0</v>
      </c>
      <c r="AL38">
        <v>0</v>
      </c>
    </row>
    <row r="39" spans="1:38" x14ac:dyDescent="0.25">
      <c r="A39" s="10">
        <v>43934</v>
      </c>
      <c r="B39" s="9">
        <v>123</v>
      </c>
      <c r="C39" s="53">
        <f>ROUNDUP(AVERAGE(B39:B45),0)</f>
        <v>122</v>
      </c>
      <c r="D39" s="40">
        <v>2</v>
      </c>
      <c r="E39" s="53">
        <f>ROUNDUP(AVERAGE(D39:D46),0)</f>
        <v>7</v>
      </c>
      <c r="F39" s="42">
        <f t="shared" si="13"/>
        <v>7</v>
      </c>
      <c r="H39" s="6">
        <f t="shared" si="4"/>
        <v>44150</v>
      </c>
      <c r="I39" s="3">
        <f>AVERAGE(C249)</f>
        <v>117</v>
      </c>
      <c r="J39" s="3">
        <f>AVERAGE(E249)</f>
        <v>1</v>
      </c>
      <c r="K39" s="3">
        <f t="shared" si="14"/>
        <v>68.52</v>
      </c>
      <c r="L39" s="3">
        <f t="shared" si="15"/>
        <v>-50</v>
      </c>
      <c r="AH39" s="13">
        <v>43867</v>
      </c>
      <c r="AI39" s="22">
        <v>0</v>
      </c>
      <c r="AJ39">
        <v>5.56</v>
      </c>
      <c r="AK39">
        <v>0</v>
      </c>
      <c r="AL39">
        <v>0</v>
      </c>
    </row>
    <row r="40" spans="1:38" x14ac:dyDescent="0.25">
      <c r="A40" s="10">
        <v>43935</v>
      </c>
      <c r="B40" s="9">
        <v>121</v>
      </c>
      <c r="C40" s="54"/>
      <c r="D40" s="43">
        <v>15</v>
      </c>
      <c r="E40" s="54"/>
      <c r="F40" s="42">
        <f t="shared" si="13"/>
        <v>7</v>
      </c>
      <c r="H40" s="6">
        <f t="shared" si="4"/>
        <v>44157</v>
      </c>
      <c r="I40" s="3">
        <f>AVERAGE(C256)</f>
        <v>161</v>
      </c>
      <c r="J40" s="3">
        <f>AVERAGE(E256)</f>
        <v>2</v>
      </c>
      <c r="K40" s="3">
        <f t="shared" si="14"/>
        <v>64.81</v>
      </c>
      <c r="L40" s="3">
        <f t="shared" si="15"/>
        <v>-49</v>
      </c>
      <c r="AH40" s="13">
        <v>43868</v>
      </c>
      <c r="AI40" s="22">
        <v>0</v>
      </c>
      <c r="AJ40">
        <v>5.56</v>
      </c>
      <c r="AK40">
        <v>0</v>
      </c>
      <c r="AL40">
        <v>0</v>
      </c>
    </row>
    <row r="41" spans="1:38" x14ac:dyDescent="0.25">
      <c r="A41" s="10">
        <v>43936</v>
      </c>
      <c r="B41" s="9">
        <v>109</v>
      </c>
      <c r="C41" s="54"/>
      <c r="D41" s="40">
        <v>5</v>
      </c>
      <c r="E41" s="54"/>
      <c r="F41" s="42">
        <f t="shared" si="13"/>
        <v>7</v>
      </c>
      <c r="H41" s="6">
        <f t="shared" si="4"/>
        <v>44164</v>
      </c>
      <c r="I41" s="3">
        <f>AVERAGE(C263)</f>
        <v>169</v>
      </c>
      <c r="J41" s="3">
        <f>AVERAGE(E263)</f>
        <v>2</v>
      </c>
      <c r="K41" s="3">
        <f t="shared" si="14"/>
        <v>64.81</v>
      </c>
      <c r="L41" s="3">
        <f t="shared" si="15"/>
        <v>-54</v>
      </c>
      <c r="AH41" s="13">
        <v>43869</v>
      </c>
      <c r="AI41" s="22">
        <v>0</v>
      </c>
      <c r="AJ41">
        <v>5.56</v>
      </c>
      <c r="AK41">
        <v>0</v>
      </c>
      <c r="AL41">
        <v>0</v>
      </c>
    </row>
    <row r="42" spans="1:38" x14ac:dyDescent="0.25">
      <c r="A42" s="10">
        <v>43937</v>
      </c>
      <c r="B42" s="9">
        <v>119</v>
      </c>
      <c r="C42" s="54"/>
      <c r="D42" s="43">
        <v>9</v>
      </c>
      <c r="E42" s="54"/>
      <c r="F42" s="42">
        <f t="shared" si="13"/>
        <v>7</v>
      </c>
      <c r="H42" s="6">
        <f t="shared" si="4"/>
        <v>44171</v>
      </c>
      <c r="I42" s="3">
        <f>AVERAGE(C270)</f>
        <v>207</v>
      </c>
      <c r="J42" s="3">
        <f>AVERAGE(E270)</f>
        <v>3</v>
      </c>
      <c r="K42" s="3">
        <f t="shared" si="14"/>
        <v>64.81</v>
      </c>
      <c r="L42" s="3">
        <f t="shared" si="15"/>
        <v>-52</v>
      </c>
      <c r="AH42" s="13">
        <v>43870</v>
      </c>
      <c r="AI42" s="22">
        <v>0</v>
      </c>
      <c r="AJ42">
        <v>5.56</v>
      </c>
      <c r="AK42">
        <v>0</v>
      </c>
      <c r="AL42">
        <v>0</v>
      </c>
    </row>
    <row r="43" spans="1:38" x14ac:dyDescent="0.25">
      <c r="A43" s="10">
        <v>43938</v>
      </c>
      <c r="B43" s="9">
        <v>117</v>
      </c>
      <c r="C43" s="54"/>
      <c r="D43" s="43">
        <v>5</v>
      </c>
      <c r="E43" s="54"/>
      <c r="F43" s="42">
        <f t="shared" si="13"/>
        <v>7</v>
      </c>
      <c r="H43" s="6">
        <f t="shared" si="4"/>
        <v>44178</v>
      </c>
      <c r="I43" s="3">
        <f>AVERAGE(C277)</f>
        <v>266</v>
      </c>
      <c r="J43" s="3">
        <f>AVERAGE(E277)</f>
        <v>3</v>
      </c>
      <c r="K43" s="3">
        <f t="shared" si="14"/>
        <v>64.81</v>
      </c>
      <c r="L43" s="3">
        <f t="shared" si="15"/>
        <v>-49</v>
      </c>
      <c r="AH43" s="13">
        <v>43871</v>
      </c>
      <c r="AI43" s="22">
        <v>0</v>
      </c>
      <c r="AJ43">
        <v>5.56</v>
      </c>
      <c r="AK43">
        <v>0</v>
      </c>
      <c r="AL43">
        <v>0</v>
      </c>
    </row>
    <row r="44" spans="1:38" x14ac:dyDescent="0.25">
      <c r="A44" s="10">
        <v>43939</v>
      </c>
      <c r="B44" s="9">
        <v>127</v>
      </c>
      <c r="C44" s="54"/>
      <c r="D44" s="43">
        <v>5</v>
      </c>
      <c r="E44" s="54"/>
      <c r="F44" s="42">
        <f t="shared" si="13"/>
        <v>7</v>
      </c>
      <c r="H44" s="6">
        <f t="shared" si="4"/>
        <v>44185</v>
      </c>
      <c r="I44" s="3">
        <f>AVERAGE(C284)</f>
        <v>248</v>
      </c>
      <c r="J44" s="3">
        <f>AVERAGE(E284)</f>
        <v>4</v>
      </c>
      <c r="K44" s="3">
        <f t="shared" si="14"/>
        <v>64.81</v>
      </c>
      <c r="L44" s="3">
        <f t="shared" si="15"/>
        <v>-52</v>
      </c>
      <c r="AH44" s="13">
        <v>43872</v>
      </c>
      <c r="AI44" s="22">
        <v>0</v>
      </c>
      <c r="AJ44">
        <v>5.56</v>
      </c>
      <c r="AK44">
        <v>0</v>
      </c>
      <c r="AL44">
        <v>0</v>
      </c>
    </row>
    <row r="45" spans="1:38" x14ac:dyDescent="0.25">
      <c r="A45" s="10">
        <v>43940</v>
      </c>
      <c r="B45" s="9">
        <v>132</v>
      </c>
      <c r="C45" s="54"/>
      <c r="D45" s="43">
        <v>5</v>
      </c>
      <c r="E45" s="54"/>
      <c r="F45" s="42">
        <f t="shared" si="13"/>
        <v>7</v>
      </c>
      <c r="H45" s="6">
        <f t="shared" si="4"/>
        <v>44192</v>
      </c>
      <c r="I45" s="3">
        <f>AVERAGE(C291)</f>
        <v>221</v>
      </c>
      <c r="J45" s="3">
        <f>AVERAGE(E291)</f>
        <v>5</v>
      </c>
      <c r="K45" s="3">
        <f t="shared" si="14"/>
        <v>68.52</v>
      </c>
      <c r="L45" s="3">
        <f t="shared" si="15"/>
        <v>-62</v>
      </c>
      <c r="AH45" s="13">
        <v>43873</v>
      </c>
      <c r="AI45" s="22">
        <v>0</v>
      </c>
      <c r="AJ45">
        <v>5.56</v>
      </c>
      <c r="AK45">
        <v>0</v>
      </c>
      <c r="AL45">
        <v>0</v>
      </c>
    </row>
    <row r="46" spans="1:38" x14ac:dyDescent="0.25">
      <c r="A46" s="10">
        <v>43941</v>
      </c>
      <c r="B46" s="9">
        <v>139</v>
      </c>
      <c r="C46" s="53">
        <f>ROUNDUP(AVERAGE(B46:B52),0)</f>
        <v>147</v>
      </c>
      <c r="D46" s="43">
        <v>9</v>
      </c>
      <c r="E46" s="53">
        <f>ROUNDUP(AVERAGE(D47:D53),0)</f>
        <v>12</v>
      </c>
      <c r="F46" s="42">
        <f t="shared" si="13"/>
        <v>12</v>
      </c>
      <c r="H46" s="6">
        <f t="shared" si="4"/>
        <v>44199</v>
      </c>
      <c r="I46" s="3">
        <f>AVERAGE(C298)</f>
        <v>235</v>
      </c>
      <c r="J46" s="3">
        <f>AVERAGE(E298)</f>
        <v>4</v>
      </c>
      <c r="K46" s="3">
        <f t="shared" si="14"/>
        <v>68.52</v>
      </c>
      <c r="L46" s="3">
        <f t="shared" si="15"/>
        <v>-63</v>
      </c>
      <c r="AH46" s="13">
        <v>43874</v>
      </c>
      <c r="AI46" s="22">
        <v>0</v>
      </c>
      <c r="AJ46">
        <v>5.56</v>
      </c>
      <c r="AK46">
        <v>0</v>
      </c>
      <c r="AL46">
        <v>0</v>
      </c>
    </row>
    <row r="47" spans="1:38" x14ac:dyDescent="0.25">
      <c r="A47" s="10">
        <v>43942</v>
      </c>
      <c r="B47" s="9">
        <v>149</v>
      </c>
      <c r="C47" s="54"/>
      <c r="D47" s="43">
        <v>7</v>
      </c>
      <c r="E47" s="54"/>
      <c r="F47" s="42">
        <f t="shared" si="13"/>
        <v>12</v>
      </c>
      <c r="H47" s="6">
        <f t="shared" si="4"/>
        <v>44206</v>
      </c>
      <c r="I47" s="3">
        <f>AVERAGE(C305)</f>
        <v>256</v>
      </c>
      <c r="J47" s="3">
        <f>AVERAGE(E305)</f>
        <v>4</v>
      </c>
      <c r="K47" s="3">
        <f t="shared" si="14"/>
        <v>68.52</v>
      </c>
      <c r="L47" s="3">
        <f t="shared" si="15"/>
        <v>-57</v>
      </c>
      <c r="AH47" s="13">
        <v>43875</v>
      </c>
      <c r="AI47" s="22">
        <v>0</v>
      </c>
      <c r="AJ47">
        <v>5.56</v>
      </c>
      <c r="AK47">
        <v>0</v>
      </c>
      <c r="AL47">
        <v>0</v>
      </c>
    </row>
    <row r="48" spans="1:38" x14ac:dyDescent="0.25">
      <c r="A48" s="10">
        <v>43943</v>
      </c>
      <c r="B48" s="9">
        <v>145</v>
      </c>
      <c r="C48" s="54"/>
      <c r="D48" s="43">
        <v>15</v>
      </c>
      <c r="E48" s="54"/>
      <c r="F48" s="42">
        <f t="shared" si="13"/>
        <v>12</v>
      </c>
      <c r="H48" s="6">
        <f t="shared" si="4"/>
        <v>44213</v>
      </c>
      <c r="I48" s="3">
        <f>AVERAGE(C312)</f>
        <v>301</v>
      </c>
      <c r="J48" s="3">
        <f>AVERAGE(E312)</f>
        <v>6</v>
      </c>
      <c r="K48" s="3">
        <f t="shared" si="14"/>
        <v>68.52</v>
      </c>
      <c r="L48" s="3">
        <f t="shared" si="15"/>
        <v>-59</v>
      </c>
      <c r="AH48" s="13">
        <v>43876</v>
      </c>
      <c r="AI48" s="22">
        <v>0</v>
      </c>
      <c r="AJ48">
        <v>5.56</v>
      </c>
      <c r="AK48">
        <v>0</v>
      </c>
      <c r="AL48">
        <v>-2</v>
      </c>
    </row>
    <row r="49" spans="1:38" x14ac:dyDescent="0.25">
      <c r="A49" s="10">
        <v>43944</v>
      </c>
      <c r="B49" s="9">
        <v>145</v>
      </c>
      <c r="C49" s="54"/>
      <c r="D49" s="43">
        <v>12</v>
      </c>
      <c r="E49" s="54"/>
      <c r="F49" s="42">
        <f t="shared" si="13"/>
        <v>12</v>
      </c>
      <c r="H49" s="6">
        <f t="shared" si="4"/>
        <v>44220</v>
      </c>
      <c r="I49" s="3">
        <f>AVERAGE(C319)</f>
        <v>250</v>
      </c>
      <c r="J49" s="3">
        <f>AVERAGE(E319)</f>
        <v>4</v>
      </c>
      <c r="K49" s="3">
        <f t="shared" si="14"/>
        <v>61.11</v>
      </c>
      <c r="L49" s="3">
        <f t="shared" si="15"/>
        <v>-58</v>
      </c>
      <c r="AH49" s="13">
        <v>43877</v>
      </c>
      <c r="AI49" s="22">
        <v>0</v>
      </c>
      <c r="AJ49">
        <v>5.56</v>
      </c>
      <c r="AK49">
        <v>0</v>
      </c>
      <c r="AL49">
        <v>6</v>
      </c>
    </row>
    <row r="50" spans="1:38" x14ac:dyDescent="0.25">
      <c r="A50" s="10">
        <v>43945</v>
      </c>
      <c r="B50" s="9">
        <v>151</v>
      </c>
      <c r="C50" s="54"/>
      <c r="D50" s="43">
        <v>14</v>
      </c>
      <c r="E50" s="54"/>
      <c r="F50" s="42">
        <f t="shared" si="13"/>
        <v>12</v>
      </c>
      <c r="H50" s="6">
        <f t="shared" si="4"/>
        <v>44227</v>
      </c>
      <c r="I50" s="3">
        <f>AVERAGE(C326)</f>
        <v>216</v>
      </c>
      <c r="J50" s="3">
        <f>AVERAGE(E326)</f>
        <v>5</v>
      </c>
      <c r="K50" s="3">
        <f t="shared" si="14"/>
        <v>61.11</v>
      </c>
      <c r="L50" s="3">
        <f t="shared" si="15"/>
        <v>-71</v>
      </c>
      <c r="AH50" s="13">
        <v>43878</v>
      </c>
      <c r="AI50" s="22">
        <v>0</v>
      </c>
      <c r="AJ50">
        <v>5.56</v>
      </c>
      <c r="AK50">
        <v>0</v>
      </c>
      <c r="AL50">
        <v>-10</v>
      </c>
    </row>
    <row r="51" spans="1:38" x14ac:dyDescent="0.25">
      <c r="A51" s="10">
        <v>43946</v>
      </c>
      <c r="B51" s="9">
        <v>148</v>
      </c>
      <c r="C51" s="54"/>
      <c r="D51" s="43">
        <v>12</v>
      </c>
      <c r="E51" s="54"/>
      <c r="F51" s="42">
        <f t="shared" si="13"/>
        <v>12</v>
      </c>
      <c r="H51" s="6">
        <f t="shared" si="4"/>
        <v>44234</v>
      </c>
      <c r="I51" s="3">
        <f>AVERAGE(C333)</f>
        <v>187</v>
      </c>
      <c r="J51" s="3">
        <f>AVERAGE(E333)</f>
        <v>6</v>
      </c>
      <c r="K51" s="3">
        <f t="shared" si="14"/>
        <v>61.11</v>
      </c>
      <c r="L51" s="3">
        <f t="shared" si="15"/>
        <v>-63</v>
      </c>
      <c r="AH51" s="13">
        <v>43879</v>
      </c>
      <c r="AI51" s="22">
        <v>0</v>
      </c>
      <c r="AJ51">
        <v>5.56</v>
      </c>
      <c r="AK51">
        <v>0</v>
      </c>
      <c r="AL51">
        <v>-5</v>
      </c>
    </row>
    <row r="52" spans="1:38" x14ac:dyDescent="0.25">
      <c r="A52" s="10">
        <v>43947</v>
      </c>
      <c r="B52" s="9">
        <v>150</v>
      </c>
      <c r="C52" s="54"/>
      <c r="D52" s="43">
        <v>13</v>
      </c>
      <c r="E52" s="54"/>
      <c r="F52" s="42">
        <f t="shared" si="13"/>
        <v>12</v>
      </c>
      <c r="H52" s="6">
        <f t="shared" si="4"/>
        <v>44241</v>
      </c>
      <c r="I52" s="3">
        <f>AVERAGE(C340)</f>
        <v>153</v>
      </c>
      <c r="J52" s="3">
        <f>AVERAGE(E340)</f>
        <v>3</v>
      </c>
      <c r="K52" s="3">
        <f t="shared" si="14"/>
        <v>61.11</v>
      </c>
      <c r="L52" s="3">
        <f t="shared" si="15"/>
        <v>-53</v>
      </c>
      <c r="AH52" s="13">
        <v>43880</v>
      </c>
      <c r="AI52" s="22">
        <v>0</v>
      </c>
      <c r="AJ52">
        <v>5.56</v>
      </c>
      <c r="AK52">
        <v>0</v>
      </c>
      <c r="AL52">
        <v>-2</v>
      </c>
    </row>
    <row r="53" spans="1:38" x14ac:dyDescent="0.25">
      <c r="A53" s="10">
        <v>43948</v>
      </c>
      <c r="B53" s="9">
        <v>138</v>
      </c>
      <c r="C53" s="53">
        <f>ROUNDUP(AVERAGE(B53:B59),0)</f>
        <v>146</v>
      </c>
      <c r="D53" s="43">
        <v>7</v>
      </c>
      <c r="E53" s="53">
        <f>ROUNDUP(AVERAGE(D54:D60),0)</f>
        <v>11</v>
      </c>
      <c r="F53" s="42">
        <f t="shared" si="13"/>
        <v>11</v>
      </c>
      <c r="H53" s="6">
        <f t="shared" si="4"/>
        <v>44248</v>
      </c>
      <c r="I53" s="3">
        <f>AVERAGE(C347)</f>
        <v>115</v>
      </c>
      <c r="J53" s="3">
        <f>AVERAGE(E347)</f>
        <v>3</v>
      </c>
      <c r="K53" s="3">
        <f t="shared" si="14"/>
        <v>61.11</v>
      </c>
      <c r="L53" s="3">
        <f t="shared" si="15"/>
        <v>-55</v>
      </c>
      <c r="AH53" s="13">
        <v>43881</v>
      </c>
      <c r="AI53" s="22">
        <v>0</v>
      </c>
      <c r="AJ53">
        <v>5.56</v>
      </c>
      <c r="AK53">
        <v>0</v>
      </c>
      <c r="AL53">
        <v>1</v>
      </c>
    </row>
    <row r="54" spans="1:38" x14ac:dyDescent="0.25">
      <c r="A54" s="10">
        <v>43949</v>
      </c>
      <c r="B54" s="9">
        <v>128</v>
      </c>
      <c r="C54" s="54"/>
      <c r="D54" s="43">
        <v>5</v>
      </c>
      <c r="E54" s="54"/>
      <c r="F54" s="42">
        <f t="shared" si="13"/>
        <v>11</v>
      </c>
      <c r="H54" s="6">
        <f t="shared" si="4"/>
        <v>44255</v>
      </c>
      <c r="I54" s="3">
        <f>AVERAGE(C354)</f>
        <v>136</v>
      </c>
      <c r="J54" s="3">
        <f>AVERAGE(E354)</f>
        <v>3</v>
      </c>
      <c r="K54" s="3">
        <f t="shared" si="14"/>
        <v>61.11</v>
      </c>
      <c r="L54" s="3">
        <f t="shared" si="15"/>
        <v>-60</v>
      </c>
      <c r="AH54" s="13">
        <v>43882</v>
      </c>
      <c r="AI54" s="22">
        <v>0</v>
      </c>
      <c r="AJ54">
        <v>5.56</v>
      </c>
      <c r="AK54">
        <v>0</v>
      </c>
      <c r="AL54">
        <v>-3</v>
      </c>
    </row>
    <row r="55" spans="1:38" x14ac:dyDescent="0.25">
      <c r="A55" s="10">
        <v>43950</v>
      </c>
      <c r="B55" s="9">
        <v>129</v>
      </c>
      <c r="C55" s="54"/>
      <c r="D55" s="43">
        <v>15</v>
      </c>
      <c r="E55" s="54"/>
      <c r="F55" s="42">
        <f t="shared" si="13"/>
        <v>11</v>
      </c>
      <c r="H55" s="6">
        <f t="shared" si="4"/>
        <v>44262</v>
      </c>
      <c r="I55" s="3">
        <f>AVERAGE(C361)</f>
        <v>118</v>
      </c>
      <c r="J55" s="3">
        <f>AVERAGE(E361)</f>
        <v>3</v>
      </c>
      <c r="K55" s="3">
        <f t="shared" si="14"/>
        <v>61.11</v>
      </c>
      <c r="L55" s="3">
        <f t="shared" si="15"/>
        <v>-51</v>
      </c>
      <c r="AH55" s="13">
        <v>43883</v>
      </c>
      <c r="AI55" s="22">
        <v>0</v>
      </c>
      <c r="AJ55">
        <v>5.56</v>
      </c>
      <c r="AK55">
        <v>0</v>
      </c>
      <c r="AL55">
        <v>0</v>
      </c>
    </row>
    <row r="56" spans="1:38" x14ac:dyDescent="0.25">
      <c r="A56" s="10">
        <v>43951</v>
      </c>
      <c r="B56" s="9">
        <v>138</v>
      </c>
      <c r="C56" s="54"/>
      <c r="D56" s="43">
        <v>19</v>
      </c>
      <c r="E56" s="54"/>
      <c r="F56" s="42">
        <f t="shared" si="13"/>
        <v>11</v>
      </c>
      <c r="H56" s="6">
        <f t="shared" si="4"/>
        <v>44269</v>
      </c>
      <c r="I56" s="3">
        <f>AVERAGE(C368)</f>
        <v>156</v>
      </c>
      <c r="J56" s="3">
        <f>AVERAGE(E368)</f>
        <v>1</v>
      </c>
      <c r="K56" s="3">
        <f t="shared" si="14"/>
        <v>61.11</v>
      </c>
      <c r="L56" s="3">
        <f t="shared" si="15"/>
        <v>-47</v>
      </c>
      <c r="AH56" s="13">
        <v>43884</v>
      </c>
      <c r="AI56" s="22">
        <v>0</v>
      </c>
      <c r="AJ56">
        <v>5.56</v>
      </c>
      <c r="AK56">
        <v>0</v>
      </c>
      <c r="AL56">
        <v>3</v>
      </c>
    </row>
    <row r="57" spans="1:38" x14ac:dyDescent="0.25">
      <c r="A57" s="10">
        <v>43952</v>
      </c>
      <c r="B57" s="9">
        <v>162</v>
      </c>
      <c r="C57" s="54"/>
      <c r="D57" s="43">
        <v>7</v>
      </c>
      <c r="E57" s="54"/>
      <c r="F57" s="42">
        <f t="shared" si="13"/>
        <v>11</v>
      </c>
      <c r="H57" s="6">
        <f t="shared" si="4"/>
        <v>44276</v>
      </c>
      <c r="I57" s="3">
        <f>AVERAGE(C375)</f>
        <v>103</v>
      </c>
      <c r="J57" s="3">
        <f>AVERAGE(E375)</f>
        <v>2</v>
      </c>
      <c r="K57" s="3">
        <f t="shared" si="14"/>
        <v>61.11</v>
      </c>
      <c r="L57" s="3">
        <f t="shared" si="15"/>
        <v>-44</v>
      </c>
      <c r="AH57" s="13">
        <v>43885</v>
      </c>
      <c r="AI57" s="22">
        <v>0</v>
      </c>
      <c r="AJ57">
        <v>5.56</v>
      </c>
      <c r="AK57">
        <v>0</v>
      </c>
      <c r="AL57">
        <v>-2</v>
      </c>
    </row>
    <row r="58" spans="1:38" x14ac:dyDescent="0.25">
      <c r="A58" s="10">
        <v>43953</v>
      </c>
      <c r="B58" s="9">
        <v>157</v>
      </c>
      <c r="C58" s="54"/>
      <c r="D58" s="43">
        <v>9</v>
      </c>
      <c r="E58" s="54"/>
      <c r="F58" s="42">
        <f t="shared" si="13"/>
        <v>11</v>
      </c>
      <c r="H58" s="6">
        <f t="shared" si="4"/>
        <v>44283</v>
      </c>
      <c r="I58" s="3">
        <f>AVERAGE(C382)</f>
        <v>136</v>
      </c>
      <c r="J58" s="3">
        <f>AVERAGE(E382)</f>
        <v>2</v>
      </c>
      <c r="K58" s="3">
        <f t="shared" si="14"/>
        <v>61.11</v>
      </c>
      <c r="L58" s="3">
        <f t="shared" si="15"/>
        <v>-52</v>
      </c>
      <c r="AH58" s="13">
        <v>43886</v>
      </c>
      <c r="AI58" s="22">
        <v>0</v>
      </c>
      <c r="AJ58">
        <v>5.56</v>
      </c>
      <c r="AK58">
        <v>0</v>
      </c>
      <c r="AL58">
        <v>3</v>
      </c>
    </row>
    <row r="59" spans="1:38" x14ac:dyDescent="0.25">
      <c r="A59" s="10">
        <v>43954</v>
      </c>
      <c r="B59" s="9">
        <v>168</v>
      </c>
      <c r="C59" s="54"/>
      <c r="D59" s="43">
        <v>11</v>
      </c>
      <c r="E59" s="54"/>
      <c r="F59" s="42">
        <f t="shared" si="13"/>
        <v>11</v>
      </c>
      <c r="H59" s="6">
        <f>H58+7</f>
        <v>44290</v>
      </c>
      <c r="I59" s="3">
        <f>AVERAGE(C389)</f>
        <v>124</v>
      </c>
      <c r="J59" s="3">
        <f>AVERAGE(E389)</f>
        <v>2</v>
      </c>
      <c r="K59" s="3">
        <f t="shared" si="14"/>
        <v>57.41</v>
      </c>
      <c r="L59" s="3">
        <f t="shared" si="15"/>
        <v>-41</v>
      </c>
      <c r="AH59" s="13">
        <v>43887</v>
      </c>
      <c r="AI59" s="22">
        <v>0</v>
      </c>
      <c r="AJ59">
        <v>5.56</v>
      </c>
      <c r="AK59">
        <v>0</v>
      </c>
      <c r="AL59">
        <v>3</v>
      </c>
    </row>
    <row r="60" spans="1:38" x14ac:dyDescent="0.25">
      <c r="A60" s="10">
        <v>43955</v>
      </c>
      <c r="B60" s="9">
        <v>183</v>
      </c>
      <c r="C60" s="53">
        <f>ROUNDUP(AVERAGE(B60:B66),0)</f>
        <v>187</v>
      </c>
      <c r="D60" s="43">
        <v>7</v>
      </c>
      <c r="E60" s="53">
        <f>ROUNDUP(AVERAGE(D61:D67),0)</f>
        <v>10</v>
      </c>
      <c r="F60" s="42">
        <f t="shared" si="13"/>
        <v>10</v>
      </c>
      <c r="H60" s="6">
        <f>H59+7</f>
        <v>44297</v>
      </c>
      <c r="I60" s="3">
        <f>AVERAGE(C396)</f>
        <v>114</v>
      </c>
      <c r="J60" s="3">
        <f>AVERAGE(E396)</f>
        <v>2</v>
      </c>
      <c r="K60" s="3">
        <f t="shared" si="14"/>
        <v>57.41</v>
      </c>
      <c r="L60" s="3">
        <f>VLOOKUP(H60,$AH$2:$AL$474,5,FALSE)</f>
        <v>-42</v>
      </c>
      <c r="AH60" s="13">
        <v>43888</v>
      </c>
      <c r="AI60" s="22">
        <v>0</v>
      </c>
      <c r="AJ60">
        <v>5.56</v>
      </c>
      <c r="AK60">
        <v>0</v>
      </c>
      <c r="AL60">
        <v>5</v>
      </c>
    </row>
    <row r="61" spans="1:38" x14ac:dyDescent="0.25">
      <c r="A61" s="10">
        <v>43956</v>
      </c>
      <c r="B61" s="9">
        <v>190</v>
      </c>
      <c r="C61" s="54"/>
      <c r="D61" s="43">
        <v>6</v>
      </c>
      <c r="E61" s="54"/>
      <c r="F61" s="42">
        <f t="shared" si="13"/>
        <v>10</v>
      </c>
      <c r="H61" s="6">
        <f t="shared" ref="H61:H66" si="16">H60+7</f>
        <v>44304</v>
      </c>
      <c r="I61" s="3">
        <f>AVERAGE(C403)</f>
        <v>119</v>
      </c>
      <c r="J61" s="3">
        <f>AVERAGE(E403)</f>
        <v>2</v>
      </c>
      <c r="K61" s="3">
        <f>VLOOKUP(H61,$AH$2:$AL$490,3,FALSE)</f>
        <v>57.41</v>
      </c>
      <c r="L61" s="3"/>
      <c r="AH61" s="13">
        <v>43889</v>
      </c>
      <c r="AI61" s="22">
        <v>0</v>
      </c>
      <c r="AJ61">
        <v>5.56</v>
      </c>
      <c r="AK61">
        <v>0</v>
      </c>
      <c r="AL61">
        <v>3</v>
      </c>
    </row>
    <row r="62" spans="1:38" x14ac:dyDescent="0.25">
      <c r="A62" s="10">
        <v>43957</v>
      </c>
      <c r="B62" s="9">
        <v>194</v>
      </c>
      <c r="C62" s="54"/>
      <c r="D62" s="43">
        <v>13</v>
      </c>
      <c r="E62" s="54"/>
      <c r="F62" s="42">
        <f t="shared" si="13"/>
        <v>10</v>
      </c>
      <c r="H62" s="6">
        <f t="shared" si="16"/>
        <v>44311</v>
      </c>
      <c r="I62" s="3">
        <f>AVERAGE(C410)</f>
        <v>95</v>
      </c>
      <c r="J62" s="3">
        <f>AVERAGE(E410)</f>
        <v>1</v>
      </c>
      <c r="K62" s="3">
        <f t="shared" ref="K62:K63" si="17">VLOOKUP(H62,$AH$2:$AL$490,3,FALSE)</f>
        <v>57.41</v>
      </c>
      <c r="L62" s="3"/>
      <c r="AH62" s="13">
        <v>43890</v>
      </c>
      <c r="AI62" s="22">
        <v>0</v>
      </c>
      <c r="AJ62">
        <v>5.56</v>
      </c>
      <c r="AK62">
        <v>0</v>
      </c>
      <c r="AL62">
        <v>-6</v>
      </c>
    </row>
    <row r="63" spans="1:38" x14ac:dyDescent="0.25">
      <c r="A63" s="10">
        <v>43958</v>
      </c>
      <c r="B63" s="9">
        <v>191</v>
      </c>
      <c r="C63" s="54"/>
      <c r="D63" s="43">
        <v>8</v>
      </c>
      <c r="E63" s="54"/>
      <c r="F63" s="42">
        <f t="shared" si="13"/>
        <v>10</v>
      </c>
      <c r="H63" s="6">
        <f t="shared" si="16"/>
        <v>44318</v>
      </c>
      <c r="I63" s="3">
        <f>AVERAGE(C417)</f>
        <v>76</v>
      </c>
      <c r="J63" s="3">
        <f>AVERAGE(E417)</f>
        <v>2</v>
      </c>
      <c r="K63" s="3">
        <f t="shared" si="17"/>
        <v>57.41</v>
      </c>
      <c r="L63" s="3"/>
      <c r="AH63" s="13">
        <v>43891</v>
      </c>
      <c r="AI63" s="22">
        <v>0</v>
      </c>
      <c r="AJ63">
        <v>5.56</v>
      </c>
      <c r="AK63">
        <v>0</v>
      </c>
      <c r="AL63">
        <v>2</v>
      </c>
    </row>
    <row r="64" spans="1:38" x14ac:dyDescent="0.25">
      <c r="A64" s="10">
        <v>43959</v>
      </c>
      <c r="B64" s="9">
        <v>178</v>
      </c>
      <c r="C64" s="54"/>
      <c r="D64" s="43">
        <v>19</v>
      </c>
      <c r="E64" s="54"/>
      <c r="F64" s="42">
        <f t="shared" si="13"/>
        <v>10</v>
      </c>
      <c r="H64" s="6">
        <f t="shared" si="16"/>
        <v>44325</v>
      </c>
      <c r="I64" s="3"/>
      <c r="J64" s="3"/>
      <c r="K64" s="3"/>
      <c r="L64" s="3"/>
      <c r="AH64" s="13">
        <v>43892</v>
      </c>
      <c r="AI64" s="22">
        <v>0</v>
      </c>
      <c r="AJ64">
        <v>8.33</v>
      </c>
      <c r="AK64">
        <v>0</v>
      </c>
      <c r="AL64">
        <v>0</v>
      </c>
    </row>
    <row r="65" spans="1:38" x14ac:dyDescent="0.25">
      <c r="A65" s="10">
        <v>43960</v>
      </c>
      <c r="B65" s="9">
        <v>187</v>
      </c>
      <c r="C65" s="54"/>
      <c r="D65" s="43">
        <v>7</v>
      </c>
      <c r="E65" s="54"/>
      <c r="F65" s="42">
        <f t="shared" si="13"/>
        <v>10</v>
      </c>
      <c r="H65" s="6">
        <f t="shared" si="16"/>
        <v>44332</v>
      </c>
      <c r="I65" s="3"/>
      <c r="K65" s="3"/>
      <c r="L65" s="3"/>
      <c r="AH65" s="13">
        <v>43893</v>
      </c>
      <c r="AI65" s="22">
        <v>0</v>
      </c>
      <c r="AJ65">
        <v>8.33</v>
      </c>
      <c r="AK65">
        <v>0</v>
      </c>
      <c r="AL65">
        <v>8</v>
      </c>
    </row>
    <row r="66" spans="1:38" x14ac:dyDescent="0.25">
      <c r="A66" s="10">
        <v>43961</v>
      </c>
      <c r="B66" s="9">
        <v>180</v>
      </c>
      <c r="C66" s="54"/>
      <c r="D66" s="43">
        <v>12</v>
      </c>
      <c r="E66" s="54"/>
      <c r="F66" s="42">
        <f t="shared" si="13"/>
        <v>10</v>
      </c>
      <c r="H66" s="6">
        <f t="shared" si="16"/>
        <v>44339</v>
      </c>
      <c r="I66" s="3"/>
      <c r="J66" s="3"/>
      <c r="K66" s="3"/>
      <c r="L66" s="3"/>
      <c r="AH66" s="13">
        <v>43894</v>
      </c>
      <c r="AI66" s="22">
        <v>0</v>
      </c>
      <c r="AJ66">
        <v>19.440000000000001</v>
      </c>
      <c r="AK66">
        <v>0</v>
      </c>
      <c r="AL66">
        <v>14</v>
      </c>
    </row>
    <row r="67" spans="1:38" x14ac:dyDescent="0.25">
      <c r="A67" s="10">
        <v>43962</v>
      </c>
      <c r="B67" s="9">
        <v>175</v>
      </c>
      <c r="C67" s="53">
        <f>ROUNDUP(AVERAGE(B67:B73),0)</f>
        <v>151</v>
      </c>
      <c r="D67" s="43">
        <v>5</v>
      </c>
      <c r="E67" s="53">
        <f>ROUNDUP(AVERAGE(D68:D74),0)</f>
        <v>10</v>
      </c>
      <c r="F67" s="42">
        <f t="shared" si="13"/>
        <v>10</v>
      </c>
      <c r="J67" s="3"/>
      <c r="K67" s="3"/>
      <c r="L67" s="3"/>
      <c r="AH67" s="13">
        <v>43895</v>
      </c>
      <c r="AI67" s="22">
        <v>0</v>
      </c>
      <c r="AJ67">
        <v>19.440000000000001</v>
      </c>
      <c r="AK67">
        <v>0</v>
      </c>
      <c r="AL67">
        <v>8</v>
      </c>
    </row>
    <row r="68" spans="1:38" x14ac:dyDescent="0.25">
      <c r="A68" s="10">
        <v>43963</v>
      </c>
      <c r="B68" s="9">
        <v>167</v>
      </c>
      <c r="C68" s="54"/>
      <c r="D68" s="43">
        <v>8</v>
      </c>
      <c r="E68" s="54"/>
      <c r="F68" s="42">
        <f t="shared" si="13"/>
        <v>10</v>
      </c>
      <c r="I68" s="3"/>
      <c r="J68" s="3"/>
      <c r="K68" s="3"/>
      <c r="L68" s="3"/>
      <c r="AH68" s="13">
        <v>43896</v>
      </c>
      <c r="AI68" s="22">
        <v>0</v>
      </c>
      <c r="AJ68">
        <v>19.440000000000001</v>
      </c>
      <c r="AK68">
        <v>0</v>
      </c>
      <c r="AL68">
        <v>2</v>
      </c>
    </row>
    <row r="69" spans="1:38" x14ac:dyDescent="0.25">
      <c r="A69" s="10">
        <v>43964</v>
      </c>
      <c r="B69" s="9">
        <v>161</v>
      </c>
      <c r="C69" s="54"/>
      <c r="D69" s="43">
        <v>14</v>
      </c>
      <c r="E69" s="54"/>
      <c r="F69" s="42">
        <f t="shared" si="13"/>
        <v>10</v>
      </c>
      <c r="I69" s="3"/>
      <c r="J69" s="3"/>
      <c r="K69" s="3"/>
      <c r="L69" s="3"/>
      <c r="AH69" s="13">
        <v>43897</v>
      </c>
      <c r="AI69" s="22">
        <v>0</v>
      </c>
      <c r="AJ69">
        <v>19.440000000000001</v>
      </c>
      <c r="AK69">
        <v>0</v>
      </c>
      <c r="AL69">
        <v>1</v>
      </c>
    </row>
    <row r="70" spans="1:38" x14ac:dyDescent="0.25">
      <c r="A70" s="10">
        <v>43965</v>
      </c>
      <c r="B70" s="9">
        <v>155</v>
      </c>
      <c r="C70" s="54"/>
      <c r="D70" s="43">
        <v>8</v>
      </c>
      <c r="E70" s="54"/>
      <c r="F70" s="42">
        <f t="shared" si="13"/>
        <v>10</v>
      </c>
      <c r="I70" s="3"/>
      <c r="J70" s="3"/>
      <c r="K70" s="3"/>
      <c r="L70" s="3"/>
      <c r="AH70" s="13">
        <v>43898</v>
      </c>
      <c r="AI70" s="22">
        <f t="shared" ref="AI70:AI74" si="18">IF(VLOOKUP(AH70,$A$2:$C$448,3,TRUE)=0,AI69,VLOOKUP(AH70,$A$2:$C$448,3,TRUE))</f>
        <v>1</v>
      </c>
      <c r="AJ70">
        <v>19.440000000000001</v>
      </c>
      <c r="AK70">
        <f t="shared" ref="AK70:AK119" si="19">VLOOKUP(AH70,$A$2:$B$475,2,TRUE)</f>
        <v>1</v>
      </c>
      <c r="AL70">
        <v>11</v>
      </c>
    </row>
    <row r="71" spans="1:38" x14ac:dyDescent="0.25">
      <c r="A71" s="10">
        <v>43966</v>
      </c>
      <c r="B71" s="9">
        <v>139</v>
      </c>
      <c r="C71" s="54"/>
      <c r="D71" s="43">
        <v>10</v>
      </c>
      <c r="E71" s="54"/>
      <c r="F71" s="42">
        <f t="shared" si="13"/>
        <v>10</v>
      </c>
      <c r="I71" s="3"/>
      <c r="J71" s="3"/>
      <c r="K71" s="3"/>
      <c r="L71" s="3"/>
      <c r="AH71" s="13">
        <v>43899</v>
      </c>
      <c r="AI71" s="22">
        <f t="shared" si="18"/>
        <v>2</v>
      </c>
      <c r="AJ71">
        <v>19.440000000000001</v>
      </c>
      <c r="AK71">
        <f t="shared" si="19"/>
        <v>1</v>
      </c>
      <c r="AL71">
        <v>6</v>
      </c>
    </row>
    <row r="72" spans="1:38" x14ac:dyDescent="0.25">
      <c r="A72" s="10">
        <v>43967</v>
      </c>
      <c r="B72" s="9">
        <v>135</v>
      </c>
      <c r="C72" s="54"/>
      <c r="D72" s="43">
        <v>7</v>
      </c>
      <c r="E72" s="54"/>
      <c r="F72" s="42">
        <f t="shared" si="13"/>
        <v>10</v>
      </c>
      <c r="I72" s="3"/>
      <c r="K72" s="3"/>
      <c r="L72" s="3"/>
      <c r="AH72" s="13">
        <v>43900</v>
      </c>
      <c r="AI72" s="22">
        <f t="shared" si="18"/>
        <v>2</v>
      </c>
      <c r="AJ72">
        <v>19.440000000000001</v>
      </c>
      <c r="AK72">
        <f t="shared" si="19"/>
        <v>1</v>
      </c>
      <c r="AL72">
        <v>5</v>
      </c>
    </row>
    <row r="73" spans="1:38" x14ac:dyDescent="0.25">
      <c r="A73" s="10">
        <v>43968</v>
      </c>
      <c r="B73" s="9">
        <v>122</v>
      </c>
      <c r="C73" s="54"/>
      <c r="D73" s="43">
        <v>8</v>
      </c>
      <c r="E73" s="54"/>
      <c r="F73" s="42">
        <f t="shared" si="13"/>
        <v>10</v>
      </c>
      <c r="I73" s="3"/>
      <c r="J73" s="3"/>
      <c r="K73" s="3"/>
      <c r="L73" s="3"/>
      <c r="AH73" s="13">
        <v>43901</v>
      </c>
      <c r="AI73" s="22">
        <f t="shared" si="18"/>
        <v>2</v>
      </c>
      <c r="AJ73">
        <v>25</v>
      </c>
      <c r="AK73">
        <f t="shared" si="19"/>
        <v>1</v>
      </c>
      <c r="AL73">
        <v>0</v>
      </c>
    </row>
    <row r="74" spans="1:38" x14ac:dyDescent="0.25">
      <c r="A74" s="10">
        <v>43969</v>
      </c>
      <c r="B74" s="9">
        <v>126</v>
      </c>
      <c r="C74" s="53">
        <f>ROUNDUP(AVERAGE(B74:B80),0)</f>
        <v>136</v>
      </c>
      <c r="D74" s="43">
        <v>9</v>
      </c>
      <c r="E74" s="53">
        <f>ROUNDUP(AVERAGE(D75:D81),0)</f>
        <v>7</v>
      </c>
      <c r="F74" s="42">
        <f t="shared" si="13"/>
        <v>7</v>
      </c>
      <c r="J74" s="3"/>
      <c r="K74" s="3"/>
      <c r="L74" s="3"/>
      <c r="AH74" s="13">
        <v>43902</v>
      </c>
      <c r="AI74" s="22">
        <f t="shared" si="18"/>
        <v>2</v>
      </c>
      <c r="AJ74">
        <v>28.7</v>
      </c>
      <c r="AK74">
        <f t="shared" si="19"/>
        <v>2</v>
      </c>
      <c r="AL74">
        <v>-4</v>
      </c>
    </row>
    <row r="75" spans="1:38" x14ac:dyDescent="0.25">
      <c r="A75" s="10">
        <v>43970</v>
      </c>
      <c r="B75" s="9">
        <v>136</v>
      </c>
      <c r="C75" s="54"/>
      <c r="D75" s="43">
        <v>8</v>
      </c>
      <c r="E75" s="54"/>
      <c r="F75" s="42">
        <f t="shared" si="13"/>
        <v>7</v>
      </c>
      <c r="I75" s="3"/>
      <c r="J75" s="3"/>
      <c r="K75" s="3"/>
      <c r="L75" s="3"/>
      <c r="AH75" s="13">
        <v>43903</v>
      </c>
      <c r="AI75" s="22">
        <f>IF(VLOOKUP(AH75,$A$2:$C$448,3,TRUE)=0,AI74,VLOOKUP(AH75,$A$2:$C$448,3,TRUE))</f>
        <v>2</v>
      </c>
      <c r="AJ75">
        <v>43.52</v>
      </c>
      <c r="AK75">
        <f t="shared" si="19"/>
        <v>2</v>
      </c>
      <c r="AL75">
        <v>-12</v>
      </c>
    </row>
    <row r="76" spans="1:38" x14ac:dyDescent="0.25">
      <c r="A76" s="10">
        <v>43971</v>
      </c>
      <c r="B76" s="9">
        <v>139</v>
      </c>
      <c r="C76" s="54"/>
      <c r="D76" s="43">
        <v>7</v>
      </c>
      <c r="E76" s="54"/>
      <c r="F76" s="42">
        <f t="shared" si="13"/>
        <v>7</v>
      </c>
      <c r="I76" s="3"/>
      <c r="K76" s="3"/>
      <c r="L76" s="3"/>
      <c r="AH76" s="13">
        <v>43904</v>
      </c>
      <c r="AI76" s="22">
        <f t="shared" ref="AI76:AI139" si="20">IF(VLOOKUP(AH76,$A$2:$C$448,3,TRUE)=0,AI75,VLOOKUP(AH76,$A$2:$C$448,3,TRUE))</f>
        <v>2</v>
      </c>
      <c r="AJ76">
        <v>43.52</v>
      </c>
      <c r="AK76">
        <f t="shared" si="19"/>
        <v>2</v>
      </c>
      <c r="AL76">
        <v>-28</v>
      </c>
    </row>
    <row r="77" spans="1:38" x14ac:dyDescent="0.25">
      <c r="A77" s="10">
        <v>43972</v>
      </c>
      <c r="B77" s="9">
        <v>151</v>
      </c>
      <c r="C77" s="54"/>
      <c r="D77" s="43">
        <v>5</v>
      </c>
      <c r="E77" s="54"/>
      <c r="F77" s="42">
        <f t="shared" si="13"/>
        <v>7</v>
      </c>
      <c r="I77" s="3"/>
      <c r="J77" s="3"/>
      <c r="K77" s="3"/>
      <c r="L77" s="3"/>
      <c r="AH77" s="13">
        <v>43905</v>
      </c>
      <c r="AI77" s="22">
        <f t="shared" si="20"/>
        <v>2</v>
      </c>
      <c r="AJ77">
        <v>43.52</v>
      </c>
      <c r="AK77">
        <f t="shared" si="19"/>
        <v>2</v>
      </c>
      <c r="AL77">
        <v>-35</v>
      </c>
    </row>
    <row r="78" spans="1:38" x14ac:dyDescent="0.25">
      <c r="A78" s="10">
        <v>43973</v>
      </c>
      <c r="B78" s="9">
        <v>146</v>
      </c>
      <c r="C78" s="54"/>
      <c r="D78" s="43">
        <v>6</v>
      </c>
      <c r="E78" s="54"/>
      <c r="F78" s="42">
        <f t="shared" si="13"/>
        <v>7</v>
      </c>
      <c r="I78" s="3"/>
      <c r="K78" s="3"/>
      <c r="L78" s="3"/>
      <c r="AH78" s="13">
        <v>43906</v>
      </c>
      <c r="AI78" s="22">
        <f t="shared" si="20"/>
        <v>6</v>
      </c>
      <c r="AJ78">
        <v>55.56</v>
      </c>
      <c r="AK78">
        <f t="shared" si="19"/>
        <v>2</v>
      </c>
      <c r="AL78">
        <v>-31</v>
      </c>
    </row>
    <row r="79" spans="1:38" x14ac:dyDescent="0.25">
      <c r="A79" s="10">
        <v>43974</v>
      </c>
      <c r="B79" s="9">
        <v>132</v>
      </c>
      <c r="C79" s="54"/>
      <c r="D79" s="43">
        <v>9</v>
      </c>
      <c r="E79" s="54"/>
      <c r="F79" s="42">
        <f t="shared" si="13"/>
        <v>7</v>
      </c>
      <c r="I79" s="3"/>
      <c r="K79" s="3"/>
      <c r="L79" s="3"/>
      <c r="AH79" s="13">
        <v>43907</v>
      </c>
      <c r="AI79" s="22">
        <f t="shared" si="20"/>
        <v>6</v>
      </c>
      <c r="AJ79">
        <v>55.56</v>
      </c>
      <c r="AK79">
        <f t="shared" si="19"/>
        <v>2</v>
      </c>
      <c r="AL79">
        <v>-40</v>
      </c>
    </row>
    <row r="80" spans="1:38" x14ac:dyDescent="0.25">
      <c r="A80" s="10">
        <v>43975</v>
      </c>
      <c r="B80" s="9">
        <v>121</v>
      </c>
      <c r="C80" s="54"/>
      <c r="D80" s="43">
        <v>5</v>
      </c>
      <c r="E80" s="54"/>
      <c r="F80" s="42">
        <f t="shared" si="13"/>
        <v>7</v>
      </c>
      <c r="I80" s="3"/>
      <c r="K80" s="3"/>
      <c r="L80" s="3"/>
      <c r="AH80" s="13">
        <v>43908</v>
      </c>
      <c r="AI80" s="22">
        <f t="shared" si="20"/>
        <v>6</v>
      </c>
      <c r="AJ80">
        <v>55.56</v>
      </c>
      <c r="AK80">
        <f t="shared" si="19"/>
        <v>3</v>
      </c>
      <c r="AL80">
        <v>-45</v>
      </c>
    </row>
    <row r="81" spans="1:38" x14ac:dyDescent="0.25">
      <c r="A81" s="10">
        <v>43976</v>
      </c>
      <c r="B81" s="9">
        <v>137</v>
      </c>
      <c r="C81" s="53">
        <f>ROUNDUP(AVERAGE(B81:B87),0)</f>
        <v>116</v>
      </c>
      <c r="D81" s="43">
        <v>8</v>
      </c>
      <c r="E81" s="53">
        <f>ROUNDUP(AVERAGE(D82:D88),0)</f>
        <v>4</v>
      </c>
      <c r="F81" s="42">
        <f t="shared" si="13"/>
        <v>4</v>
      </c>
      <c r="K81" s="3"/>
      <c r="L81" s="3"/>
      <c r="AH81" s="13">
        <v>43909</v>
      </c>
      <c r="AI81" s="22">
        <f t="shared" si="20"/>
        <v>6</v>
      </c>
      <c r="AJ81">
        <v>55.56</v>
      </c>
      <c r="AK81">
        <f t="shared" si="19"/>
        <v>4</v>
      </c>
      <c r="AL81">
        <v>-46</v>
      </c>
    </row>
    <row r="82" spans="1:38" x14ac:dyDescent="0.25">
      <c r="A82" s="10">
        <v>43977</v>
      </c>
      <c r="B82" s="9">
        <v>129</v>
      </c>
      <c r="C82" s="54"/>
      <c r="D82" s="43">
        <v>0</v>
      </c>
      <c r="E82" s="54"/>
      <c r="F82" s="42">
        <f t="shared" si="13"/>
        <v>4</v>
      </c>
      <c r="I82" s="3"/>
      <c r="K82" s="3"/>
      <c r="L82" s="3"/>
      <c r="AH82" s="13">
        <v>43910</v>
      </c>
      <c r="AI82" s="22">
        <f t="shared" si="20"/>
        <v>6</v>
      </c>
      <c r="AJ82">
        <v>55.56</v>
      </c>
      <c r="AK82">
        <f t="shared" si="19"/>
        <v>8</v>
      </c>
      <c r="AL82">
        <v>-50</v>
      </c>
    </row>
    <row r="83" spans="1:38" x14ac:dyDescent="0.25">
      <c r="A83" s="10">
        <v>43978</v>
      </c>
      <c r="B83" s="9">
        <v>123</v>
      </c>
      <c r="C83" s="54"/>
      <c r="D83" s="43">
        <v>5</v>
      </c>
      <c r="E83" s="54"/>
      <c r="F83" s="42">
        <f t="shared" si="13"/>
        <v>4</v>
      </c>
      <c r="I83" s="3"/>
      <c r="K83" s="3"/>
      <c r="L83" s="3"/>
      <c r="AH83" s="13">
        <v>43911</v>
      </c>
      <c r="AI83" s="22">
        <f t="shared" si="20"/>
        <v>6</v>
      </c>
      <c r="AJ83">
        <v>55.56</v>
      </c>
      <c r="AK83">
        <f t="shared" si="19"/>
        <v>9</v>
      </c>
      <c r="AL83">
        <v>-60</v>
      </c>
    </row>
    <row r="84" spans="1:38" x14ac:dyDescent="0.25">
      <c r="A84" s="10">
        <v>43979</v>
      </c>
      <c r="B84" s="9">
        <v>101</v>
      </c>
      <c r="C84" s="54"/>
      <c r="D84" s="43">
        <v>8</v>
      </c>
      <c r="E84" s="54"/>
      <c r="F84" s="42">
        <f t="shared" si="13"/>
        <v>4</v>
      </c>
      <c r="I84" s="3"/>
      <c r="K84" s="3"/>
      <c r="L84" s="3"/>
      <c r="AH84" s="13">
        <v>43912</v>
      </c>
      <c r="AI84" s="22">
        <f t="shared" si="20"/>
        <v>6</v>
      </c>
      <c r="AJ84">
        <v>55.56</v>
      </c>
      <c r="AK84">
        <f t="shared" si="19"/>
        <v>12</v>
      </c>
      <c r="AL84">
        <v>-60</v>
      </c>
    </row>
    <row r="85" spans="1:38" x14ac:dyDescent="0.25">
      <c r="A85" s="10">
        <v>43980</v>
      </c>
      <c r="B85" s="9">
        <v>93</v>
      </c>
      <c r="C85" s="54"/>
      <c r="D85" s="43">
        <v>7</v>
      </c>
      <c r="E85" s="54"/>
      <c r="F85" s="42">
        <f t="shared" si="13"/>
        <v>4</v>
      </c>
      <c r="I85" s="3"/>
      <c r="K85" s="3"/>
      <c r="L85" s="3"/>
      <c r="AH85" s="13">
        <v>43913</v>
      </c>
      <c r="AI85" s="22">
        <f t="shared" si="20"/>
        <v>26</v>
      </c>
      <c r="AJ85">
        <v>55.56</v>
      </c>
      <c r="AK85">
        <f t="shared" si="19"/>
        <v>15</v>
      </c>
      <c r="AL85">
        <v>-59</v>
      </c>
    </row>
    <row r="86" spans="1:38" x14ac:dyDescent="0.25">
      <c r="A86" s="10">
        <v>43981</v>
      </c>
      <c r="B86" s="9">
        <v>108</v>
      </c>
      <c r="C86" s="54"/>
      <c r="D86" s="43">
        <v>2</v>
      </c>
      <c r="E86" s="54"/>
      <c r="F86" s="42">
        <f t="shared" si="13"/>
        <v>4</v>
      </c>
      <c r="I86" s="3"/>
      <c r="K86" s="3"/>
      <c r="L86" s="3"/>
      <c r="AH86" s="13">
        <v>43914</v>
      </c>
      <c r="AI86" s="22">
        <f t="shared" si="20"/>
        <v>26</v>
      </c>
      <c r="AJ86">
        <v>55.56</v>
      </c>
      <c r="AK86">
        <f t="shared" si="19"/>
        <v>17</v>
      </c>
      <c r="AL86">
        <v>-55</v>
      </c>
    </row>
    <row r="87" spans="1:38" x14ac:dyDescent="0.25">
      <c r="A87" s="10">
        <v>43982</v>
      </c>
      <c r="B87" s="9">
        <v>120</v>
      </c>
      <c r="C87" s="54"/>
      <c r="D87" s="43">
        <v>4</v>
      </c>
      <c r="E87" s="54"/>
      <c r="F87" s="42">
        <f t="shared" si="13"/>
        <v>4</v>
      </c>
      <c r="I87" s="3"/>
      <c r="K87" s="3"/>
      <c r="L87" s="3"/>
      <c r="AH87" s="13">
        <v>43915</v>
      </c>
      <c r="AI87" s="22">
        <f t="shared" si="20"/>
        <v>26</v>
      </c>
      <c r="AJ87">
        <v>68.52</v>
      </c>
      <c r="AK87">
        <f t="shared" si="19"/>
        <v>22</v>
      </c>
      <c r="AL87">
        <v>-61</v>
      </c>
    </row>
    <row r="88" spans="1:38" x14ac:dyDescent="0.25">
      <c r="A88" s="10">
        <v>43983</v>
      </c>
      <c r="B88" s="9">
        <v>91</v>
      </c>
      <c r="C88" s="53">
        <f>ROUNDUP(AVERAGE(B88:B94),0)</f>
        <v>86</v>
      </c>
      <c r="D88" s="43">
        <v>2</v>
      </c>
      <c r="E88" s="53">
        <f>ROUNDUP(AVERAGE(D89:D95),0)</f>
        <v>4</v>
      </c>
      <c r="F88" s="42">
        <f t="shared" si="13"/>
        <v>4</v>
      </c>
      <c r="K88" s="3"/>
      <c r="L88" s="3"/>
      <c r="AH88" s="13">
        <v>43916</v>
      </c>
      <c r="AI88" s="22">
        <f t="shared" si="20"/>
        <v>26</v>
      </c>
      <c r="AJ88">
        <v>68.52</v>
      </c>
      <c r="AK88">
        <f t="shared" si="19"/>
        <v>28</v>
      </c>
      <c r="AL88">
        <v>-58</v>
      </c>
    </row>
    <row r="89" spans="1:38" x14ac:dyDescent="0.25">
      <c r="A89" s="10">
        <v>43984</v>
      </c>
      <c r="B89" s="9">
        <v>79</v>
      </c>
      <c r="C89" s="54"/>
      <c r="D89" s="43">
        <v>2</v>
      </c>
      <c r="E89" s="54"/>
      <c r="F89" s="42">
        <f t="shared" ref="F89:F152" si="21">IF(VLOOKUP(A89,$A$2:$E$448,5,TRUE)=0,F88,VLOOKUP(A89,$A$2:$E$448,5,TRUE))</f>
        <v>4</v>
      </c>
      <c r="K89" s="3"/>
      <c r="L89" s="3"/>
      <c r="AH89" s="13">
        <v>43917</v>
      </c>
      <c r="AI89" s="22">
        <f t="shared" si="20"/>
        <v>26</v>
      </c>
      <c r="AJ89">
        <v>68.52</v>
      </c>
      <c r="AK89">
        <f t="shared" si="19"/>
        <v>28</v>
      </c>
      <c r="AL89">
        <v>-59</v>
      </c>
    </row>
    <row r="90" spans="1:38" x14ac:dyDescent="0.25">
      <c r="A90" s="10">
        <v>43985</v>
      </c>
      <c r="B90" s="9">
        <v>88</v>
      </c>
      <c r="C90" s="54"/>
      <c r="D90" s="43">
        <v>3</v>
      </c>
      <c r="E90" s="54"/>
      <c r="F90" s="42">
        <f t="shared" si="21"/>
        <v>4</v>
      </c>
      <c r="K90" s="3"/>
      <c r="L90" s="3"/>
      <c r="AH90" s="13">
        <v>43918</v>
      </c>
      <c r="AI90" s="22">
        <f t="shared" si="20"/>
        <v>26</v>
      </c>
      <c r="AJ90">
        <v>68.52</v>
      </c>
      <c r="AK90">
        <f t="shared" si="19"/>
        <v>33</v>
      </c>
      <c r="AL90">
        <v>-68</v>
      </c>
    </row>
    <row r="91" spans="1:38" x14ac:dyDescent="0.25">
      <c r="A91" s="10">
        <v>43986</v>
      </c>
      <c r="B91" s="9">
        <v>90</v>
      </c>
      <c r="C91" s="54"/>
      <c r="D91" s="43">
        <v>2</v>
      </c>
      <c r="E91" s="54"/>
      <c r="F91" s="42">
        <f t="shared" si="21"/>
        <v>4</v>
      </c>
      <c r="K91" s="3"/>
      <c r="L91" s="3"/>
      <c r="AH91" s="13">
        <v>43919</v>
      </c>
      <c r="AI91" s="22">
        <f t="shared" si="20"/>
        <v>26</v>
      </c>
      <c r="AJ91">
        <v>68.52</v>
      </c>
      <c r="AK91">
        <f t="shared" si="19"/>
        <v>35</v>
      </c>
      <c r="AL91">
        <v>-64</v>
      </c>
    </row>
    <row r="92" spans="1:38" x14ac:dyDescent="0.25">
      <c r="A92" s="10">
        <v>43987</v>
      </c>
      <c r="B92" s="9">
        <v>95</v>
      </c>
      <c r="C92" s="54"/>
      <c r="D92" s="43">
        <v>4</v>
      </c>
      <c r="E92" s="54"/>
      <c r="F92" s="42">
        <f t="shared" si="21"/>
        <v>4</v>
      </c>
      <c r="K92" s="3"/>
      <c r="L92" s="3"/>
      <c r="AH92" s="13">
        <v>43920</v>
      </c>
      <c r="AI92" s="22">
        <f t="shared" si="20"/>
        <v>66</v>
      </c>
      <c r="AJ92">
        <v>68.52</v>
      </c>
      <c r="AK92">
        <f t="shared" si="19"/>
        <v>41</v>
      </c>
      <c r="AL92">
        <v>-57</v>
      </c>
    </row>
    <row r="93" spans="1:38" x14ac:dyDescent="0.25">
      <c r="A93" s="10">
        <v>43988</v>
      </c>
      <c r="B93" s="9">
        <v>79</v>
      </c>
      <c r="C93" s="54"/>
      <c r="D93" s="43">
        <v>4</v>
      </c>
      <c r="E93" s="54"/>
      <c r="F93" s="42">
        <f t="shared" si="21"/>
        <v>4</v>
      </c>
      <c r="K93" s="3"/>
      <c r="L93" s="3"/>
      <c r="AH93" s="13">
        <v>43921</v>
      </c>
      <c r="AI93" s="22">
        <f t="shared" si="20"/>
        <v>66</v>
      </c>
      <c r="AJ93">
        <v>68.52</v>
      </c>
      <c r="AK93">
        <f t="shared" si="19"/>
        <v>52</v>
      </c>
      <c r="AL93">
        <v>-61</v>
      </c>
    </row>
    <row r="94" spans="1:38" x14ac:dyDescent="0.25">
      <c r="A94" s="10">
        <v>43989</v>
      </c>
      <c r="B94" s="9">
        <v>76</v>
      </c>
      <c r="C94" s="54"/>
      <c r="D94" s="43">
        <v>6</v>
      </c>
      <c r="E94" s="54"/>
      <c r="F94" s="42">
        <f t="shared" si="21"/>
        <v>4</v>
      </c>
      <c r="K94" s="3"/>
      <c r="L94" s="3"/>
      <c r="AH94" s="13">
        <v>43922</v>
      </c>
      <c r="AI94" s="22">
        <f t="shared" si="20"/>
        <v>66</v>
      </c>
      <c r="AJ94">
        <v>87.04</v>
      </c>
      <c r="AK94">
        <f t="shared" si="19"/>
        <v>58</v>
      </c>
      <c r="AL94">
        <v>-58</v>
      </c>
    </row>
    <row r="95" spans="1:38" x14ac:dyDescent="0.25">
      <c r="A95" s="10">
        <v>43990</v>
      </c>
      <c r="B95" s="9">
        <v>76</v>
      </c>
      <c r="C95" s="53">
        <f>ROUNDUP(AVERAGE(B95:B101),0)</f>
        <v>71</v>
      </c>
      <c r="D95" s="43">
        <v>2</v>
      </c>
      <c r="E95" s="53">
        <f>ROUNDUP(AVERAGE(D96:D102),0)</f>
        <v>4</v>
      </c>
      <c r="F95" s="42">
        <f t="shared" si="21"/>
        <v>4</v>
      </c>
      <c r="K95" s="3"/>
      <c r="L95" s="3"/>
      <c r="AH95" s="13">
        <v>43923</v>
      </c>
      <c r="AI95" s="22">
        <f t="shared" si="20"/>
        <v>66</v>
      </c>
      <c r="AJ95">
        <v>87.04</v>
      </c>
      <c r="AK95">
        <f t="shared" si="19"/>
        <v>61</v>
      </c>
      <c r="AL95">
        <v>-61</v>
      </c>
    </row>
    <row r="96" spans="1:38" x14ac:dyDescent="0.25">
      <c r="A96" s="10">
        <v>43991</v>
      </c>
      <c r="B96" s="9">
        <v>84</v>
      </c>
      <c r="C96" s="54"/>
      <c r="D96" s="43">
        <v>4</v>
      </c>
      <c r="E96" s="54"/>
      <c r="F96" s="42">
        <f t="shared" si="21"/>
        <v>4</v>
      </c>
      <c r="K96" s="3"/>
      <c r="L96" s="3"/>
      <c r="AH96" s="13">
        <v>43924</v>
      </c>
      <c r="AI96" s="22">
        <f t="shared" si="20"/>
        <v>66</v>
      </c>
      <c r="AJ96">
        <v>87.04</v>
      </c>
      <c r="AK96">
        <f t="shared" si="19"/>
        <v>70</v>
      </c>
      <c r="AL96">
        <v>-60</v>
      </c>
    </row>
    <row r="97" spans="1:38" x14ac:dyDescent="0.25">
      <c r="A97" s="10">
        <v>43992</v>
      </c>
      <c r="B97" s="9">
        <v>75</v>
      </c>
      <c r="C97" s="54"/>
      <c r="D97" s="43">
        <v>4</v>
      </c>
      <c r="E97" s="54"/>
      <c r="F97" s="42">
        <f t="shared" si="21"/>
        <v>4</v>
      </c>
      <c r="K97" s="3"/>
      <c r="L97" s="3"/>
      <c r="AH97" s="13">
        <v>43925</v>
      </c>
      <c r="AI97" s="22">
        <f t="shared" si="20"/>
        <v>66</v>
      </c>
      <c r="AJ97">
        <v>87.04</v>
      </c>
      <c r="AK97">
        <f t="shared" si="19"/>
        <v>86</v>
      </c>
      <c r="AL97">
        <v>-67</v>
      </c>
    </row>
    <row r="98" spans="1:38" x14ac:dyDescent="0.25">
      <c r="A98" s="10">
        <v>43993</v>
      </c>
      <c r="B98" s="9">
        <v>67</v>
      </c>
      <c r="C98" s="54"/>
      <c r="D98" s="43">
        <v>3</v>
      </c>
      <c r="E98" s="54"/>
      <c r="F98" s="42">
        <f t="shared" si="21"/>
        <v>4</v>
      </c>
      <c r="K98" s="3"/>
      <c r="L98" s="3"/>
      <c r="AH98" s="13">
        <v>43926</v>
      </c>
      <c r="AI98" s="22">
        <f t="shared" si="20"/>
        <v>66</v>
      </c>
      <c r="AJ98">
        <v>87.04</v>
      </c>
      <c r="AK98">
        <f t="shared" si="19"/>
        <v>94</v>
      </c>
      <c r="AL98">
        <v>-66</v>
      </c>
    </row>
    <row r="99" spans="1:38" x14ac:dyDescent="0.25">
      <c r="A99" s="10">
        <v>43994</v>
      </c>
      <c r="B99" s="9">
        <v>65</v>
      </c>
      <c r="C99" s="54"/>
      <c r="D99" s="43">
        <v>4</v>
      </c>
      <c r="E99" s="54"/>
      <c r="F99" s="42">
        <f t="shared" si="21"/>
        <v>4</v>
      </c>
      <c r="K99" s="3"/>
      <c r="L99" s="3"/>
      <c r="AH99" s="13">
        <v>43927</v>
      </c>
      <c r="AI99" s="22">
        <f t="shared" si="20"/>
        <v>119</v>
      </c>
      <c r="AJ99">
        <v>87.04</v>
      </c>
      <c r="AK99">
        <f t="shared" si="19"/>
        <v>100</v>
      </c>
      <c r="AL99">
        <v>-60</v>
      </c>
    </row>
    <row r="100" spans="1:38" x14ac:dyDescent="0.25">
      <c r="A100" s="10">
        <v>43995</v>
      </c>
      <c r="B100" s="9">
        <v>63</v>
      </c>
      <c r="C100" s="54"/>
      <c r="D100" s="43">
        <v>5</v>
      </c>
      <c r="E100" s="54"/>
      <c r="F100" s="42">
        <f t="shared" si="21"/>
        <v>4</v>
      </c>
      <c r="K100" s="3"/>
      <c r="L100" s="3"/>
      <c r="AH100" s="13">
        <v>43928</v>
      </c>
      <c r="AI100" s="22">
        <f t="shared" si="20"/>
        <v>119</v>
      </c>
      <c r="AJ100">
        <v>87.04</v>
      </c>
      <c r="AK100">
        <f t="shared" si="19"/>
        <v>103</v>
      </c>
      <c r="AL100">
        <v>-63</v>
      </c>
    </row>
    <row r="101" spans="1:38" x14ac:dyDescent="0.25">
      <c r="A101" s="10">
        <v>43996</v>
      </c>
      <c r="B101" s="9">
        <v>63</v>
      </c>
      <c r="C101" s="54"/>
      <c r="D101" s="43">
        <v>4</v>
      </c>
      <c r="E101" s="54"/>
      <c r="F101" s="42">
        <f t="shared" si="21"/>
        <v>4</v>
      </c>
      <c r="K101" s="3"/>
      <c r="L101" s="3"/>
      <c r="AH101" s="13">
        <v>43929</v>
      </c>
      <c r="AI101" s="22">
        <f t="shared" si="20"/>
        <v>119</v>
      </c>
      <c r="AJ101">
        <v>87.04</v>
      </c>
      <c r="AK101">
        <f t="shared" si="19"/>
        <v>122</v>
      </c>
      <c r="AL101">
        <v>-62</v>
      </c>
    </row>
    <row r="102" spans="1:38" x14ac:dyDescent="0.25">
      <c r="A102" s="10">
        <v>43997</v>
      </c>
      <c r="B102" s="9">
        <v>59</v>
      </c>
      <c r="C102" s="53">
        <f>ROUNDUP(AVERAGE(B102:B108),0)</f>
        <v>46</v>
      </c>
      <c r="D102" s="43">
        <v>0</v>
      </c>
      <c r="E102" s="53">
        <f>ROUNDUP(AVERAGE(D103:D109),0)</f>
        <v>3</v>
      </c>
      <c r="F102" s="42">
        <f t="shared" si="21"/>
        <v>3</v>
      </c>
      <c r="K102" s="3"/>
      <c r="L102" s="3"/>
      <c r="AH102" s="13">
        <v>43930</v>
      </c>
      <c r="AI102" s="22">
        <f t="shared" si="20"/>
        <v>119</v>
      </c>
      <c r="AJ102">
        <v>87.04</v>
      </c>
      <c r="AK102">
        <f t="shared" si="19"/>
        <v>125</v>
      </c>
      <c r="AL102">
        <v>-64</v>
      </c>
    </row>
    <row r="103" spans="1:38" x14ac:dyDescent="0.25">
      <c r="A103" s="10">
        <v>43998</v>
      </c>
      <c r="B103" s="9">
        <v>50</v>
      </c>
      <c r="C103" s="54"/>
      <c r="D103" s="43">
        <v>5</v>
      </c>
      <c r="E103" s="54"/>
      <c r="F103" s="42">
        <f t="shared" si="21"/>
        <v>3</v>
      </c>
      <c r="K103" s="3"/>
      <c r="L103" s="3"/>
      <c r="AH103" s="13">
        <v>43931</v>
      </c>
      <c r="AI103" s="22">
        <f t="shared" si="20"/>
        <v>119</v>
      </c>
      <c r="AJ103">
        <v>87.04</v>
      </c>
      <c r="AK103">
        <f t="shared" si="19"/>
        <v>129</v>
      </c>
      <c r="AL103">
        <v>-65</v>
      </c>
    </row>
    <row r="104" spans="1:38" x14ac:dyDescent="0.25">
      <c r="A104" s="10">
        <v>43999</v>
      </c>
      <c r="B104" s="9">
        <v>45</v>
      </c>
      <c r="C104" s="54"/>
      <c r="D104" s="43">
        <v>3</v>
      </c>
      <c r="E104" s="54"/>
      <c r="F104" s="42">
        <f t="shared" si="21"/>
        <v>3</v>
      </c>
      <c r="K104" s="3"/>
      <c r="L104" s="3"/>
      <c r="AH104" s="13">
        <v>43932</v>
      </c>
      <c r="AI104" s="22">
        <f t="shared" si="20"/>
        <v>119</v>
      </c>
      <c r="AJ104">
        <v>87.04</v>
      </c>
      <c r="AK104">
        <f t="shared" si="19"/>
        <v>126</v>
      </c>
      <c r="AL104">
        <v>-69</v>
      </c>
    </row>
    <row r="105" spans="1:38" x14ac:dyDescent="0.25">
      <c r="A105" s="10">
        <v>44000</v>
      </c>
      <c r="B105" s="9">
        <v>45</v>
      </c>
      <c r="C105" s="54"/>
      <c r="D105" s="43">
        <v>4</v>
      </c>
      <c r="E105" s="54"/>
      <c r="F105" s="42">
        <f t="shared" si="21"/>
        <v>3</v>
      </c>
      <c r="K105" s="3"/>
      <c r="L105" s="3"/>
      <c r="AH105" s="13">
        <v>43933</v>
      </c>
      <c r="AI105" s="22">
        <f t="shared" si="20"/>
        <v>119</v>
      </c>
      <c r="AJ105">
        <v>87.04</v>
      </c>
      <c r="AK105">
        <f t="shared" si="19"/>
        <v>126</v>
      </c>
      <c r="AL105">
        <v>-72</v>
      </c>
    </row>
    <row r="106" spans="1:38" x14ac:dyDescent="0.25">
      <c r="A106" s="10">
        <v>44001</v>
      </c>
      <c r="B106" s="9">
        <v>43</v>
      </c>
      <c r="C106" s="54"/>
      <c r="D106" s="43">
        <v>3</v>
      </c>
      <c r="E106" s="54"/>
      <c r="F106" s="42">
        <f t="shared" si="21"/>
        <v>3</v>
      </c>
      <c r="K106" s="3"/>
      <c r="L106" s="3"/>
      <c r="AH106" s="13">
        <v>43934</v>
      </c>
      <c r="AI106" s="22">
        <f t="shared" si="20"/>
        <v>122</v>
      </c>
      <c r="AJ106">
        <v>87.04</v>
      </c>
      <c r="AK106">
        <f t="shared" si="19"/>
        <v>123</v>
      </c>
      <c r="AL106">
        <v>-67</v>
      </c>
    </row>
    <row r="107" spans="1:38" x14ac:dyDescent="0.25">
      <c r="A107" s="10">
        <v>44002</v>
      </c>
      <c r="B107" s="9">
        <v>40</v>
      </c>
      <c r="C107" s="54"/>
      <c r="D107" s="43">
        <v>1</v>
      </c>
      <c r="E107" s="54"/>
      <c r="F107" s="42">
        <f t="shared" si="21"/>
        <v>3</v>
      </c>
      <c r="K107" s="3"/>
      <c r="L107" s="3"/>
      <c r="AH107" s="13">
        <v>43935</v>
      </c>
      <c r="AI107" s="22">
        <f t="shared" si="20"/>
        <v>122</v>
      </c>
      <c r="AJ107">
        <v>87.04</v>
      </c>
      <c r="AK107">
        <f t="shared" si="19"/>
        <v>121</v>
      </c>
      <c r="AL107">
        <v>-62</v>
      </c>
    </row>
    <row r="108" spans="1:38" x14ac:dyDescent="0.25">
      <c r="A108" s="10">
        <v>44003</v>
      </c>
      <c r="B108" s="9">
        <v>37</v>
      </c>
      <c r="C108" s="54"/>
      <c r="D108" s="43">
        <v>2</v>
      </c>
      <c r="E108" s="54"/>
      <c r="F108" s="42">
        <f t="shared" si="21"/>
        <v>3</v>
      </c>
      <c r="K108" s="3"/>
      <c r="L108" s="3"/>
      <c r="AH108" s="13">
        <v>43936</v>
      </c>
      <c r="AI108" s="22">
        <f t="shared" si="20"/>
        <v>122</v>
      </c>
      <c r="AJ108">
        <v>87.04</v>
      </c>
      <c r="AK108">
        <f t="shared" si="19"/>
        <v>109</v>
      </c>
      <c r="AL108">
        <v>-61</v>
      </c>
    </row>
    <row r="109" spans="1:38" x14ac:dyDescent="0.25">
      <c r="A109" s="10">
        <v>44004</v>
      </c>
      <c r="B109" s="9">
        <v>37</v>
      </c>
      <c r="C109" s="53">
        <f>ROUNDUP(AVERAGE(B109:B115),0)</f>
        <v>37</v>
      </c>
      <c r="D109" s="43">
        <v>2</v>
      </c>
      <c r="E109" s="53">
        <f>ROUNDUP(AVERAGE(D110:D116),0)</f>
        <v>3</v>
      </c>
      <c r="F109" s="42">
        <f t="shared" si="21"/>
        <v>3</v>
      </c>
      <c r="K109" s="3"/>
      <c r="L109" s="3"/>
      <c r="AH109" s="13">
        <v>43937</v>
      </c>
      <c r="AI109" s="22">
        <f t="shared" si="20"/>
        <v>122</v>
      </c>
      <c r="AJ109">
        <v>87.04</v>
      </c>
      <c r="AK109">
        <f t="shared" si="19"/>
        <v>119</v>
      </c>
      <c r="AL109">
        <v>-64</v>
      </c>
    </row>
    <row r="110" spans="1:38" x14ac:dyDescent="0.25">
      <c r="A110" s="10">
        <v>44005</v>
      </c>
      <c r="B110" s="9">
        <v>40</v>
      </c>
      <c r="C110" s="54"/>
      <c r="D110" s="43">
        <v>2</v>
      </c>
      <c r="E110" s="54"/>
      <c r="F110" s="42">
        <f t="shared" si="21"/>
        <v>3</v>
      </c>
      <c r="K110" s="3"/>
      <c r="L110" s="3"/>
      <c r="AH110" s="13">
        <v>43938</v>
      </c>
      <c r="AI110" s="22">
        <f t="shared" si="20"/>
        <v>122</v>
      </c>
      <c r="AJ110">
        <v>87.04</v>
      </c>
      <c r="AK110">
        <f t="shared" si="19"/>
        <v>117</v>
      </c>
      <c r="AL110">
        <v>-64</v>
      </c>
    </row>
    <row r="111" spans="1:38" x14ac:dyDescent="0.25">
      <c r="A111" s="10">
        <v>44006</v>
      </c>
      <c r="B111" s="9">
        <v>41</v>
      </c>
      <c r="C111" s="54"/>
      <c r="D111" s="43">
        <v>4</v>
      </c>
      <c r="E111" s="54"/>
      <c r="F111" s="42">
        <f t="shared" si="21"/>
        <v>3</v>
      </c>
      <c r="K111" s="3"/>
      <c r="L111" s="3"/>
      <c r="AH111" s="13">
        <v>43939</v>
      </c>
      <c r="AI111" s="22">
        <f t="shared" si="20"/>
        <v>122</v>
      </c>
      <c r="AJ111">
        <v>87.04</v>
      </c>
      <c r="AK111">
        <f t="shared" si="19"/>
        <v>127</v>
      </c>
      <c r="AL111">
        <v>-70</v>
      </c>
    </row>
    <row r="112" spans="1:38" x14ac:dyDescent="0.25">
      <c r="A112" s="10">
        <v>44007</v>
      </c>
      <c r="B112" s="9">
        <v>37</v>
      </c>
      <c r="C112" s="54"/>
      <c r="D112" s="43">
        <v>2</v>
      </c>
      <c r="E112" s="54"/>
      <c r="F112" s="42">
        <f t="shared" si="21"/>
        <v>3</v>
      </c>
      <c r="K112" s="3"/>
      <c r="L112" s="3"/>
      <c r="AH112" s="13">
        <v>43940</v>
      </c>
      <c r="AI112" s="22">
        <f t="shared" si="20"/>
        <v>122</v>
      </c>
      <c r="AJ112">
        <v>87.04</v>
      </c>
      <c r="AK112">
        <f t="shared" si="19"/>
        <v>132</v>
      </c>
      <c r="AL112">
        <v>-67</v>
      </c>
    </row>
    <row r="113" spans="1:38" x14ac:dyDescent="0.25">
      <c r="A113" s="10">
        <v>44008</v>
      </c>
      <c r="B113" s="9">
        <v>34</v>
      </c>
      <c r="C113" s="54"/>
      <c r="D113" s="43">
        <v>3</v>
      </c>
      <c r="E113" s="54"/>
      <c r="F113" s="42">
        <f t="shared" si="21"/>
        <v>3</v>
      </c>
      <c r="K113" s="3"/>
      <c r="L113" s="3"/>
      <c r="AH113" s="13">
        <v>43941</v>
      </c>
      <c r="AI113" s="22">
        <f t="shared" si="20"/>
        <v>147</v>
      </c>
      <c r="AJ113">
        <v>87.04</v>
      </c>
      <c r="AK113">
        <f t="shared" si="19"/>
        <v>139</v>
      </c>
      <c r="AL113">
        <v>-62</v>
      </c>
    </row>
    <row r="114" spans="1:38" x14ac:dyDescent="0.25">
      <c r="A114" s="10">
        <v>44009</v>
      </c>
      <c r="B114" s="9">
        <v>34</v>
      </c>
      <c r="C114" s="54"/>
      <c r="D114" s="43">
        <v>2</v>
      </c>
      <c r="E114" s="54"/>
      <c r="F114" s="42">
        <f t="shared" si="21"/>
        <v>3</v>
      </c>
      <c r="K114" s="3"/>
      <c r="L114" s="3"/>
      <c r="AH114" s="13">
        <v>43942</v>
      </c>
      <c r="AI114" s="22">
        <f t="shared" si="20"/>
        <v>147</v>
      </c>
      <c r="AJ114">
        <v>87.04</v>
      </c>
      <c r="AK114">
        <f t="shared" si="19"/>
        <v>149</v>
      </c>
      <c r="AL114">
        <v>-63</v>
      </c>
    </row>
    <row r="115" spans="1:38" x14ac:dyDescent="0.25">
      <c r="A115" s="10">
        <v>44010</v>
      </c>
      <c r="B115" s="9">
        <v>33</v>
      </c>
      <c r="C115" s="54"/>
      <c r="D115" s="43">
        <v>2</v>
      </c>
      <c r="E115" s="54"/>
      <c r="F115" s="42">
        <f t="shared" si="21"/>
        <v>3</v>
      </c>
      <c r="K115" s="3"/>
      <c r="L115" s="3"/>
      <c r="AH115" s="13">
        <v>43943</v>
      </c>
      <c r="AI115" s="22">
        <f t="shared" si="20"/>
        <v>147</v>
      </c>
      <c r="AJ115">
        <v>87.04</v>
      </c>
      <c r="AK115">
        <f t="shared" si="19"/>
        <v>145</v>
      </c>
      <c r="AL115">
        <v>-61</v>
      </c>
    </row>
    <row r="116" spans="1:38" x14ac:dyDescent="0.25">
      <c r="A116" s="10">
        <v>44011</v>
      </c>
      <c r="B116" s="9">
        <v>34</v>
      </c>
      <c r="C116" s="53">
        <f>ROUNDUP(AVERAGE(B116:B122),0)</f>
        <v>34</v>
      </c>
      <c r="D116" s="43">
        <v>1</v>
      </c>
      <c r="E116" s="53">
        <f>ROUNDUP(AVERAGE(D117:D123),0)</f>
        <v>2</v>
      </c>
      <c r="F116" s="42">
        <f t="shared" si="21"/>
        <v>2</v>
      </c>
      <c r="K116" s="3"/>
      <c r="L116" s="3"/>
      <c r="AH116" s="13">
        <v>43944</v>
      </c>
      <c r="AI116" s="22">
        <f t="shared" si="20"/>
        <v>147</v>
      </c>
      <c r="AJ116">
        <v>87.04</v>
      </c>
      <c r="AK116">
        <f t="shared" si="19"/>
        <v>145</v>
      </c>
      <c r="AL116">
        <v>-65</v>
      </c>
    </row>
    <row r="117" spans="1:38" x14ac:dyDescent="0.25">
      <c r="A117" s="10">
        <v>44012</v>
      </c>
      <c r="B117" s="9">
        <v>34</v>
      </c>
      <c r="C117" s="54"/>
      <c r="D117" s="43">
        <v>0</v>
      </c>
      <c r="E117" s="54"/>
      <c r="F117" s="42">
        <f t="shared" si="21"/>
        <v>2</v>
      </c>
      <c r="K117" s="3"/>
      <c r="L117" s="3"/>
      <c r="AH117" s="13">
        <v>43945</v>
      </c>
      <c r="AI117" s="22">
        <f t="shared" si="20"/>
        <v>147</v>
      </c>
      <c r="AJ117">
        <v>87.04</v>
      </c>
      <c r="AK117">
        <f t="shared" si="19"/>
        <v>151</v>
      </c>
      <c r="AL117">
        <v>-65</v>
      </c>
    </row>
    <row r="118" spans="1:38" x14ac:dyDescent="0.25">
      <c r="A118" s="10">
        <v>44013</v>
      </c>
      <c r="B118" s="9">
        <v>34</v>
      </c>
      <c r="C118" s="54"/>
      <c r="D118" s="43">
        <v>2</v>
      </c>
      <c r="E118" s="54"/>
      <c r="F118" s="42">
        <f t="shared" si="21"/>
        <v>2</v>
      </c>
      <c r="K118" s="3"/>
      <c r="L118" s="3"/>
      <c r="AH118" s="13">
        <v>43946</v>
      </c>
      <c r="AI118" s="22">
        <f t="shared" si="20"/>
        <v>147</v>
      </c>
      <c r="AJ118">
        <v>87.04</v>
      </c>
      <c r="AK118">
        <f t="shared" si="19"/>
        <v>148</v>
      </c>
      <c r="AL118">
        <v>-68</v>
      </c>
    </row>
    <row r="119" spans="1:38" x14ac:dyDescent="0.25">
      <c r="A119" s="10">
        <v>44014</v>
      </c>
      <c r="B119" s="9">
        <v>33</v>
      </c>
      <c r="C119" s="54"/>
      <c r="D119" s="43">
        <v>1</v>
      </c>
      <c r="E119" s="54"/>
      <c r="F119" s="42">
        <f t="shared" si="21"/>
        <v>2</v>
      </c>
      <c r="K119" s="3"/>
      <c r="L119" s="3"/>
      <c r="AH119" s="13">
        <v>43947</v>
      </c>
      <c r="AI119" s="22">
        <f t="shared" si="20"/>
        <v>147</v>
      </c>
      <c r="AJ119">
        <v>87.04</v>
      </c>
      <c r="AK119">
        <f t="shared" si="19"/>
        <v>150</v>
      </c>
      <c r="AL119">
        <v>-69</v>
      </c>
    </row>
    <row r="120" spans="1:38" x14ac:dyDescent="0.25">
      <c r="A120" s="10">
        <v>44015</v>
      </c>
      <c r="B120" s="9">
        <v>36</v>
      </c>
      <c r="C120" s="54"/>
      <c r="D120" s="43">
        <v>1</v>
      </c>
      <c r="E120" s="54"/>
      <c r="F120" s="42">
        <f t="shared" si="21"/>
        <v>2</v>
      </c>
      <c r="K120" s="3"/>
      <c r="L120" s="3"/>
      <c r="AH120" s="13">
        <v>43948</v>
      </c>
      <c r="AI120" s="22">
        <f t="shared" si="20"/>
        <v>146</v>
      </c>
      <c r="AJ120">
        <v>87.04</v>
      </c>
      <c r="AK120">
        <f t="shared" ref="AK120:AK183" si="22">VLOOKUP(AH120,$A$2:$B$475,2,TRUE)</f>
        <v>138</v>
      </c>
      <c r="AL120">
        <v>-62</v>
      </c>
    </row>
    <row r="121" spans="1:38" x14ac:dyDescent="0.25">
      <c r="A121" s="10">
        <v>44016</v>
      </c>
      <c r="B121" s="9">
        <v>33</v>
      </c>
      <c r="C121" s="54"/>
      <c r="D121" s="43">
        <v>2</v>
      </c>
      <c r="E121" s="54"/>
      <c r="F121" s="42">
        <f t="shared" si="21"/>
        <v>2</v>
      </c>
      <c r="K121" s="3"/>
      <c r="L121" s="3"/>
      <c r="AH121" s="13">
        <v>43949</v>
      </c>
      <c r="AI121" s="22">
        <f t="shared" si="20"/>
        <v>146</v>
      </c>
      <c r="AJ121">
        <v>87.04</v>
      </c>
      <c r="AK121">
        <f t="shared" si="22"/>
        <v>128</v>
      </c>
      <c r="AL121">
        <v>-62</v>
      </c>
    </row>
    <row r="122" spans="1:38" x14ac:dyDescent="0.25">
      <c r="A122" s="10">
        <v>44017</v>
      </c>
      <c r="B122" s="9">
        <v>34</v>
      </c>
      <c r="C122" s="54"/>
      <c r="D122" s="43">
        <v>2</v>
      </c>
      <c r="E122" s="54"/>
      <c r="F122" s="42">
        <f t="shared" si="21"/>
        <v>2</v>
      </c>
      <c r="K122" s="3"/>
      <c r="L122" s="3"/>
      <c r="AH122" s="13">
        <v>43950</v>
      </c>
      <c r="AI122" s="22">
        <f t="shared" si="20"/>
        <v>146</v>
      </c>
      <c r="AJ122">
        <v>87.04</v>
      </c>
      <c r="AK122">
        <f t="shared" si="22"/>
        <v>129</v>
      </c>
      <c r="AL122">
        <v>-58</v>
      </c>
    </row>
    <row r="123" spans="1:38" x14ac:dyDescent="0.25">
      <c r="A123" s="10">
        <v>44018</v>
      </c>
      <c r="B123" s="9">
        <v>32</v>
      </c>
      <c r="C123" s="53">
        <f>ROUNDUP(AVERAGE(B123:B129),0)</f>
        <v>43</v>
      </c>
      <c r="D123" s="43">
        <v>2</v>
      </c>
      <c r="E123" s="53">
        <f>ROUNDUP(AVERAGE(D124:D130),0)</f>
        <v>1</v>
      </c>
      <c r="F123" s="42">
        <f t="shared" si="21"/>
        <v>1</v>
      </c>
      <c r="K123" s="3"/>
      <c r="L123" s="3"/>
      <c r="AH123" s="13">
        <v>43951</v>
      </c>
      <c r="AI123" s="22">
        <f t="shared" si="20"/>
        <v>146</v>
      </c>
      <c r="AJ123">
        <v>87.04</v>
      </c>
      <c r="AK123">
        <f t="shared" si="22"/>
        <v>138</v>
      </c>
      <c r="AL123">
        <v>-66</v>
      </c>
    </row>
    <row r="124" spans="1:38" x14ac:dyDescent="0.25">
      <c r="A124" s="10">
        <v>44019</v>
      </c>
      <c r="B124" s="9">
        <v>35</v>
      </c>
      <c r="C124" s="54"/>
      <c r="D124" s="43">
        <v>0</v>
      </c>
      <c r="E124" s="54"/>
      <c r="F124" s="42">
        <f t="shared" si="21"/>
        <v>1</v>
      </c>
      <c r="K124" s="3"/>
      <c r="L124" s="3"/>
      <c r="AH124" s="13">
        <v>43952</v>
      </c>
      <c r="AI124" s="22">
        <f t="shared" si="20"/>
        <v>146</v>
      </c>
      <c r="AJ124">
        <v>87.04</v>
      </c>
      <c r="AK124">
        <f t="shared" si="22"/>
        <v>162</v>
      </c>
      <c r="AL124">
        <v>-59</v>
      </c>
    </row>
    <row r="125" spans="1:38" x14ac:dyDescent="0.25">
      <c r="A125" s="10">
        <v>44020</v>
      </c>
      <c r="B125" s="9">
        <v>40</v>
      </c>
      <c r="C125" s="54"/>
      <c r="D125" s="43">
        <v>3</v>
      </c>
      <c r="E125" s="54"/>
      <c r="F125" s="42">
        <f t="shared" si="21"/>
        <v>1</v>
      </c>
      <c r="K125" s="3"/>
      <c r="L125" s="3"/>
      <c r="AH125" s="13">
        <v>43953</v>
      </c>
      <c r="AI125" s="22">
        <f t="shared" si="20"/>
        <v>146</v>
      </c>
      <c r="AJ125">
        <v>87.04</v>
      </c>
      <c r="AK125">
        <f t="shared" si="22"/>
        <v>157</v>
      </c>
      <c r="AL125">
        <v>-62</v>
      </c>
    </row>
    <row r="126" spans="1:38" x14ac:dyDescent="0.25">
      <c r="A126" s="10">
        <v>44021</v>
      </c>
      <c r="B126" s="9">
        <v>42</v>
      </c>
      <c r="C126" s="54"/>
      <c r="D126" s="43">
        <v>4</v>
      </c>
      <c r="E126" s="54"/>
      <c r="F126" s="42">
        <f t="shared" si="21"/>
        <v>1</v>
      </c>
      <c r="K126" s="3"/>
      <c r="L126" s="3"/>
      <c r="AH126" s="13">
        <v>43954</v>
      </c>
      <c r="AI126" s="22">
        <f t="shared" si="20"/>
        <v>146</v>
      </c>
      <c r="AJ126">
        <v>87.04</v>
      </c>
      <c r="AK126">
        <f t="shared" si="22"/>
        <v>168</v>
      </c>
      <c r="AL126">
        <v>-64</v>
      </c>
    </row>
    <row r="127" spans="1:38" x14ac:dyDescent="0.25">
      <c r="A127" s="10">
        <v>44022</v>
      </c>
      <c r="B127" s="9">
        <v>44</v>
      </c>
      <c r="C127" s="54"/>
      <c r="D127" s="43">
        <v>0</v>
      </c>
      <c r="E127" s="54"/>
      <c r="F127" s="42">
        <f t="shared" si="21"/>
        <v>1</v>
      </c>
      <c r="K127" s="3"/>
      <c r="L127" s="3"/>
      <c r="AH127" s="13">
        <v>43955</v>
      </c>
      <c r="AI127" s="22">
        <f t="shared" si="20"/>
        <v>187</v>
      </c>
      <c r="AJ127">
        <v>87.04</v>
      </c>
      <c r="AK127">
        <f t="shared" si="22"/>
        <v>183</v>
      </c>
      <c r="AL127">
        <v>-57</v>
      </c>
    </row>
    <row r="128" spans="1:38" x14ac:dyDescent="0.25">
      <c r="A128" s="10">
        <v>44023</v>
      </c>
      <c r="B128" s="9">
        <v>51</v>
      </c>
      <c r="C128" s="54"/>
      <c r="D128" s="43">
        <v>0</v>
      </c>
      <c r="E128" s="54"/>
      <c r="F128" s="42">
        <f t="shared" si="21"/>
        <v>1</v>
      </c>
      <c r="K128" s="3"/>
      <c r="L128" s="3"/>
      <c r="AH128" s="13">
        <v>43956</v>
      </c>
      <c r="AI128" s="22">
        <f t="shared" si="20"/>
        <v>187</v>
      </c>
      <c r="AJ128">
        <v>87.04</v>
      </c>
      <c r="AK128">
        <f t="shared" si="22"/>
        <v>190</v>
      </c>
      <c r="AL128">
        <v>-56</v>
      </c>
    </row>
    <row r="129" spans="1:38" x14ac:dyDescent="0.25">
      <c r="A129" s="10">
        <v>44024</v>
      </c>
      <c r="B129" s="9">
        <v>53</v>
      </c>
      <c r="C129" s="54"/>
      <c r="D129" s="43">
        <v>0</v>
      </c>
      <c r="E129" s="54"/>
      <c r="F129" s="42">
        <f t="shared" si="21"/>
        <v>1</v>
      </c>
      <c r="K129" s="3"/>
      <c r="L129" s="3"/>
      <c r="AH129" s="13">
        <v>43957</v>
      </c>
      <c r="AI129" s="22">
        <f t="shared" si="20"/>
        <v>187</v>
      </c>
      <c r="AJ129">
        <v>87.04</v>
      </c>
      <c r="AK129">
        <f t="shared" si="22"/>
        <v>194</v>
      </c>
      <c r="AL129">
        <v>-62</v>
      </c>
    </row>
    <row r="130" spans="1:38" x14ac:dyDescent="0.25">
      <c r="A130" s="10">
        <v>44025</v>
      </c>
      <c r="B130" s="9">
        <v>56</v>
      </c>
      <c r="C130" s="53">
        <f>ROUNDUP(AVERAGE(B130:B136),0)</f>
        <v>57</v>
      </c>
      <c r="D130" s="43">
        <v>0</v>
      </c>
      <c r="E130" s="53">
        <f>ROUNDUP(AVERAGE(D131:D137),0)</f>
        <v>2</v>
      </c>
      <c r="F130" s="42">
        <f t="shared" si="21"/>
        <v>2</v>
      </c>
      <c r="K130" s="3"/>
      <c r="L130" s="3"/>
      <c r="AH130" s="13">
        <v>43958</v>
      </c>
      <c r="AI130" s="22">
        <f t="shared" si="20"/>
        <v>187</v>
      </c>
      <c r="AJ130">
        <v>87.04</v>
      </c>
      <c r="AK130">
        <f t="shared" si="22"/>
        <v>191</v>
      </c>
      <c r="AL130">
        <v>-57</v>
      </c>
    </row>
    <row r="131" spans="1:38" x14ac:dyDescent="0.25">
      <c r="A131" s="10">
        <v>44026</v>
      </c>
      <c r="B131" s="9">
        <v>54</v>
      </c>
      <c r="C131" s="54"/>
      <c r="D131" s="43">
        <v>0</v>
      </c>
      <c r="E131" s="54"/>
      <c r="F131" s="42">
        <f t="shared" si="21"/>
        <v>2</v>
      </c>
      <c r="K131" s="3"/>
      <c r="L131" s="3"/>
      <c r="AH131" s="13">
        <v>43959</v>
      </c>
      <c r="AI131" s="22">
        <f t="shared" si="20"/>
        <v>187</v>
      </c>
      <c r="AJ131">
        <v>87.04</v>
      </c>
      <c r="AK131">
        <f t="shared" si="22"/>
        <v>178</v>
      </c>
      <c r="AL131">
        <v>-63</v>
      </c>
    </row>
    <row r="132" spans="1:38" x14ac:dyDescent="0.25">
      <c r="A132" s="10">
        <v>44027</v>
      </c>
      <c r="B132" s="9">
        <v>55</v>
      </c>
      <c r="C132" s="54"/>
      <c r="D132" s="43">
        <v>3</v>
      </c>
      <c r="E132" s="54"/>
      <c r="F132" s="42">
        <f t="shared" si="21"/>
        <v>2</v>
      </c>
      <c r="K132" s="3"/>
      <c r="L132" s="3"/>
      <c r="AH132" s="13">
        <v>43960</v>
      </c>
      <c r="AI132" s="22">
        <f t="shared" si="20"/>
        <v>187</v>
      </c>
      <c r="AJ132">
        <v>87.04</v>
      </c>
      <c r="AK132">
        <f t="shared" si="22"/>
        <v>187</v>
      </c>
      <c r="AL132">
        <v>-64</v>
      </c>
    </row>
    <row r="133" spans="1:38" x14ac:dyDescent="0.25">
      <c r="A133" s="10">
        <v>44028</v>
      </c>
      <c r="B133" s="9">
        <v>57</v>
      </c>
      <c r="C133" s="54"/>
      <c r="D133" s="43">
        <v>3</v>
      </c>
      <c r="E133" s="54"/>
      <c r="F133" s="42">
        <f t="shared" si="21"/>
        <v>2</v>
      </c>
      <c r="K133" s="3"/>
      <c r="L133" s="3"/>
      <c r="AH133" s="13">
        <v>43961</v>
      </c>
      <c r="AI133" s="22">
        <f t="shared" si="20"/>
        <v>187</v>
      </c>
      <c r="AJ133">
        <v>87.04</v>
      </c>
      <c r="AK133">
        <f t="shared" si="22"/>
        <v>180</v>
      </c>
      <c r="AL133">
        <v>-60</v>
      </c>
    </row>
    <row r="134" spans="1:38" x14ac:dyDescent="0.25">
      <c r="A134" s="10">
        <v>44029</v>
      </c>
      <c r="B134" s="9">
        <v>54</v>
      </c>
      <c r="C134" s="54"/>
      <c r="D134" s="43">
        <v>3</v>
      </c>
      <c r="E134" s="54"/>
      <c r="F134" s="42">
        <f t="shared" si="21"/>
        <v>2</v>
      </c>
      <c r="K134" s="3"/>
      <c r="L134" s="3"/>
      <c r="AH134" s="13">
        <v>43962</v>
      </c>
      <c r="AI134" s="22">
        <f t="shared" si="20"/>
        <v>151</v>
      </c>
      <c r="AJ134">
        <v>87.04</v>
      </c>
      <c r="AK134">
        <f t="shared" si="22"/>
        <v>175</v>
      </c>
      <c r="AL134">
        <v>-62</v>
      </c>
    </row>
    <row r="135" spans="1:38" x14ac:dyDescent="0.25">
      <c r="A135" s="10">
        <v>44030</v>
      </c>
      <c r="B135" s="9">
        <v>57</v>
      </c>
      <c r="C135" s="54"/>
      <c r="D135" s="43">
        <v>1</v>
      </c>
      <c r="E135" s="54"/>
      <c r="F135" s="42">
        <f t="shared" si="21"/>
        <v>2</v>
      </c>
      <c r="K135" s="3"/>
      <c r="L135" s="3"/>
      <c r="AH135" s="13">
        <v>43963</v>
      </c>
      <c r="AI135" s="22">
        <f t="shared" si="20"/>
        <v>151</v>
      </c>
      <c r="AJ135">
        <v>87.04</v>
      </c>
      <c r="AK135">
        <f t="shared" si="22"/>
        <v>167</v>
      </c>
      <c r="AL135">
        <v>-59</v>
      </c>
    </row>
    <row r="136" spans="1:38" x14ac:dyDescent="0.25">
      <c r="A136" s="10">
        <v>44031</v>
      </c>
      <c r="B136" s="9">
        <v>60</v>
      </c>
      <c r="C136" s="54"/>
      <c r="D136" s="43">
        <v>0</v>
      </c>
      <c r="E136" s="54"/>
      <c r="F136" s="42">
        <f t="shared" si="21"/>
        <v>2</v>
      </c>
      <c r="K136" s="3"/>
      <c r="L136" s="3"/>
      <c r="AH136" s="13">
        <v>43964</v>
      </c>
      <c r="AI136" s="22">
        <f t="shared" si="20"/>
        <v>151</v>
      </c>
      <c r="AJ136">
        <v>87.04</v>
      </c>
      <c r="AK136">
        <f t="shared" si="22"/>
        <v>161</v>
      </c>
      <c r="AL136">
        <v>-57</v>
      </c>
    </row>
    <row r="137" spans="1:38" x14ac:dyDescent="0.25">
      <c r="A137" s="10">
        <v>44032</v>
      </c>
      <c r="B137" s="9">
        <v>62</v>
      </c>
      <c r="C137" s="53">
        <f>ROUNDUP(AVERAGE(B137:B143),0)</f>
        <v>72</v>
      </c>
      <c r="D137" s="43">
        <v>1</v>
      </c>
      <c r="E137" s="53">
        <f>ROUNDUP(AVERAGE(D138:D144),0)</f>
        <v>1</v>
      </c>
      <c r="F137" s="42">
        <f t="shared" si="21"/>
        <v>1</v>
      </c>
      <c r="K137" s="3"/>
      <c r="L137" s="3"/>
      <c r="AH137" s="13">
        <v>43965</v>
      </c>
      <c r="AI137" s="22">
        <f t="shared" si="20"/>
        <v>151</v>
      </c>
      <c r="AJ137">
        <v>87.04</v>
      </c>
      <c r="AK137">
        <f t="shared" si="22"/>
        <v>155</v>
      </c>
      <c r="AL137">
        <v>-59</v>
      </c>
    </row>
    <row r="138" spans="1:38" x14ac:dyDescent="0.25">
      <c r="A138" s="10">
        <v>44033</v>
      </c>
      <c r="B138" s="9">
        <v>69</v>
      </c>
      <c r="C138" s="54"/>
      <c r="D138" s="43">
        <v>1</v>
      </c>
      <c r="E138" s="54"/>
      <c r="F138" s="42">
        <f t="shared" si="21"/>
        <v>1</v>
      </c>
      <c r="K138" s="3"/>
      <c r="L138" s="3"/>
      <c r="AH138" s="13">
        <v>43966</v>
      </c>
      <c r="AI138" s="22">
        <f t="shared" si="20"/>
        <v>151</v>
      </c>
      <c r="AJ138">
        <v>87.04</v>
      </c>
      <c r="AK138">
        <f t="shared" si="22"/>
        <v>139</v>
      </c>
      <c r="AL138">
        <v>-58</v>
      </c>
    </row>
    <row r="139" spans="1:38" x14ac:dyDescent="0.25">
      <c r="A139" s="10">
        <v>44034</v>
      </c>
      <c r="B139" s="9">
        <v>72</v>
      </c>
      <c r="C139" s="54"/>
      <c r="D139" s="43">
        <v>0</v>
      </c>
      <c r="E139" s="54"/>
      <c r="F139" s="42">
        <f t="shared" si="21"/>
        <v>1</v>
      </c>
      <c r="K139" s="3"/>
      <c r="L139" s="3"/>
      <c r="AH139" s="13">
        <v>43967</v>
      </c>
      <c r="AI139" s="22">
        <f t="shared" si="20"/>
        <v>151</v>
      </c>
      <c r="AJ139">
        <v>87.04</v>
      </c>
      <c r="AK139">
        <f t="shared" si="22"/>
        <v>135</v>
      </c>
      <c r="AL139">
        <v>-62</v>
      </c>
    </row>
    <row r="140" spans="1:38" x14ac:dyDescent="0.25">
      <c r="A140" s="10">
        <v>44035</v>
      </c>
      <c r="B140" s="9">
        <v>71</v>
      </c>
      <c r="C140" s="54"/>
      <c r="D140" s="43">
        <v>1</v>
      </c>
      <c r="E140" s="54"/>
      <c r="F140" s="42">
        <f t="shared" si="21"/>
        <v>1</v>
      </c>
      <c r="K140" s="3"/>
      <c r="L140" s="3"/>
      <c r="AH140" s="13">
        <v>43968</v>
      </c>
      <c r="AI140" s="22">
        <f t="shared" ref="AI140:AI203" si="23">IF(VLOOKUP(AH140,$A$2:$C$448,3,TRUE)=0,AI139,VLOOKUP(AH140,$A$2:$C$448,3,TRUE))</f>
        <v>151</v>
      </c>
      <c r="AJ140">
        <v>87.04</v>
      </c>
      <c r="AK140">
        <f t="shared" si="22"/>
        <v>122</v>
      </c>
      <c r="AL140">
        <v>-63</v>
      </c>
    </row>
    <row r="141" spans="1:38" x14ac:dyDescent="0.25">
      <c r="A141" s="10">
        <v>44036</v>
      </c>
      <c r="B141" s="9">
        <v>77</v>
      </c>
      <c r="C141" s="54"/>
      <c r="D141" s="43">
        <v>0</v>
      </c>
      <c r="E141" s="54"/>
      <c r="F141" s="42">
        <f t="shared" si="21"/>
        <v>1</v>
      </c>
      <c r="K141" s="3"/>
      <c r="L141" s="3"/>
      <c r="AH141" s="13">
        <v>43969</v>
      </c>
      <c r="AI141" s="22">
        <f t="shared" si="23"/>
        <v>136</v>
      </c>
      <c r="AJ141">
        <v>87.04</v>
      </c>
      <c r="AK141">
        <f t="shared" si="22"/>
        <v>126</v>
      </c>
      <c r="AL141">
        <v>-59</v>
      </c>
    </row>
    <row r="142" spans="1:38" x14ac:dyDescent="0.25">
      <c r="A142" s="10">
        <v>44037</v>
      </c>
      <c r="B142" s="9">
        <v>75</v>
      </c>
      <c r="C142" s="54"/>
      <c r="D142" s="43">
        <v>0</v>
      </c>
      <c r="E142" s="54"/>
      <c r="F142" s="42">
        <f t="shared" si="21"/>
        <v>1</v>
      </c>
      <c r="K142" s="3"/>
      <c r="L142" s="3"/>
      <c r="AH142" s="13">
        <v>43970</v>
      </c>
      <c r="AI142" s="22">
        <f t="shared" si="23"/>
        <v>136</v>
      </c>
      <c r="AJ142">
        <v>87.04</v>
      </c>
      <c r="AK142">
        <f t="shared" si="22"/>
        <v>136</v>
      </c>
      <c r="AL142">
        <v>-57</v>
      </c>
    </row>
    <row r="143" spans="1:38" x14ac:dyDescent="0.25">
      <c r="A143" s="10">
        <v>44038</v>
      </c>
      <c r="B143" s="9">
        <v>75</v>
      </c>
      <c r="C143" s="54"/>
      <c r="D143" s="43">
        <v>0</v>
      </c>
      <c r="E143" s="54"/>
      <c r="F143" s="42">
        <f t="shared" si="21"/>
        <v>1</v>
      </c>
      <c r="K143" s="3"/>
      <c r="L143" s="3"/>
      <c r="AH143" s="13">
        <v>43971</v>
      </c>
      <c r="AI143" s="22">
        <f t="shared" si="23"/>
        <v>136</v>
      </c>
      <c r="AJ143">
        <v>87.04</v>
      </c>
      <c r="AK143">
        <f t="shared" si="22"/>
        <v>139</v>
      </c>
      <c r="AL143">
        <v>-58</v>
      </c>
    </row>
    <row r="144" spans="1:38" x14ac:dyDescent="0.25">
      <c r="A144" s="10">
        <v>44039</v>
      </c>
      <c r="B144" s="9">
        <v>75</v>
      </c>
      <c r="C144" s="53">
        <f>ROUNDUP(AVERAGE(B144:B150),0)</f>
        <v>71</v>
      </c>
      <c r="D144" s="43">
        <v>1</v>
      </c>
      <c r="E144" s="53">
        <f>ROUNDUP(AVERAGE(D145:D151),0)</f>
        <v>1</v>
      </c>
      <c r="F144" s="42">
        <f t="shared" si="21"/>
        <v>1</v>
      </c>
      <c r="K144" s="3"/>
      <c r="L144" s="3"/>
      <c r="AH144" s="13">
        <v>43972</v>
      </c>
      <c r="AI144" s="22">
        <f t="shared" si="23"/>
        <v>136</v>
      </c>
      <c r="AJ144">
        <v>87.04</v>
      </c>
      <c r="AK144">
        <f t="shared" si="22"/>
        <v>151</v>
      </c>
      <c r="AL144">
        <v>-58</v>
      </c>
    </row>
    <row r="145" spans="1:38" x14ac:dyDescent="0.25">
      <c r="A145" s="10">
        <v>44040</v>
      </c>
      <c r="B145" s="9">
        <v>74</v>
      </c>
      <c r="C145" s="54"/>
      <c r="D145" s="43">
        <v>1</v>
      </c>
      <c r="E145" s="54"/>
      <c r="F145" s="42">
        <f t="shared" si="21"/>
        <v>1</v>
      </c>
      <c r="K145" s="3"/>
      <c r="L145" s="3"/>
      <c r="AH145" s="13">
        <v>43973</v>
      </c>
      <c r="AI145" s="22">
        <f t="shared" si="23"/>
        <v>136</v>
      </c>
      <c r="AJ145">
        <v>87.04</v>
      </c>
      <c r="AK145">
        <f t="shared" si="22"/>
        <v>146</v>
      </c>
      <c r="AL145">
        <v>-61</v>
      </c>
    </row>
    <row r="146" spans="1:38" x14ac:dyDescent="0.25">
      <c r="A146" s="10">
        <v>44041</v>
      </c>
      <c r="B146" s="9">
        <v>68</v>
      </c>
      <c r="C146" s="54"/>
      <c r="D146" s="43">
        <v>1</v>
      </c>
      <c r="E146" s="54"/>
      <c r="F146" s="42">
        <f t="shared" si="21"/>
        <v>1</v>
      </c>
      <c r="K146" s="3"/>
      <c r="L146" s="3"/>
      <c r="AH146" s="13">
        <v>43974</v>
      </c>
      <c r="AI146" s="22">
        <f t="shared" si="23"/>
        <v>136</v>
      </c>
      <c r="AJ146">
        <v>87.04</v>
      </c>
      <c r="AK146">
        <f t="shared" si="22"/>
        <v>132</v>
      </c>
      <c r="AL146">
        <v>-60</v>
      </c>
    </row>
    <row r="147" spans="1:38" x14ac:dyDescent="0.25">
      <c r="A147" s="10">
        <v>44042</v>
      </c>
      <c r="B147" s="9">
        <v>70</v>
      </c>
      <c r="C147" s="54"/>
      <c r="D147" s="43">
        <v>0</v>
      </c>
      <c r="E147" s="54"/>
      <c r="F147" s="42">
        <f t="shared" si="21"/>
        <v>1</v>
      </c>
      <c r="K147" s="3"/>
      <c r="L147" s="3"/>
      <c r="AH147" s="13">
        <v>43975</v>
      </c>
      <c r="AI147" s="22">
        <f t="shared" si="23"/>
        <v>136</v>
      </c>
      <c r="AJ147">
        <v>87.04</v>
      </c>
      <c r="AK147">
        <f t="shared" si="22"/>
        <v>121</v>
      </c>
      <c r="AL147">
        <v>-60</v>
      </c>
    </row>
    <row r="148" spans="1:38" x14ac:dyDescent="0.25">
      <c r="A148" s="10">
        <v>44043</v>
      </c>
      <c r="B148" s="9">
        <v>69</v>
      </c>
      <c r="C148" s="54"/>
      <c r="D148" s="43">
        <v>1</v>
      </c>
      <c r="E148" s="54"/>
      <c r="F148" s="42">
        <f t="shared" si="21"/>
        <v>1</v>
      </c>
      <c r="K148" s="3"/>
      <c r="L148" s="3"/>
      <c r="AH148" s="13">
        <v>43976</v>
      </c>
      <c r="AI148" s="22">
        <f t="shared" si="23"/>
        <v>116</v>
      </c>
      <c r="AJ148">
        <v>87.04</v>
      </c>
      <c r="AK148">
        <f t="shared" si="22"/>
        <v>137</v>
      </c>
      <c r="AL148">
        <v>-62</v>
      </c>
    </row>
    <row r="149" spans="1:38" x14ac:dyDescent="0.25">
      <c r="A149" s="10">
        <v>44044</v>
      </c>
      <c r="B149" s="9">
        <v>70</v>
      </c>
      <c r="C149" s="54"/>
      <c r="D149" s="43">
        <v>0</v>
      </c>
      <c r="E149" s="54"/>
      <c r="F149" s="42">
        <f t="shared" si="21"/>
        <v>1</v>
      </c>
      <c r="K149" s="3"/>
      <c r="L149" s="3"/>
      <c r="AH149" s="13">
        <v>43977</v>
      </c>
      <c r="AI149" s="22">
        <f t="shared" si="23"/>
        <v>116</v>
      </c>
      <c r="AJ149">
        <v>87.04</v>
      </c>
      <c r="AK149">
        <f t="shared" si="22"/>
        <v>129</v>
      </c>
      <c r="AL149">
        <v>-57</v>
      </c>
    </row>
    <row r="150" spans="1:38" x14ac:dyDescent="0.25">
      <c r="A150" s="10">
        <v>44045</v>
      </c>
      <c r="B150" s="9">
        <v>71</v>
      </c>
      <c r="C150" s="54"/>
      <c r="D150" s="43">
        <v>1</v>
      </c>
      <c r="E150" s="54"/>
      <c r="F150" s="42">
        <f t="shared" si="21"/>
        <v>1</v>
      </c>
      <c r="K150" s="3"/>
      <c r="L150" s="3"/>
      <c r="AH150" s="13">
        <v>43978</v>
      </c>
      <c r="AI150" s="22">
        <f t="shared" si="23"/>
        <v>116</v>
      </c>
      <c r="AJ150">
        <v>87.04</v>
      </c>
      <c r="AK150">
        <f t="shared" si="22"/>
        <v>123</v>
      </c>
      <c r="AL150">
        <v>-57</v>
      </c>
    </row>
    <row r="151" spans="1:38" x14ac:dyDescent="0.25">
      <c r="A151" s="10">
        <v>44046</v>
      </c>
      <c r="B151" s="9">
        <v>65</v>
      </c>
      <c r="C151" s="53">
        <f>ROUNDUP(AVERAGE(B151:B157),0)</f>
        <v>66</v>
      </c>
      <c r="D151" s="43">
        <v>0</v>
      </c>
      <c r="E151" s="53">
        <f>ROUNDUP(AVERAGE(D152:D158),0)</f>
        <v>1</v>
      </c>
      <c r="F151" s="42">
        <f t="shared" si="21"/>
        <v>1</v>
      </c>
      <c r="K151" s="3"/>
      <c r="L151" s="3"/>
      <c r="AH151" s="13">
        <v>43979</v>
      </c>
      <c r="AI151" s="22">
        <f t="shared" si="23"/>
        <v>116</v>
      </c>
      <c r="AJ151">
        <v>87.04</v>
      </c>
      <c r="AK151">
        <f t="shared" si="22"/>
        <v>101</v>
      </c>
      <c r="AL151">
        <v>-58</v>
      </c>
    </row>
    <row r="152" spans="1:38" x14ac:dyDescent="0.25">
      <c r="A152" s="10">
        <v>44047</v>
      </c>
      <c r="B152" s="9">
        <v>65</v>
      </c>
      <c r="C152" s="54"/>
      <c r="D152" s="43">
        <v>1</v>
      </c>
      <c r="E152" s="54"/>
      <c r="F152" s="42">
        <f t="shared" si="21"/>
        <v>1</v>
      </c>
      <c r="K152" s="3"/>
      <c r="L152" s="3"/>
      <c r="AH152" s="13">
        <v>43980</v>
      </c>
      <c r="AI152" s="22">
        <f t="shared" si="23"/>
        <v>116</v>
      </c>
      <c r="AJ152">
        <v>74.069999999999993</v>
      </c>
      <c r="AK152">
        <f t="shared" si="22"/>
        <v>93</v>
      </c>
      <c r="AL152">
        <v>-56</v>
      </c>
    </row>
    <row r="153" spans="1:38" x14ac:dyDescent="0.25">
      <c r="A153" s="10">
        <v>44048</v>
      </c>
      <c r="B153" s="9">
        <v>64</v>
      </c>
      <c r="C153" s="54"/>
      <c r="D153" s="43">
        <v>0</v>
      </c>
      <c r="E153" s="54"/>
      <c r="F153" s="42">
        <f t="shared" ref="F153:F216" si="24">IF(VLOOKUP(A153,$A$2:$E$448,5,TRUE)=0,F152,VLOOKUP(A153,$A$2:$E$448,5,TRUE))</f>
        <v>1</v>
      </c>
      <c r="K153" s="3"/>
      <c r="L153" s="3"/>
      <c r="AH153" s="13">
        <v>43981</v>
      </c>
      <c r="AI153" s="22">
        <f t="shared" si="23"/>
        <v>116</v>
      </c>
      <c r="AJ153">
        <v>77.78</v>
      </c>
      <c r="AK153">
        <f t="shared" si="22"/>
        <v>108</v>
      </c>
      <c r="AL153">
        <v>-56</v>
      </c>
    </row>
    <row r="154" spans="1:38" x14ac:dyDescent="0.25">
      <c r="A154" s="10">
        <v>44049</v>
      </c>
      <c r="B154" s="9">
        <v>66</v>
      </c>
      <c r="C154" s="54"/>
      <c r="D154" s="43">
        <v>0</v>
      </c>
      <c r="E154" s="54"/>
      <c r="F154" s="42">
        <f t="shared" si="24"/>
        <v>1</v>
      </c>
      <c r="K154" s="3"/>
      <c r="L154" s="3"/>
      <c r="AH154" s="13">
        <v>43982</v>
      </c>
      <c r="AI154" s="22">
        <f t="shared" si="23"/>
        <v>116</v>
      </c>
      <c r="AJ154">
        <v>77.78</v>
      </c>
      <c r="AK154">
        <f t="shared" si="22"/>
        <v>120</v>
      </c>
      <c r="AL154">
        <v>-54</v>
      </c>
    </row>
    <row r="155" spans="1:38" x14ac:dyDescent="0.25">
      <c r="A155" s="10">
        <v>44050</v>
      </c>
      <c r="B155" s="9">
        <v>67</v>
      </c>
      <c r="C155" s="54"/>
      <c r="D155" s="43">
        <v>2</v>
      </c>
      <c r="E155" s="54"/>
      <c r="F155" s="42">
        <f t="shared" si="24"/>
        <v>1</v>
      </c>
      <c r="K155" s="3"/>
      <c r="L155" s="3"/>
      <c r="AH155" s="13">
        <v>43983</v>
      </c>
      <c r="AI155" s="22">
        <f t="shared" si="23"/>
        <v>86</v>
      </c>
      <c r="AJ155">
        <v>77.78</v>
      </c>
      <c r="AK155">
        <f t="shared" si="22"/>
        <v>91</v>
      </c>
      <c r="AL155">
        <v>-54</v>
      </c>
    </row>
    <row r="156" spans="1:38" x14ac:dyDescent="0.25">
      <c r="A156" s="10">
        <v>44051</v>
      </c>
      <c r="B156" s="9">
        <v>64</v>
      </c>
      <c r="C156" s="54"/>
      <c r="D156" s="43">
        <v>1</v>
      </c>
      <c r="E156" s="54"/>
      <c r="F156" s="42">
        <f t="shared" si="24"/>
        <v>1</v>
      </c>
      <c r="K156" s="3"/>
      <c r="L156" s="3"/>
      <c r="AH156" s="13">
        <v>43984</v>
      </c>
      <c r="AI156" s="22">
        <f t="shared" si="23"/>
        <v>86</v>
      </c>
      <c r="AJ156">
        <v>77.78</v>
      </c>
      <c r="AK156">
        <f t="shared" si="22"/>
        <v>79</v>
      </c>
      <c r="AL156">
        <v>-54</v>
      </c>
    </row>
    <row r="157" spans="1:38" x14ac:dyDescent="0.25">
      <c r="A157" s="10">
        <v>44052</v>
      </c>
      <c r="B157" s="9">
        <v>69</v>
      </c>
      <c r="C157" s="54"/>
      <c r="D157" s="43">
        <v>1</v>
      </c>
      <c r="E157" s="54"/>
      <c r="F157" s="42">
        <f t="shared" si="24"/>
        <v>1</v>
      </c>
      <c r="K157" s="3"/>
      <c r="L157" s="3"/>
      <c r="AH157" s="13">
        <v>43985</v>
      </c>
      <c r="AI157" s="22">
        <f t="shared" si="23"/>
        <v>86</v>
      </c>
      <c r="AJ157">
        <v>77.78</v>
      </c>
      <c r="AK157">
        <f t="shared" si="22"/>
        <v>88</v>
      </c>
      <c r="AL157">
        <v>-51</v>
      </c>
    </row>
    <row r="158" spans="1:38" x14ac:dyDescent="0.25">
      <c r="A158" s="10">
        <v>44053</v>
      </c>
      <c r="B158" s="9">
        <v>71</v>
      </c>
      <c r="C158" s="53">
        <f>ROUNDUP(AVERAGE(B158:B164),0)</f>
        <v>73</v>
      </c>
      <c r="D158" s="43">
        <v>0</v>
      </c>
      <c r="E158" s="53">
        <f>ROUNDUP(AVERAGE(D159:D165),0)</f>
        <v>1</v>
      </c>
      <c r="F158" s="42">
        <f t="shared" si="24"/>
        <v>1</v>
      </c>
      <c r="K158" s="3"/>
      <c r="L158" s="3"/>
      <c r="AH158" s="13">
        <v>43986</v>
      </c>
      <c r="AI158" s="22">
        <f t="shared" si="23"/>
        <v>86</v>
      </c>
      <c r="AJ158">
        <v>77.78</v>
      </c>
      <c r="AK158">
        <f t="shared" si="22"/>
        <v>90</v>
      </c>
      <c r="AL158">
        <v>-54</v>
      </c>
    </row>
    <row r="159" spans="1:38" x14ac:dyDescent="0.25">
      <c r="A159" s="10">
        <v>44054</v>
      </c>
      <c r="B159" s="9">
        <v>72</v>
      </c>
      <c r="C159" s="54"/>
      <c r="D159" s="43">
        <v>2</v>
      </c>
      <c r="E159" s="54"/>
      <c r="F159" s="42">
        <f t="shared" si="24"/>
        <v>1</v>
      </c>
      <c r="K159" s="3"/>
      <c r="L159" s="3"/>
      <c r="AH159" s="13">
        <v>43987</v>
      </c>
      <c r="AI159" s="22">
        <f t="shared" si="23"/>
        <v>86</v>
      </c>
      <c r="AJ159">
        <v>77.78</v>
      </c>
      <c r="AK159">
        <f t="shared" si="22"/>
        <v>95</v>
      </c>
      <c r="AL159">
        <v>-56</v>
      </c>
    </row>
    <row r="160" spans="1:38" x14ac:dyDescent="0.25">
      <c r="A160" s="10">
        <v>44055</v>
      </c>
      <c r="B160" s="9">
        <v>74</v>
      </c>
      <c r="C160" s="54"/>
      <c r="D160" s="43">
        <v>0</v>
      </c>
      <c r="E160" s="54"/>
      <c r="F160" s="42">
        <f t="shared" si="24"/>
        <v>1</v>
      </c>
      <c r="K160" s="3"/>
      <c r="L160" s="3"/>
      <c r="AH160" s="13">
        <v>43988</v>
      </c>
      <c r="AI160" s="22">
        <f t="shared" si="23"/>
        <v>86</v>
      </c>
      <c r="AJ160">
        <v>77.78</v>
      </c>
      <c r="AK160">
        <f t="shared" si="22"/>
        <v>79</v>
      </c>
      <c r="AL160">
        <v>-53</v>
      </c>
    </row>
    <row r="161" spans="1:38" x14ac:dyDescent="0.25">
      <c r="A161" s="10">
        <v>44056</v>
      </c>
      <c r="B161" s="9">
        <v>73</v>
      </c>
      <c r="C161" s="54"/>
      <c r="D161" s="43">
        <v>1</v>
      </c>
      <c r="E161" s="54"/>
      <c r="F161" s="42">
        <f t="shared" si="24"/>
        <v>1</v>
      </c>
      <c r="K161" s="3"/>
      <c r="L161" s="3"/>
      <c r="AH161" s="13">
        <v>43989</v>
      </c>
      <c r="AI161" s="22">
        <f t="shared" si="23"/>
        <v>86</v>
      </c>
      <c r="AJ161">
        <v>77.78</v>
      </c>
      <c r="AK161">
        <f t="shared" si="22"/>
        <v>76</v>
      </c>
      <c r="AL161">
        <v>-51</v>
      </c>
    </row>
    <row r="162" spans="1:38" x14ac:dyDescent="0.25">
      <c r="A162" s="10">
        <v>44057</v>
      </c>
      <c r="B162" s="9">
        <v>76</v>
      </c>
      <c r="C162" s="54"/>
      <c r="D162" s="43">
        <v>0</v>
      </c>
      <c r="E162" s="54"/>
      <c r="F162" s="42">
        <f t="shared" si="24"/>
        <v>1</v>
      </c>
      <c r="K162" s="3"/>
      <c r="L162" s="3"/>
      <c r="AH162" s="13">
        <v>43990</v>
      </c>
      <c r="AI162" s="22">
        <f t="shared" si="23"/>
        <v>71</v>
      </c>
      <c r="AJ162">
        <v>77.78</v>
      </c>
      <c r="AK162">
        <f t="shared" si="22"/>
        <v>76</v>
      </c>
      <c r="AL162">
        <v>-51</v>
      </c>
    </row>
    <row r="163" spans="1:38" x14ac:dyDescent="0.25">
      <c r="A163" s="10">
        <v>44058</v>
      </c>
      <c r="B163" s="9">
        <v>73</v>
      </c>
      <c r="C163" s="54"/>
      <c r="D163" s="43">
        <v>3</v>
      </c>
      <c r="E163" s="54"/>
      <c r="F163" s="42">
        <f t="shared" si="24"/>
        <v>1</v>
      </c>
      <c r="K163" s="3"/>
      <c r="L163" s="3"/>
      <c r="AH163" s="13">
        <v>43991</v>
      </c>
      <c r="AI163" s="22">
        <f t="shared" si="23"/>
        <v>71</v>
      </c>
      <c r="AJ163">
        <v>77.78</v>
      </c>
      <c r="AK163">
        <f t="shared" si="22"/>
        <v>84</v>
      </c>
      <c r="AL163">
        <v>-51</v>
      </c>
    </row>
    <row r="164" spans="1:38" x14ac:dyDescent="0.25">
      <c r="A164" s="10">
        <v>44059</v>
      </c>
      <c r="B164" s="9">
        <v>67</v>
      </c>
      <c r="C164" s="54"/>
      <c r="D164" s="43">
        <v>0</v>
      </c>
      <c r="E164" s="54"/>
      <c r="F164" s="42">
        <f t="shared" si="24"/>
        <v>1</v>
      </c>
      <c r="K164" s="3"/>
      <c r="L164" s="3"/>
      <c r="AH164" s="13">
        <v>43992</v>
      </c>
      <c r="AI164" s="22">
        <f t="shared" si="23"/>
        <v>71</v>
      </c>
      <c r="AJ164">
        <v>77.78</v>
      </c>
      <c r="AK164">
        <f t="shared" si="22"/>
        <v>75</v>
      </c>
      <c r="AL164">
        <v>-53</v>
      </c>
    </row>
    <row r="165" spans="1:38" x14ac:dyDescent="0.25">
      <c r="A165" s="10">
        <v>44060</v>
      </c>
      <c r="B165" s="9">
        <v>67</v>
      </c>
      <c r="C165" s="53">
        <f>ROUNDUP(AVERAGE(B165:B171),0)</f>
        <v>57</v>
      </c>
      <c r="D165" s="43">
        <v>0</v>
      </c>
      <c r="E165" s="53">
        <f>ROUNDUP(AVERAGE(D166:D172),0)</f>
        <v>1</v>
      </c>
      <c r="F165" s="42">
        <f t="shared" si="24"/>
        <v>1</v>
      </c>
      <c r="K165" s="3"/>
      <c r="L165" s="3"/>
      <c r="AH165" s="13">
        <v>43993</v>
      </c>
      <c r="AI165" s="22">
        <f t="shared" si="23"/>
        <v>71</v>
      </c>
      <c r="AJ165">
        <v>77.78</v>
      </c>
      <c r="AK165">
        <f t="shared" si="22"/>
        <v>67</v>
      </c>
      <c r="AL165">
        <v>-54</v>
      </c>
    </row>
    <row r="166" spans="1:38" x14ac:dyDescent="0.25">
      <c r="A166" s="10">
        <v>44061</v>
      </c>
      <c r="B166" s="9">
        <v>62</v>
      </c>
      <c r="C166" s="54"/>
      <c r="D166" s="43">
        <v>2</v>
      </c>
      <c r="E166" s="54"/>
      <c r="F166" s="42">
        <f t="shared" si="24"/>
        <v>1</v>
      </c>
      <c r="K166" s="3"/>
      <c r="L166" s="3"/>
      <c r="AH166" s="13">
        <v>43994</v>
      </c>
      <c r="AI166" s="22">
        <f t="shared" si="23"/>
        <v>71</v>
      </c>
      <c r="AJ166">
        <v>77.78</v>
      </c>
      <c r="AK166">
        <f t="shared" si="22"/>
        <v>65</v>
      </c>
      <c r="AL166">
        <v>-52</v>
      </c>
    </row>
    <row r="167" spans="1:38" x14ac:dyDescent="0.25">
      <c r="A167" s="10">
        <v>44062</v>
      </c>
      <c r="B167" s="9">
        <v>57</v>
      </c>
      <c r="C167" s="54"/>
      <c r="D167" s="43">
        <v>1</v>
      </c>
      <c r="E167" s="54"/>
      <c r="F167" s="42">
        <f t="shared" si="24"/>
        <v>1</v>
      </c>
      <c r="K167" s="3"/>
      <c r="L167" s="3"/>
      <c r="AH167" s="13">
        <v>43995</v>
      </c>
      <c r="AI167" s="22">
        <f t="shared" si="23"/>
        <v>71</v>
      </c>
      <c r="AJ167">
        <v>77.78</v>
      </c>
      <c r="AK167">
        <f t="shared" si="22"/>
        <v>63</v>
      </c>
      <c r="AL167">
        <v>-55</v>
      </c>
    </row>
    <row r="168" spans="1:38" x14ac:dyDescent="0.25">
      <c r="A168" s="10">
        <v>44063</v>
      </c>
      <c r="B168" s="9">
        <v>55</v>
      </c>
      <c r="C168" s="54"/>
      <c r="D168" s="43">
        <v>1</v>
      </c>
      <c r="E168" s="54"/>
      <c r="F168" s="42">
        <f t="shared" si="24"/>
        <v>1</v>
      </c>
      <c r="K168" s="3"/>
      <c r="L168" s="3"/>
      <c r="AH168" s="13">
        <v>43996</v>
      </c>
      <c r="AI168" s="22">
        <f t="shared" si="23"/>
        <v>71</v>
      </c>
      <c r="AJ168">
        <v>77.78</v>
      </c>
      <c r="AK168">
        <f t="shared" si="22"/>
        <v>63</v>
      </c>
      <c r="AL168">
        <v>-52</v>
      </c>
    </row>
    <row r="169" spans="1:38" x14ac:dyDescent="0.25">
      <c r="A169" s="10">
        <v>44064</v>
      </c>
      <c r="B169" s="9">
        <v>51</v>
      </c>
      <c r="C169" s="54"/>
      <c r="D169" s="43">
        <v>1</v>
      </c>
      <c r="E169" s="54"/>
      <c r="F169" s="42">
        <f t="shared" si="24"/>
        <v>1</v>
      </c>
      <c r="K169" s="3"/>
      <c r="L169" s="3"/>
      <c r="AH169" s="13">
        <v>43997</v>
      </c>
      <c r="AI169" s="22">
        <f t="shared" si="23"/>
        <v>46</v>
      </c>
      <c r="AJ169">
        <v>77.78</v>
      </c>
      <c r="AK169">
        <f t="shared" si="22"/>
        <v>59</v>
      </c>
      <c r="AL169">
        <v>-51</v>
      </c>
    </row>
    <row r="170" spans="1:38" x14ac:dyDescent="0.25">
      <c r="A170" s="10">
        <v>44065</v>
      </c>
      <c r="B170" s="9">
        <v>54</v>
      </c>
      <c r="C170" s="54"/>
      <c r="D170" s="43">
        <v>2</v>
      </c>
      <c r="E170" s="54"/>
      <c r="F170" s="42">
        <f t="shared" si="24"/>
        <v>1</v>
      </c>
      <c r="K170" s="3"/>
      <c r="L170" s="3"/>
      <c r="AH170" s="13">
        <v>43998</v>
      </c>
      <c r="AI170" s="22">
        <f t="shared" si="23"/>
        <v>46</v>
      </c>
      <c r="AJ170">
        <v>77.78</v>
      </c>
      <c r="AK170">
        <f t="shared" si="22"/>
        <v>50</v>
      </c>
      <c r="AL170">
        <v>-50</v>
      </c>
    </row>
    <row r="171" spans="1:38" x14ac:dyDescent="0.25">
      <c r="A171" s="10">
        <v>44066</v>
      </c>
      <c r="B171" s="9">
        <v>53</v>
      </c>
      <c r="C171" s="54"/>
      <c r="D171" s="43">
        <v>0</v>
      </c>
      <c r="E171" s="54"/>
      <c r="F171" s="42">
        <f t="shared" si="24"/>
        <v>1</v>
      </c>
      <c r="K171" s="3"/>
      <c r="L171" s="3"/>
      <c r="AH171" s="13">
        <v>43999</v>
      </c>
      <c r="AI171" s="22">
        <f t="shared" si="23"/>
        <v>46</v>
      </c>
      <c r="AJ171">
        <v>77.78</v>
      </c>
      <c r="AK171">
        <f t="shared" si="22"/>
        <v>45</v>
      </c>
      <c r="AL171">
        <v>-55</v>
      </c>
    </row>
    <row r="172" spans="1:38" x14ac:dyDescent="0.25">
      <c r="A172" s="10">
        <v>44067</v>
      </c>
      <c r="B172" s="9">
        <v>53</v>
      </c>
      <c r="C172" s="53">
        <f>ROUNDUP(AVERAGE(B172:B178),0)</f>
        <v>54</v>
      </c>
      <c r="D172" s="43">
        <v>0</v>
      </c>
      <c r="E172" s="53">
        <f>ROUNDUP(AVERAGE(D173:D179),0)</f>
        <v>1</v>
      </c>
      <c r="F172" s="42">
        <f t="shared" si="24"/>
        <v>1</v>
      </c>
      <c r="K172" s="3"/>
      <c r="L172" s="3"/>
      <c r="AH172" s="13">
        <v>44000</v>
      </c>
      <c r="AI172" s="22">
        <f t="shared" si="23"/>
        <v>46</v>
      </c>
      <c r="AJ172">
        <v>77.78</v>
      </c>
      <c r="AK172">
        <f t="shared" si="22"/>
        <v>45</v>
      </c>
      <c r="AL172">
        <v>-51</v>
      </c>
    </row>
    <row r="173" spans="1:38" x14ac:dyDescent="0.25">
      <c r="A173" s="10">
        <v>44068</v>
      </c>
      <c r="B173" s="9">
        <v>52</v>
      </c>
      <c r="C173" s="54"/>
      <c r="D173" s="43">
        <v>0</v>
      </c>
      <c r="E173" s="54"/>
      <c r="F173" s="42">
        <f t="shared" si="24"/>
        <v>1</v>
      </c>
      <c r="K173" s="3"/>
      <c r="L173" s="3"/>
      <c r="AH173" s="13">
        <v>44001</v>
      </c>
      <c r="AI173" s="22">
        <f t="shared" si="23"/>
        <v>46</v>
      </c>
      <c r="AJ173">
        <v>77.78</v>
      </c>
      <c r="AK173">
        <f t="shared" si="22"/>
        <v>43</v>
      </c>
      <c r="AL173">
        <v>-50</v>
      </c>
    </row>
    <row r="174" spans="1:38" x14ac:dyDescent="0.25">
      <c r="A174" s="10">
        <v>44069</v>
      </c>
      <c r="B174" s="9">
        <v>53</v>
      </c>
      <c r="C174" s="54"/>
      <c r="D174" s="43">
        <v>1</v>
      </c>
      <c r="E174" s="54"/>
      <c r="F174" s="42">
        <f t="shared" si="24"/>
        <v>1</v>
      </c>
      <c r="K174" s="3"/>
      <c r="L174" s="3"/>
      <c r="AH174" s="13">
        <v>44002</v>
      </c>
      <c r="AI174" s="22">
        <f t="shared" si="23"/>
        <v>46</v>
      </c>
      <c r="AJ174">
        <v>77.78</v>
      </c>
      <c r="AK174">
        <f t="shared" si="22"/>
        <v>40</v>
      </c>
      <c r="AL174">
        <v>-58</v>
      </c>
    </row>
    <row r="175" spans="1:38" x14ac:dyDescent="0.25">
      <c r="A175" s="10">
        <v>44070</v>
      </c>
      <c r="B175" s="9">
        <v>55</v>
      </c>
      <c r="C175" s="54"/>
      <c r="D175" s="43">
        <v>0</v>
      </c>
      <c r="E175" s="54"/>
      <c r="F175" s="42">
        <f t="shared" si="24"/>
        <v>1</v>
      </c>
      <c r="K175" s="3"/>
      <c r="L175" s="3"/>
      <c r="AH175" s="13">
        <v>44003</v>
      </c>
      <c r="AI175" s="22">
        <f t="shared" si="23"/>
        <v>46</v>
      </c>
      <c r="AJ175">
        <v>77.78</v>
      </c>
      <c r="AK175">
        <f t="shared" si="22"/>
        <v>37</v>
      </c>
      <c r="AL175">
        <v>-52</v>
      </c>
    </row>
    <row r="176" spans="1:38" x14ac:dyDescent="0.25">
      <c r="A176" s="10">
        <v>44071</v>
      </c>
      <c r="B176" s="9">
        <v>55</v>
      </c>
      <c r="C176" s="54"/>
      <c r="D176" s="43">
        <v>0</v>
      </c>
      <c r="E176" s="54"/>
      <c r="F176" s="42">
        <f t="shared" si="24"/>
        <v>1</v>
      </c>
      <c r="K176" s="3"/>
      <c r="L176" s="3"/>
      <c r="AH176" s="13">
        <v>44004</v>
      </c>
      <c r="AI176" s="22">
        <f t="shared" si="23"/>
        <v>37</v>
      </c>
      <c r="AJ176">
        <v>77.78</v>
      </c>
      <c r="AK176">
        <f t="shared" si="22"/>
        <v>37</v>
      </c>
      <c r="AL176">
        <v>-53</v>
      </c>
    </row>
    <row r="177" spans="1:38" x14ac:dyDescent="0.25">
      <c r="A177" s="10">
        <v>44072</v>
      </c>
      <c r="B177" s="9">
        <v>56</v>
      </c>
      <c r="C177" s="54"/>
      <c r="D177" s="43">
        <v>0</v>
      </c>
      <c r="E177" s="54"/>
      <c r="F177" s="42">
        <f t="shared" si="24"/>
        <v>1</v>
      </c>
      <c r="K177" s="3"/>
      <c r="L177" s="3"/>
      <c r="AH177" s="13">
        <v>44005</v>
      </c>
      <c r="AI177" s="22">
        <f t="shared" si="23"/>
        <v>37</v>
      </c>
      <c r="AJ177">
        <v>77.78</v>
      </c>
      <c r="AK177">
        <f t="shared" si="22"/>
        <v>40</v>
      </c>
      <c r="AL177">
        <v>-48</v>
      </c>
    </row>
    <row r="178" spans="1:38" x14ac:dyDescent="0.25">
      <c r="A178" s="10">
        <v>44073</v>
      </c>
      <c r="B178" s="9">
        <v>53</v>
      </c>
      <c r="C178" s="54"/>
      <c r="D178" s="43">
        <v>1</v>
      </c>
      <c r="E178" s="54"/>
      <c r="F178" s="42">
        <f t="shared" si="24"/>
        <v>1</v>
      </c>
      <c r="K178" s="3"/>
      <c r="L178" s="3"/>
      <c r="AH178" s="13">
        <v>44006</v>
      </c>
      <c r="AI178" s="22">
        <f t="shared" si="23"/>
        <v>37</v>
      </c>
      <c r="AJ178">
        <v>77.78</v>
      </c>
      <c r="AK178">
        <f t="shared" si="22"/>
        <v>41</v>
      </c>
      <c r="AL178">
        <v>-47</v>
      </c>
    </row>
    <row r="179" spans="1:38" x14ac:dyDescent="0.25">
      <c r="A179" s="10">
        <v>44074</v>
      </c>
      <c r="B179" s="9">
        <v>51</v>
      </c>
      <c r="C179" s="53">
        <f>ROUNDUP(AVERAGE(B179:B185),0)</f>
        <v>49</v>
      </c>
      <c r="D179" s="43">
        <v>1</v>
      </c>
      <c r="E179" s="53">
        <f>ROUNDUP(AVERAGE(D180:D186),0)</f>
        <v>1</v>
      </c>
      <c r="F179" s="42">
        <f t="shared" si="24"/>
        <v>1</v>
      </c>
      <c r="K179" s="3"/>
      <c r="L179" s="3"/>
      <c r="AH179" s="13">
        <v>44007</v>
      </c>
      <c r="AI179" s="22">
        <f t="shared" si="23"/>
        <v>37</v>
      </c>
      <c r="AJ179">
        <v>77.78</v>
      </c>
      <c r="AK179">
        <f t="shared" si="22"/>
        <v>37</v>
      </c>
      <c r="AL179">
        <v>-50</v>
      </c>
    </row>
    <row r="180" spans="1:38" x14ac:dyDescent="0.25">
      <c r="A180" s="10">
        <v>44075</v>
      </c>
      <c r="B180" s="9">
        <v>53</v>
      </c>
      <c r="C180" s="54"/>
      <c r="D180" s="43">
        <v>0</v>
      </c>
      <c r="E180" s="54"/>
      <c r="F180" s="42">
        <f t="shared" si="24"/>
        <v>1</v>
      </c>
      <c r="K180" s="3"/>
      <c r="L180" s="3"/>
      <c r="AH180" s="13">
        <v>44008</v>
      </c>
      <c r="AI180" s="22">
        <f t="shared" si="23"/>
        <v>37</v>
      </c>
      <c r="AJ180">
        <v>77.78</v>
      </c>
      <c r="AK180">
        <f t="shared" si="22"/>
        <v>34</v>
      </c>
      <c r="AL180">
        <v>-49</v>
      </c>
    </row>
    <row r="181" spans="1:38" x14ac:dyDescent="0.25">
      <c r="A181" s="10">
        <v>44076</v>
      </c>
      <c r="B181" s="9">
        <v>51</v>
      </c>
      <c r="C181" s="54"/>
      <c r="D181" s="43">
        <v>1</v>
      </c>
      <c r="E181" s="54"/>
      <c r="F181" s="42">
        <f t="shared" si="24"/>
        <v>1</v>
      </c>
      <c r="K181" s="3"/>
      <c r="L181" s="3"/>
      <c r="AH181" s="13">
        <v>44009</v>
      </c>
      <c r="AI181" s="22">
        <f t="shared" si="23"/>
        <v>37</v>
      </c>
      <c r="AJ181">
        <v>77.78</v>
      </c>
      <c r="AK181">
        <f t="shared" si="22"/>
        <v>34</v>
      </c>
      <c r="AL181">
        <v>-54</v>
      </c>
    </row>
    <row r="182" spans="1:38" x14ac:dyDescent="0.25">
      <c r="A182" s="10">
        <v>44077</v>
      </c>
      <c r="B182" s="9">
        <v>49</v>
      </c>
      <c r="C182" s="54"/>
      <c r="D182" s="43">
        <v>1</v>
      </c>
      <c r="E182" s="54"/>
      <c r="F182" s="42">
        <f t="shared" si="24"/>
        <v>1</v>
      </c>
      <c r="K182" s="3"/>
      <c r="L182" s="3"/>
      <c r="AH182" s="13">
        <v>44010</v>
      </c>
      <c r="AI182" s="22">
        <f t="shared" si="23"/>
        <v>37</v>
      </c>
      <c r="AJ182">
        <v>72.22</v>
      </c>
      <c r="AK182">
        <f t="shared" si="22"/>
        <v>33</v>
      </c>
      <c r="AL182">
        <v>-52</v>
      </c>
    </row>
    <row r="183" spans="1:38" x14ac:dyDescent="0.25">
      <c r="A183" s="10">
        <v>44078</v>
      </c>
      <c r="B183" s="9">
        <v>48</v>
      </c>
      <c r="C183" s="54"/>
      <c r="D183" s="43">
        <v>2</v>
      </c>
      <c r="E183" s="54"/>
      <c r="F183" s="42">
        <f t="shared" si="24"/>
        <v>1</v>
      </c>
      <c r="K183" s="3"/>
      <c r="L183" s="3"/>
      <c r="AH183" s="13">
        <v>44011</v>
      </c>
      <c r="AI183" s="22">
        <f t="shared" si="23"/>
        <v>34</v>
      </c>
      <c r="AJ183">
        <v>72.22</v>
      </c>
      <c r="AK183">
        <f t="shared" si="22"/>
        <v>34</v>
      </c>
      <c r="AL183">
        <v>-48</v>
      </c>
    </row>
    <row r="184" spans="1:38" x14ac:dyDescent="0.25">
      <c r="A184" s="10">
        <v>44079</v>
      </c>
      <c r="B184" s="9">
        <v>45</v>
      </c>
      <c r="C184" s="54"/>
      <c r="D184" s="43">
        <v>0</v>
      </c>
      <c r="E184" s="54"/>
      <c r="F184" s="42">
        <f t="shared" si="24"/>
        <v>1</v>
      </c>
      <c r="K184" s="3"/>
      <c r="L184" s="3"/>
      <c r="AH184" s="13">
        <v>44012</v>
      </c>
      <c r="AI184" s="22">
        <f t="shared" si="23"/>
        <v>34</v>
      </c>
      <c r="AJ184">
        <v>72.22</v>
      </c>
      <c r="AK184">
        <f t="shared" ref="AK184:AK247" si="25">VLOOKUP(AH184,$A$2:$B$475,2,TRUE)</f>
        <v>34</v>
      </c>
      <c r="AL184">
        <v>-46</v>
      </c>
    </row>
    <row r="185" spans="1:38" x14ac:dyDescent="0.25">
      <c r="A185" s="10">
        <v>44080</v>
      </c>
      <c r="B185" s="9">
        <v>46</v>
      </c>
      <c r="C185" s="54"/>
      <c r="D185" s="43">
        <v>0</v>
      </c>
      <c r="E185" s="54"/>
      <c r="F185" s="42">
        <f t="shared" si="24"/>
        <v>1</v>
      </c>
      <c r="K185" s="3"/>
      <c r="L185" s="3"/>
      <c r="AH185" s="13">
        <v>44013</v>
      </c>
      <c r="AI185" s="22">
        <f t="shared" si="23"/>
        <v>34</v>
      </c>
      <c r="AJ185">
        <v>72.22</v>
      </c>
      <c r="AK185">
        <f t="shared" si="25"/>
        <v>34</v>
      </c>
      <c r="AL185">
        <v>-43</v>
      </c>
    </row>
    <row r="186" spans="1:38" x14ac:dyDescent="0.25">
      <c r="A186" s="10">
        <v>44081</v>
      </c>
      <c r="B186" s="9">
        <v>47</v>
      </c>
      <c r="C186" s="53">
        <f>ROUNDUP(AVERAGE(B186:B192),0)</f>
        <v>45</v>
      </c>
      <c r="D186" s="43">
        <v>0</v>
      </c>
      <c r="E186" s="53">
        <f>ROUNDUP(AVERAGE(D187:D193),0)</f>
        <v>1</v>
      </c>
      <c r="F186" s="42">
        <f t="shared" si="24"/>
        <v>1</v>
      </c>
      <c r="K186" s="3"/>
      <c r="L186" s="3"/>
      <c r="AH186" s="13">
        <v>44014</v>
      </c>
      <c r="AI186" s="22">
        <f t="shared" si="23"/>
        <v>34</v>
      </c>
      <c r="AJ186">
        <v>72.22</v>
      </c>
      <c r="AK186">
        <f t="shared" si="25"/>
        <v>33</v>
      </c>
      <c r="AL186">
        <v>-42</v>
      </c>
    </row>
    <row r="187" spans="1:38" x14ac:dyDescent="0.25">
      <c r="A187" s="10">
        <v>44082</v>
      </c>
      <c r="B187" s="9">
        <v>45</v>
      </c>
      <c r="C187" s="54"/>
      <c r="D187" s="43">
        <v>0</v>
      </c>
      <c r="E187" s="54"/>
      <c r="F187" s="42">
        <f t="shared" si="24"/>
        <v>1</v>
      </c>
      <c r="K187" s="3"/>
      <c r="L187" s="3"/>
      <c r="AH187" s="13">
        <v>44015</v>
      </c>
      <c r="AI187" s="22">
        <f t="shared" si="23"/>
        <v>34</v>
      </c>
      <c r="AJ187">
        <v>72.22</v>
      </c>
      <c r="AK187">
        <f t="shared" si="25"/>
        <v>36</v>
      </c>
      <c r="AL187">
        <v>-49</v>
      </c>
    </row>
    <row r="188" spans="1:38" x14ac:dyDescent="0.25">
      <c r="A188" s="10">
        <v>44083</v>
      </c>
      <c r="B188" s="9">
        <v>45</v>
      </c>
      <c r="C188" s="54"/>
      <c r="D188" s="43">
        <v>4</v>
      </c>
      <c r="E188" s="54"/>
      <c r="F188" s="42">
        <f t="shared" si="24"/>
        <v>1</v>
      </c>
      <c r="K188" s="3"/>
      <c r="L188" s="3"/>
      <c r="AH188" s="13">
        <v>44016</v>
      </c>
      <c r="AI188" s="22">
        <f t="shared" si="23"/>
        <v>34</v>
      </c>
      <c r="AJ188">
        <v>72.22</v>
      </c>
      <c r="AK188">
        <f t="shared" si="25"/>
        <v>33</v>
      </c>
      <c r="AL188">
        <v>-57</v>
      </c>
    </row>
    <row r="189" spans="1:38" x14ac:dyDescent="0.25">
      <c r="A189" s="10">
        <v>44084</v>
      </c>
      <c r="B189" s="9">
        <v>40</v>
      </c>
      <c r="C189" s="54"/>
      <c r="D189" s="43">
        <v>1</v>
      </c>
      <c r="E189" s="54"/>
      <c r="F189" s="42">
        <f t="shared" si="24"/>
        <v>1</v>
      </c>
      <c r="K189" s="3"/>
      <c r="L189" s="3"/>
      <c r="AH189" s="13">
        <v>44017</v>
      </c>
      <c r="AI189" s="22">
        <f t="shared" si="23"/>
        <v>34</v>
      </c>
      <c r="AJ189">
        <v>72.22</v>
      </c>
      <c r="AK189">
        <f t="shared" si="25"/>
        <v>34</v>
      </c>
      <c r="AL189">
        <v>-54</v>
      </c>
    </row>
    <row r="190" spans="1:38" x14ac:dyDescent="0.25">
      <c r="A190" s="10">
        <v>44085</v>
      </c>
      <c r="B190" s="9">
        <v>44</v>
      </c>
      <c r="C190" s="54"/>
      <c r="D190" s="43">
        <v>0</v>
      </c>
      <c r="E190" s="54"/>
      <c r="F190" s="42">
        <f t="shared" si="24"/>
        <v>1</v>
      </c>
      <c r="K190" s="3"/>
      <c r="L190" s="3"/>
      <c r="AH190" s="13">
        <v>44018</v>
      </c>
      <c r="AI190" s="22">
        <f t="shared" si="23"/>
        <v>43</v>
      </c>
      <c r="AJ190">
        <v>72.22</v>
      </c>
      <c r="AK190">
        <f t="shared" si="25"/>
        <v>32</v>
      </c>
      <c r="AL190">
        <v>-51</v>
      </c>
    </row>
    <row r="191" spans="1:38" x14ac:dyDescent="0.25">
      <c r="A191" s="10">
        <v>44086</v>
      </c>
      <c r="B191" s="9">
        <v>45</v>
      </c>
      <c r="C191" s="54"/>
      <c r="D191" s="43">
        <v>0</v>
      </c>
      <c r="E191" s="54"/>
      <c r="F191" s="42">
        <f t="shared" si="24"/>
        <v>1</v>
      </c>
      <c r="K191" s="3"/>
      <c r="L191" s="3"/>
      <c r="AH191" s="13">
        <v>44019</v>
      </c>
      <c r="AI191" s="22">
        <f t="shared" si="23"/>
        <v>43</v>
      </c>
      <c r="AJ191">
        <v>72.22</v>
      </c>
      <c r="AK191">
        <f t="shared" si="25"/>
        <v>35</v>
      </c>
      <c r="AL191">
        <v>-48</v>
      </c>
    </row>
    <row r="192" spans="1:38" x14ac:dyDescent="0.25">
      <c r="A192" s="10">
        <v>44087</v>
      </c>
      <c r="B192" s="9">
        <v>45</v>
      </c>
      <c r="C192" s="54"/>
      <c r="D192" s="43">
        <v>0</v>
      </c>
      <c r="E192" s="54"/>
      <c r="F192" s="42">
        <f t="shared" si="24"/>
        <v>1</v>
      </c>
      <c r="K192" s="3"/>
      <c r="L192" s="3"/>
      <c r="AH192" s="13">
        <v>44020</v>
      </c>
      <c r="AI192" s="22">
        <f t="shared" si="23"/>
        <v>43</v>
      </c>
      <c r="AJ192">
        <v>72.22</v>
      </c>
      <c r="AK192">
        <f t="shared" si="25"/>
        <v>40</v>
      </c>
      <c r="AL192">
        <v>-46</v>
      </c>
    </row>
    <row r="193" spans="1:38" x14ac:dyDescent="0.25">
      <c r="A193" s="10">
        <v>44088</v>
      </c>
      <c r="B193" s="9">
        <v>44</v>
      </c>
      <c r="C193" s="53">
        <f>ROUNDUP(AVERAGE(B193:B199),0)</f>
        <v>50</v>
      </c>
      <c r="D193" s="43">
        <v>0</v>
      </c>
      <c r="E193" s="53">
        <f>ROUNDUP(AVERAGE(D194:D200),0)</f>
        <v>1</v>
      </c>
      <c r="F193" s="42">
        <f t="shared" si="24"/>
        <v>1</v>
      </c>
      <c r="K193" s="3"/>
      <c r="L193" s="3"/>
      <c r="AH193" s="13">
        <v>44021</v>
      </c>
      <c r="AI193" s="22">
        <f t="shared" si="23"/>
        <v>43</v>
      </c>
      <c r="AJ193">
        <v>72.22</v>
      </c>
      <c r="AK193">
        <f t="shared" si="25"/>
        <v>42</v>
      </c>
      <c r="AL193">
        <v>-48</v>
      </c>
    </row>
    <row r="194" spans="1:38" x14ac:dyDescent="0.25">
      <c r="A194" s="10">
        <v>44089</v>
      </c>
      <c r="B194" s="9">
        <v>47</v>
      </c>
      <c r="C194" s="54"/>
      <c r="D194" s="43">
        <v>0</v>
      </c>
      <c r="E194" s="54"/>
      <c r="F194" s="42">
        <f t="shared" si="24"/>
        <v>1</v>
      </c>
      <c r="K194" s="3"/>
      <c r="L194" s="3"/>
      <c r="AH194" s="13">
        <v>44022</v>
      </c>
      <c r="AI194" s="22">
        <f t="shared" si="23"/>
        <v>43</v>
      </c>
      <c r="AJ194">
        <v>72.22</v>
      </c>
      <c r="AK194">
        <f t="shared" si="25"/>
        <v>44</v>
      </c>
      <c r="AL194">
        <v>-49</v>
      </c>
    </row>
    <row r="195" spans="1:38" x14ac:dyDescent="0.25">
      <c r="A195" s="10">
        <v>44090</v>
      </c>
      <c r="B195" s="9">
        <v>51</v>
      </c>
      <c r="C195" s="54"/>
      <c r="D195" s="43">
        <v>1</v>
      </c>
      <c r="E195" s="54"/>
      <c r="F195" s="42">
        <f t="shared" si="24"/>
        <v>1</v>
      </c>
      <c r="K195" s="3"/>
      <c r="L195" s="3"/>
      <c r="AH195" s="13">
        <v>44023</v>
      </c>
      <c r="AI195" s="22">
        <f t="shared" si="23"/>
        <v>43</v>
      </c>
      <c r="AJ195">
        <v>72.22</v>
      </c>
      <c r="AK195">
        <f t="shared" si="25"/>
        <v>51</v>
      </c>
      <c r="AL195">
        <v>-52</v>
      </c>
    </row>
    <row r="196" spans="1:38" x14ac:dyDescent="0.25">
      <c r="A196" s="10">
        <v>44091</v>
      </c>
      <c r="B196" s="9">
        <v>54</v>
      </c>
      <c r="C196" s="54"/>
      <c r="D196" s="43">
        <v>2</v>
      </c>
      <c r="E196" s="54"/>
      <c r="F196" s="42">
        <f t="shared" si="24"/>
        <v>1</v>
      </c>
      <c r="K196" s="3"/>
      <c r="L196" s="3"/>
      <c r="AH196" s="13">
        <v>44024</v>
      </c>
      <c r="AI196" s="22">
        <f t="shared" si="23"/>
        <v>43</v>
      </c>
      <c r="AJ196">
        <v>72.22</v>
      </c>
      <c r="AK196">
        <f t="shared" si="25"/>
        <v>53</v>
      </c>
      <c r="AL196">
        <v>-51</v>
      </c>
    </row>
    <row r="197" spans="1:38" x14ac:dyDescent="0.25">
      <c r="A197" s="10">
        <v>44092</v>
      </c>
      <c r="B197" s="9">
        <v>52</v>
      </c>
      <c r="C197" s="54"/>
      <c r="D197" s="43">
        <v>0</v>
      </c>
      <c r="E197" s="54"/>
      <c r="F197" s="42">
        <f t="shared" si="24"/>
        <v>1</v>
      </c>
      <c r="K197" s="3"/>
      <c r="L197" s="3"/>
      <c r="AH197" s="13">
        <v>44025</v>
      </c>
      <c r="AI197" s="22">
        <f t="shared" si="23"/>
        <v>57</v>
      </c>
      <c r="AJ197">
        <v>72.22</v>
      </c>
      <c r="AK197">
        <f t="shared" si="25"/>
        <v>56</v>
      </c>
      <c r="AL197">
        <v>-48</v>
      </c>
    </row>
    <row r="198" spans="1:38" x14ac:dyDescent="0.25">
      <c r="A198" s="10">
        <v>44093</v>
      </c>
      <c r="B198" s="9">
        <v>50</v>
      </c>
      <c r="C198" s="54"/>
      <c r="D198" s="43">
        <v>0</v>
      </c>
      <c r="E198" s="54"/>
      <c r="F198" s="42">
        <f t="shared" si="24"/>
        <v>1</v>
      </c>
      <c r="K198" s="3"/>
      <c r="L198" s="3"/>
      <c r="AH198" s="13">
        <v>44026</v>
      </c>
      <c r="AI198" s="22">
        <f t="shared" si="23"/>
        <v>57</v>
      </c>
      <c r="AJ198">
        <v>72.22</v>
      </c>
      <c r="AK198">
        <f t="shared" si="25"/>
        <v>54</v>
      </c>
      <c r="AL198">
        <v>-46</v>
      </c>
    </row>
    <row r="199" spans="1:38" x14ac:dyDescent="0.25">
      <c r="A199" s="10">
        <v>44094</v>
      </c>
      <c r="B199" s="9">
        <v>52</v>
      </c>
      <c r="C199" s="54"/>
      <c r="D199" s="43">
        <v>1</v>
      </c>
      <c r="E199" s="54"/>
      <c r="F199" s="42">
        <f t="shared" si="24"/>
        <v>1</v>
      </c>
      <c r="K199" s="3"/>
      <c r="L199" s="3"/>
      <c r="AH199" s="13">
        <v>44027</v>
      </c>
      <c r="AI199" s="22">
        <f t="shared" si="23"/>
        <v>57</v>
      </c>
      <c r="AJ199">
        <v>72.22</v>
      </c>
      <c r="AK199">
        <f t="shared" si="25"/>
        <v>55</v>
      </c>
      <c r="AL199">
        <v>-46</v>
      </c>
    </row>
    <row r="200" spans="1:38" x14ac:dyDescent="0.25">
      <c r="A200" s="10">
        <v>44095</v>
      </c>
      <c r="B200" s="9">
        <v>51</v>
      </c>
      <c r="C200" s="53">
        <f>ROUNDUP(AVERAGE(B200:B206),0)</f>
        <v>46</v>
      </c>
      <c r="D200" s="43">
        <v>1</v>
      </c>
      <c r="E200" s="53">
        <f>ROUNDUP(AVERAGE(D201:D207),0)</f>
        <v>1</v>
      </c>
      <c r="F200" s="42">
        <f t="shared" si="24"/>
        <v>1</v>
      </c>
      <c r="K200" s="3"/>
      <c r="L200" s="3"/>
      <c r="AH200" s="13">
        <v>44028</v>
      </c>
      <c r="AI200" s="22">
        <f t="shared" si="23"/>
        <v>57</v>
      </c>
      <c r="AJ200">
        <v>72.22</v>
      </c>
      <c r="AK200">
        <f t="shared" si="25"/>
        <v>57</v>
      </c>
      <c r="AL200">
        <v>-47</v>
      </c>
    </row>
    <row r="201" spans="1:38" x14ac:dyDescent="0.25">
      <c r="A201" s="10">
        <v>44096</v>
      </c>
      <c r="B201" s="9">
        <v>48</v>
      </c>
      <c r="C201" s="54"/>
      <c r="D201" s="43">
        <v>0</v>
      </c>
      <c r="E201" s="54"/>
      <c r="F201" s="42">
        <f t="shared" si="24"/>
        <v>1</v>
      </c>
      <c r="K201" s="3"/>
      <c r="L201" s="3"/>
      <c r="AH201" s="13">
        <v>44029</v>
      </c>
      <c r="AI201" s="22">
        <f t="shared" si="23"/>
        <v>57</v>
      </c>
      <c r="AJ201">
        <v>72.22</v>
      </c>
      <c r="AK201">
        <f t="shared" si="25"/>
        <v>54</v>
      </c>
      <c r="AL201">
        <v>-47</v>
      </c>
    </row>
    <row r="202" spans="1:38" x14ac:dyDescent="0.25">
      <c r="A202" s="10">
        <v>44097</v>
      </c>
      <c r="B202" s="9">
        <v>44</v>
      </c>
      <c r="C202" s="54"/>
      <c r="D202" s="43">
        <v>0</v>
      </c>
      <c r="E202" s="54"/>
      <c r="F202" s="42">
        <f t="shared" si="24"/>
        <v>1</v>
      </c>
      <c r="K202" s="3"/>
      <c r="L202" s="3"/>
      <c r="AH202" s="13">
        <v>44030</v>
      </c>
      <c r="AI202" s="22">
        <f t="shared" si="23"/>
        <v>57</v>
      </c>
      <c r="AJ202">
        <v>72.22</v>
      </c>
      <c r="AK202">
        <f t="shared" si="25"/>
        <v>57</v>
      </c>
      <c r="AL202">
        <v>-52</v>
      </c>
    </row>
    <row r="203" spans="1:38" x14ac:dyDescent="0.25">
      <c r="A203" s="10">
        <v>44098</v>
      </c>
      <c r="B203" s="9">
        <v>46</v>
      </c>
      <c r="C203" s="54"/>
      <c r="D203" s="43">
        <v>0</v>
      </c>
      <c r="E203" s="54"/>
      <c r="F203" s="42">
        <f t="shared" si="24"/>
        <v>1</v>
      </c>
      <c r="K203" s="3"/>
      <c r="L203" s="3"/>
      <c r="AH203" s="13">
        <v>44031</v>
      </c>
      <c r="AI203" s="22">
        <f t="shared" si="23"/>
        <v>57</v>
      </c>
      <c r="AJ203">
        <v>72.22</v>
      </c>
      <c r="AK203">
        <f t="shared" si="25"/>
        <v>60</v>
      </c>
      <c r="AL203">
        <v>-51</v>
      </c>
    </row>
    <row r="204" spans="1:38" x14ac:dyDescent="0.25">
      <c r="A204" s="10">
        <v>44099</v>
      </c>
      <c r="B204" s="9">
        <v>45</v>
      </c>
      <c r="C204" s="54"/>
      <c r="D204" s="43">
        <v>2</v>
      </c>
      <c r="E204" s="54"/>
      <c r="F204" s="42">
        <f t="shared" si="24"/>
        <v>1</v>
      </c>
      <c r="K204" s="3"/>
      <c r="L204" s="3"/>
      <c r="AH204" s="13">
        <v>44032</v>
      </c>
      <c r="AI204" s="22">
        <f t="shared" ref="AI204:AI267" si="26">IF(VLOOKUP(AH204,$A$2:$C$448,3,TRUE)=0,AI203,VLOOKUP(AH204,$A$2:$C$448,3,TRUE))</f>
        <v>72</v>
      </c>
      <c r="AJ204">
        <v>72.22</v>
      </c>
      <c r="AK204">
        <f t="shared" si="25"/>
        <v>62</v>
      </c>
      <c r="AL204">
        <v>-51</v>
      </c>
    </row>
    <row r="205" spans="1:38" x14ac:dyDescent="0.25">
      <c r="A205" s="10">
        <v>44100</v>
      </c>
      <c r="B205" s="9">
        <v>45</v>
      </c>
      <c r="C205" s="54"/>
      <c r="D205" s="43">
        <v>1</v>
      </c>
      <c r="E205" s="54"/>
      <c r="F205" s="42">
        <f t="shared" si="24"/>
        <v>1</v>
      </c>
      <c r="K205" s="3"/>
      <c r="L205" s="3"/>
      <c r="AH205" s="13">
        <v>44033</v>
      </c>
      <c r="AI205" s="22">
        <f t="shared" si="26"/>
        <v>72</v>
      </c>
      <c r="AJ205">
        <v>72.22</v>
      </c>
      <c r="AK205">
        <f t="shared" si="25"/>
        <v>69</v>
      </c>
      <c r="AL205">
        <v>-47</v>
      </c>
    </row>
    <row r="206" spans="1:38" x14ac:dyDescent="0.25">
      <c r="A206" s="10">
        <v>44101</v>
      </c>
      <c r="B206" s="9">
        <v>43</v>
      </c>
      <c r="C206" s="54"/>
      <c r="D206" s="43">
        <v>0</v>
      </c>
      <c r="E206" s="54"/>
      <c r="F206" s="42">
        <f t="shared" si="24"/>
        <v>1</v>
      </c>
      <c r="K206" s="3"/>
      <c r="L206" s="3"/>
      <c r="AH206" s="13">
        <v>44034</v>
      </c>
      <c r="AI206" s="22">
        <f t="shared" si="26"/>
        <v>72</v>
      </c>
      <c r="AJ206">
        <v>72.22</v>
      </c>
      <c r="AK206">
        <f t="shared" si="25"/>
        <v>72</v>
      </c>
      <c r="AL206">
        <v>-51</v>
      </c>
    </row>
    <row r="207" spans="1:38" x14ac:dyDescent="0.25">
      <c r="A207" s="10">
        <v>44102</v>
      </c>
      <c r="B207" s="9">
        <v>41</v>
      </c>
      <c r="C207" s="53">
        <f>ROUNDUP(AVERAGE(B207:B213),0)</f>
        <v>39</v>
      </c>
      <c r="D207" s="43">
        <v>0</v>
      </c>
      <c r="E207" s="53">
        <f>ROUNDUP(AVERAGE(D208:D214),0)</f>
        <v>1</v>
      </c>
      <c r="F207" s="42">
        <f t="shared" si="24"/>
        <v>1</v>
      </c>
      <c r="K207" s="3"/>
      <c r="L207" s="3"/>
      <c r="AH207" s="13">
        <v>44035</v>
      </c>
      <c r="AI207" s="22">
        <f t="shared" si="26"/>
        <v>72</v>
      </c>
      <c r="AJ207">
        <v>72.22</v>
      </c>
      <c r="AK207">
        <f t="shared" si="25"/>
        <v>71</v>
      </c>
      <c r="AL207">
        <v>-47</v>
      </c>
    </row>
    <row r="208" spans="1:38" x14ac:dyDescent="0.25">
      <c r="A208" s="10">
        <v>44103</v>
      </c>
      <c r="B208" s="9">
        <v>40</v>
      </c>
      <c r="C208" s="54"/>
      <c r="D208" s="43">
        <v>2</v>
      </c>
      <c r="E208" s="54"/>
      <c r="F208" s="42">
        <f t="shared" si="24"/>
        <v>1</v>
      </c>
      <c r="K208" s="3"/>
      <c r="L208" s="3"/>
      <c r="AH208" s="13">
        <v>44036</v>
      </c>
      <c r="AI208" s="22">
        <f t="shared" si="26"/>
        <v>72</v>
      </c>
      <c r="AJ208">
        <v>72.22</v>
      </c>
      <c r="AK208">
        <f t="shared" si="25"/>
        <v>77</v>
      </c>
      <c r="AL208">
        <v>-49</v>
      </c>
    </row>
    <row r="209" spans="1:38" x14ac:dyDescent="0.25">
      <c r="A209" s="10">
        <v>44104</v>
      </c>
      <c r="B209" s="9">
        <v>40</v>
      </c>
      <c r="C209" s="54"/>
      <c r="D209" s="43">
        <v>1</v>
      </c>
      <c r="E209" s="54"/>
      <c r="F209" s="42">
        <f t="shared" si="24"/>
        <v>1</v>
      </c>
      <c r="K209" s="3"/>
      <c r="L209" s="3"/>
      <c r="AH209" s="13">
        <v>44037</v>
      </c>
      <c r="AI209" s="22">
        <f t="shared" si="26"/>
        <v>72</v>
      </c>
      <c r="AJ209">
        <v>72.22</v>
      </c>
      <c r="AK209">
        <f t="shared" si="25"/>
        <v>75</v>
      </c>
      <c r="AL209">
        <v>-50</v>
      </c>
    </row>
    <row r="210" spans="1:38" x14ac:dyDescent="0.25">
      <c r="A210" s="10">
        <v>44105</v>
      </c>
      <c r="B210" s="9">
        <v>36</v>
      </c>
      <c r="C210" s="54"/>
      <c r="D210" s="43">
        <v>1</v>
      </c>
      <c r="E210" s="54"/>
      <c r="F210" s="42">
        <f t="shared" si="24"/>
        <v>1</v>
      </c>
      <c r="K210" s="3"/>
      <c r="L210" s="3"/>
      <c r="AH210" s="13">
        <v>44038</v>
      </c>
      <c r="AI210" s="22">
        <f t="shared" si="26"/>
        <v>72</v>
      </c>
      <c r="AJ210">
        <v>72.22</v>
      </c>
      <c r="AK210">
        <f t="shared" si="25"/>
        <v>75</v>
      </c>
      <c r="AL210">
        <v>-49</v>
      </c>
    </row>
    <row r="211" spans="1:38" x14ac:dyDescent="0.25">
      <c r="A211" s="10">
        <v>44106</v>
      </c>
      <c r="B211" s="9">
        <v>38</v>
      </c>
      <c r="C211" s="54"/>
      <c r="D211" s="43">
        <v>1</v>
      </c>
      <c r="E211" s="54"/>
      <c r="F211" s="42">
        <f t="shared" si="24"/>
        <v>1</v>
      </c>
      <c r="K211" s="3"/>
      <c r="L211" s="3"/>
      <c r="AH211" s="13">
        <v>44039</v>
      </c>
      <c r="AI211" s="22">
        <f t="shared" si="26"/>
        <v>71</v>
      </c>
      <c r="AJ211">
        <v>77.78</v>
      </c>
      <c r="AK211">
        <f t="shared" si="25"/>
        <v>75</v>
      </c>
      <c r="AL211">
        <v>-49</v>
      </c>
    </row>
    <row r="212" spans="1:38" x14ac:dyDescent="0.25">
      <c r="A212" s="10">
        <v>44107</v>
      </c>
      <c r="B212" s="9">
        <v>37</v>
      </c>
      <c r="C212" s="54"/>
      <c r="D212" s="43">
        <v>0</v>
      </c>
      <c r="E212" s="54"/>
      <c r="F212" s="42">
        <f t="shared" si="24"/>
        <v>1</v>
      </c>
      <c r="K212" s="3"/>
      <c r="L212" s="3"/>
      <c r="AH212" s="13">
        <v>44040</v>
      </c>
      <c r="AI212" s="22">
        <f t="shared" si="26"/>
        <v>71</v>
      </c>
      <c r="AJ212">
        <v>77.78</v>
      </c>
      <c r="AK212">
        <f t="shared" si="25"/>
        <v>74</v>
      </c>
      <c r="AL212">
        <v>-47</v>
      </c>
    </row>
    <row r="213" spans="1:38" x14ac:dyDescent="0.25">
      <c r="A213" s="10">
        <v>44108</v>
      </c>
      <c r="B213" s="9">
        <v>39</v>
      </c>
      <c r="C213" s="54"/>
      <c r="D213" s="43">
        <v>2</v>
      </c>
      <c r="E213" s="54"/>
      <c r="F213" s="42">
        <f t="shared" si="24"/>
        <v>1</v>
      </c>
      <c r="K213" s="3"/>
      <c r="L213" s="3"/>
      <c r="AH213" s="13">
        <v>44041</v>
      </c>
      <c r="AI213" s="22">
        <f t="shared" si="26"/>
        <v>71</v>
      </c>
      <c r="AJ213">
        <v>77.78</v>
      </c>
      <c r="AK213">
        <f t="shared" si="25"/>
        <v>68</v>
      </c>
      <c r="AL213">
        <v>-46</v>
      </c>
    </row>
    <row r="214" spans="1:38" x14ac:dyDescent="0.25">
      <c r="A214" s="10">
        <v>44109</v>
      </c>
      <c r="B214" s="9">
        <v>41</v>
      </c>
      <c r="C214" s="53">
        <f>ROUNDUP(AVERAGE(B214:B220),0)</f>
        <v>57</v>
      </c>
      <c r="D214" s="43">
        <v>0</v>
      </c>
      <c r="E214" s="53">
        <f>ROUNDUP(AVERAGE(D215:D221),0)</f>
        <v>1</v>
      </c>
      <c r="F214" s="42">
        <f t="shared" si="24"/>
        <v>1</v>
      </c>
      <c r="K214" s="3"/>
      <c r="L214" s="3"/>
      <c r="AH214" s="13">
        <v>44042</v>
      </c>
      <c r="AI214" s="22">
        <f t="shared" si="26"/>
        <v>71</v>
      </c>
      <c r="AJ214">
        <v>77.78</v>
      </c>
      <c r="AK214">
        <f t="shared" si="25"/>
        <v>70</v>
      </c>
      <c r="AL214">
        <v>-48</v>
      </c>
    </row>
    <row r="215" spans="1:38" x14ac:dyDescent="0.25">
      <c r="A215" s="10">
        <v>44110</v>
      </c>
      <c r="B215" s="9">
        <v>51</v>
      </c>
      <c r="C215" s="54"/>
      <c r="D215" s="43">
        <v>0</v>
      </c>
      <c r="E215" s="54"/>
      <c r="F215" s="42">
        <f t="shared" si="24"/>
        <v>1</v>
      </c>
      <c r="K215" s="3"/>
      <c r="L215" s="3"/>
      <c r="AH215" s="13">
        <v>44043</v>
      </c>
      <c r="AI215" s="22">
        <f t="shared" si="26"/>
        <v>71</v>
      </c>
      <c r="AJ215">
        <v>77.78</v>
      </c>
      <c r="AK215">
        <f t="shared" si="25"/>
        <v>69</v>
      </c>
      <c r="AL215">
        <v>-49</v>
      </c>
    </row>
    <row r="216" spans="1:38" x14ac:dyDescent="0.25">
      <c r="A216" s="10">
        <v>44111</v>
      </c>
      <c r="B216" s="9">
        <v>53</v>
      </c>
      <c r="C216" s="54"/>
      <c r="D216" s="43">
        <v>1</v>
      </c>
      <c r="E216" s="54"/>
      <c r="F216" s="42">
        <f t="shared" si="24"/>
        <v>1</v>
      </c>
      <c r="K216" s="3"/>
      <c r="L216" s="3"/>
      <c r="AH216" s="13">
        <v>44044</v>
      </c>
      <c r="AI216" s="22">
        <f t="shared" si="26"/>
        <v>71</v>
      </c>
      <c r="AJ216">
        <v>77.78</v>
      </c>
      <c r="AK216">
        <f t="shared" si="25"/>
        <v>70</v>
      </c>
      <c r="AL216">
        <v>-50</v>
      </c>
    </row>
    <row r="217" spans="1:38" x14ac:dyDescent="0.25">
      <c r="A217" s="10">
        <v>44112</v>
      </c>
      <c r="B217" s="9">
        <v>59</v>
      </c>
      <c r="C217" s="54"/>
      <c r="D217" s="43">
        <v>2</v>
      </c>
      <c r="E217" s="54"/>
      <c r="F217" s="42">
        <f t="shared" ref="F217:F280" si="27">IF(VLOOKUP(A217,$A$2:$E$448,5,TRUE)=0,F216,VLOOKUP(A217,$A$2:$E$448,5,TRUE))</f>
        <v>1</v>
      </c>
      <c r="K217" s="3"/>
      <c r="L217" s="3"/>
      <c r="AH217" s="13">
        <v>44045</v>
      </c>
      <c r="AI217" s="22">
        <f t="shared" si="26"/>
        <v>71</v>
      </c>
      <c r="AJ217">
        <v>77.78</v>
      </c>
      <c r="AK217">
        <f t="shared" si="25"/>
        <v>71</v>
      </c>
      <c r="AL217">
        <v>-48</v>
      </c>
    </row>
    <row r="218" spans="1:38" x14ac:dyDescent="0.25">
      <c r="A218" s="10">
        <v>44113</v>
      </c>
      <c r="B218" s="9">
        <v>60</v>
      </c>
      <c r="C218" s="54"/>
      <c r="D218" s="43">
        <v>0</v>
      </c>
      <c r="E218" s="54"/>
      <c r="F218" s="42">
        <f t="shared" si="27"/>
        <v>1</v>
      </c>
      <c r="K218" s="3"/>
      <c r="L218" s="3"/>
      <c r="AH218" s="13">
        <v>44046</v>
      </c>
      <c r="AI218" s="22">
        <f t="shared" si="26"/>
        <v>66</v>
      </c>
      <c r="AJ218">
        <v>77.78</v>
      </c>
      <c r="AK218">
        <f t="shared" si="25"/>
        <v>65</v>
      </c>
      <c r="AL218">
        <v>-49</v>
      </c>
    </row>
    <row r="219" spans="1:38" x14ac:dyDescent="0.25">
      <c r="A219" s="10">
        <v>44114</v>
      </c>
      <c r="B219" s="9">
        <v>64</v>
      </c>
      <c r="C219" s="54"/>
      <c r="D219" s="43">
        <v>2</v>
      </c>
      <c r="E219" s="54"/>
      <c r="F219" s="42">
        <f t="shared" si="27"/>
        <v>1</v>
      </c>
      <c r="K219" s="3"/>
      <c r="L219" s="3"/>
      <c r="AH219" s="13">
        <v>44047</v>
      </c>
      <c r="AI219" s="22">
        <f t="shared" si="26"/>
        <v>66</v>
      </c>
      <c r="AJ219">
        <v>77.78</v>
      </c>
      <c r="AK219">
        <f t="shared" si="25"/>
        <v>65</v>
      </c>
      <c r="AL219">
        <v>-51</v>
      </c>
    </row>
    <row r="220" spans="1:38" x14ac:dyDescent="0.25">
      <c r="A220" s="10">
        <v>44115</v>
      </c>
      <c r="B220" s="9">
        <v>67</v>
      </c>
      <c r="C220" s="54"/>
      <c r="D220" s="43">
        <v>1</v>
      </c>
      <c r="E220" s="54"/>
      <c r="F220" s="42">
        <f t="shared" si="27"/>
        <v>1</v>
      </c>
      <c r="K220" s="3"/>
      <c r="L220" s="3"/>
      <c r="AH220" s="13">
        <v>44048</v>
      </c>
      <c r="AI220" s="22">
        <f t="shared" si="26"/>
        <v>66</v>
      </c>
      <c r="AJ220">
        <v>77.78</v>
      </c>
      <c r="AK220">
        <f t="shared" si="25"/>
        <v>64</v>
      </c>
      <c r="AL220">
        <v>-43</v>
      </c>
    </row>
    <row r="221" spans="1:38" x14ac:dyDescent="0.25">
      <c r="A221" s="10">
        <v>44116</v>
      </c>
      <c r="B221" s="9">
        <v>68</v>
      </c>
      <c r="C221" s="53">
        <f>ROUNDUP(AVERAGE(B221:B227),0)</f>
        <v>61</v>
      </c>
      <c r="D221" s="43">
        <v>0</v>
      </c>
      <c r="E221" s="53">
        <f>ROUNDUP(AVERAGE(D222:D228),0)</f>
        <v>1</v>
      </c>
      <c r="F221" s="42">
        <f t="shared" si="27"/>
        <v>1</v>
      </c>
      <c r="K221" s="3"/>
      <c r="L221" s="3"/>
      <c r="AH221" s="13">
        <v>44049</v>
      </c>
      <c r="AI221" s="22">
        <f t="shared" si="26"/>
        <v>66</v>
      </c>
      <c r="AJ221">
        <v>77.78</v>
      </c>
      <c r="AK221">
        <f t="shared" si="25"/>
        <v>66</v>
      </c>
      <c r="AL221">
        <v>-48</v>
      </c>
    </row>
    <row r="222" spans="1:38" x14ac:dyDescent="0.25">
      <c r="A222" s="10">
        <v>44117</v>
      </c>
      <c r="B222" s="9">
        <v>60</v>
      </c>
      <c r="C222" s="54"/>
      <c r="D222" s="43">
        <v>0</v>
      </c>
      <c r="E222" s="54"/>
      <c r="F222" s="42">
        <f t="shared" si="27"/>
        <v>1</v>
      </c>
      <c r="K222" s="3"/>
      <c r="L222" s="3"/>
      <c r="AH222" s="13">
        <v>44050</v>
      </c>
      <c r="AI222" s="22">
        <f t="shared" si="26"/>
        <v>66</v>
      </c>
      <c r="AJ222">
        <v>77.78</v>
      </c>
      <c r="AK222">
        <f t="shared" si="25"/>
        <v>67</v>
      </c>
      <c r="AL222">
        <v>-47</v>
      </c>
    </row>
    <row r="223" spans="1:38" x14ac:dyDescent="0.25">
      <c r="A223" s="10">
        <v>44118</v>
      </c>
      <c r="B223" s="9">
        <v>63</v>
      </c>
      <c r="C223" s="54"/>
      <c r="D223" s="43">
        <v>1</v>
      </c>
      <c r="E223" s="54"/>
      <c r="F223" s="42">
        <f t="shared" si="27"/>
        <v>1</v>
      </c>
      <c r="K223" s="3"/>
      <c r="L223" s="3"/>
      <c r="AH223" s="13">
        <v>44051</v>
      </c>
      <c r="AI223" s="22">
        <f t="shared" si="26"/>
        <v>66</v>
      </c>
      <c r="AJ223">
        <v>77.78</v>
      </c>
      <c r="AK223">
        <f t="shared" si="25"/>
        <v>64</v>
      </c>
      <c r="AL223">
        <v>-50</v>
      </c>
    </row>
    <row r="224" spans="1:38" x14ac:dyDescent="0.25">
      <c r="A224" s="10">
        <v>44119</v>
      </c>
      <c r="B224" s="9">
        <v>58</v>
      </c>
      <c r="C224" s="54"/>
      <c r="D224" s="43">
        <v>0</v>
      </c>
      <c r="E224" s="54"/>
      <c r="F224" s="42">
        <f t="shared" si="27"/>
        <v>1</v>
      </c>
      <c r="K224" s="3"/>
      <c r="L224" s="3"/>
      <c r="AH224" s="13">
        <v>44052</v>
      </c>
      <c r="AI224" s="22">
        <f t="shared" si="26"/>
        <v>66</v>
      </c>
      <c r="AJ224">
        <v>77.78</v>
      </c>
      <c r="AK224">
        <f t="shared" si="25"/>
        <v>69</v>
      </c>
      <c r="AL224">
        <v>-48</v>
      </c>
    </row>
    <row r="225" spans="1:38" x14ac:dyDescent="0.25">
      <c r="A225" s="10">
        <v>44120</v>
      </c>
      <c r="B225" s="9">
        <v>59</v>
      </c>
      <c r="C225" s="54"/>
      <c r="D225" s="43">
        <v>3</v>
      </c>
      <c r="E225" s="54"/>
      <c r="F225" s="42">
        <f t="shared" si="27"/>
        <v>1</v>
      </c>
      <c r="K225" s="3"/>
      <c r="L225" s="3"/>
      <c r="AH225" s="13">
        <v>44053</v>
      </c>
      <c r="AI225" s="22">
        <f t="shared" si="26"/>
        <v>73</v>
      </c>
      <c r="AJ225">
        <v>74.069999999999993</v>
      </c>
      <c r="AK225">
        <f t="shared" si="25"/>
        <v>71</v>
      </c>
      <c r="AL225">
        <v>-48</v>
      </c>
    </row>
    <row r="226" spans="1:38" x14ac:dyDescent="0.25">
      <c r="A226" s="10">
        <v>44121</v>
      </c>
      <c r="B226" s="9">
        <v>60</v>
      </c>
      <c r="C226" s="54"/>
      <c r="D226" s="43">
        <v>0</v>
      </c>
      <c r="E226" s="54"/>
      <c r="F226" s="42">
        <f t="shared" si="27"/>
        <v>1</v>
      </c>
      <c r="K226" s="3"/>
      <c r="L226" s="3"/>
      <c r="AH226" s="13">
        <v>44054</v>
      </c>
      <c r="AI226" s="22">
        <f t="shared" si="26"/>
        <v>73</v>
      </c>
      <c r="AJ226">
        <v>74.069999999999993</v>
      </c>
      <c r="AK226">
        <f t="shared" si="25"/>
        <v>72</v>
      </c>
      <c r="AL226">
        <v>-46</v>
      </c>
    </row>
    <row r="227" spans="1:38" x14ac:dyDescent="0.25">
      <c r="A227" s="10">
        <v>44122</v>
      </c>
      <c r="B227" s="9">
        <v>56</v>
      </c>
      <c r="C227" s="54"/>
      <c r="D227" s="43">
        <v>0</v>
      </c>
      <c r="E227" s="54"/>
      <c r="F227" s="42">
        <f t="shared" si="27"/>
        <v>1</v>
      </c>
      <c r="K227" s="3"/>
      <c r="L227" s="3"/>
      <c r="AH227" s="13">
        <v>44055</v>
      </c>
      <c r="AI227" s="22">
        <f t="shared" si="26"/>
        <v>73</v>
      </c>
      <c r="AJ227">
        <v>74.069999999999993</v>
      </c>
      <c r="AK227">
        <f t="shared" si="25"/>
        <v>74</v>
      </c>
      <c r="AL227">
        <v>-49</v>
      </c>
    </row>
    <row r="228" spans="1:38" x14ac:dyDescent="0.25">
      <c r="A228" s="10">
        <v>44123</v>
      </c>
      <c r="B228" s="9">
        <v>54</v>
      </c>
      <c r="C228" s="53">
        <f>ROUNDUP(AVERAGE(B228:B234),0)</f>
        <v>54</v>
      </c>
      <c r="D228" s="43">
        <v>0</v>
      </c>
      <c r="E228" s="53">
        <f>ROUNDUP(AVERAGE(D229:D235),0)</f>
        <v>1</v>
      </c>
      <c r="F228" s="42">
        <f t="shared" si="27"/>
        <v>1</v>
      </c>
      <c r="K228" s="3"/>
      <c r="L228" s="3"/>
      <c r="AH228" s="13">
        <v>44056</v>
      </c>
      <c r="AI228" s="22">
        <f t="shared" si="26"/>
        <v>73</v>
      </c>
      <c r="AJ228">
        <v>74.069999999999993</v>
      </c>
      <c r="AK228">
        <f t="shared" si="25"/>
        <v>73</v>
      </c>
      <c r="AL228">
        <v>-51</v>
      </c>
    </row>
    <row r="229" spans="1:38" x14ac:dyDescent="0.25">
      <c r="A229" s="10">
        <v>44124</v>
      </c>
      <c r="B229" s="9">
        <v>54</v>
      </c>
      <c r="C229" s="54"/>
      <c r="D229" s="43">
        <v>1</v>
      </c>
      <c r="E229" s="54"/>
      <c r="F229" s="42">
        <f t="shared" si="27"/>
        <v>1</v>
      </c>
      <c r="K229" s="3"/>
      <c r="L229" s="3"/>
      <c r="AH229" s="13">
        <v>44057</v>
      </c>
      <c r="AI229" s="22">
        <f t="shared" si="26"/>
        <v>73</v>
      </c>
      <c r="AJ229">
        <v>74.069999999999993</v>
      </c>
      <c r="AK229">
        <f t="shared" si="25"/>
        <v>76</v>
      </c>
      <c r="AL229">
        <v>-48</v>
      </c>
    </row>
    <row r="230" spans="1:38" x14ac:dyDescent="0.25">
      <c r="A230" s="10">
        <v>44125</v>
      </c>
      <c r="B230" s="9">
        <v>53</v>
      </c>
      <c r="C230" s="54"/>
      <c r="D230" s="43">
        <v>0</v>
      </c>
      <c r="E230" s="54"/>
      <c r="F230" s="42">
        <f t="shared" si="27"/>
        <v>1</v>
      </c>
      <c r="K230" s="3"/>
      <c r="L230" s="3"/>
      <c r="AH230" s="13">
        <v>44058</v>
      </c>
      <c r="AI230" s="22">
        <f t="shared" si="26"/>
        <v>73</v>
      </c>
      <c r="AJ230">
        <v>74.069999999999993</v>
      </c>
      <c r="AK230">
        <f t="shared" si="25"/>
        <v>73</v>
      </c>
      <c r="AL230">
        <v>-52</v>
      </c>
    </row>
    <row r="231" spans="1:38" x14ac:dyDescent="0.25">
      <c r="A231" s="10">
        <v>44126</v>
      </c>
      <c r="B231" s="9">
        <v>53</v>
      </c>
      <c r="C231" s="54"/>
      <c r="D231" s="43">
        <v>0</v>
      </c>
      <c r="E231" s="54"/>
      <c r="F231" s="42">
        <f t="shared" si="27"/>
        <v>1</v>
      </c>
      <c r="K231" s="3"/>
      <c r="L231" s="3"/>
      <c r="AH231" s="13">
        <v>44059</v>
      </c>
      <c r="AI231" s="22">
        <f t="shared" si="26"/>
        <v>73</v>
      </c>
      <c r="AJ231">
        <v>74.069999999999993</v>
      </c>
      <c r="AK231">
        <f t="shared" si="25"/>
        <v>67</v>
      </c>
      <c r="AL231">
        <v>-51</v>
      </c>
    </row>
    <row r="232" spans="1:38" x14ac:dyDescent="0.25">
      <c r="A232" s="10">
        <v>44127</v>
      </c>
      <c r="B232" s="9">
        <v>51</v>
      </c>
      <c r="C232" s="54"/>
      <c r="D232" s="43">
        <v>0</v>
      </c>
      <c r="E232" s="54"/>
      <c r="F232" s="42">
        <f t="shared" si="27"/>
        <v>1</v>
      </c>
      <c r="K232" s="3"/>
      <c r="L232" s="3"/>
      <c r="AH232" s="13">
        <v>44060</v>
      </c>
      <c r="AI232" s="22">
        <f t="shared" si="26"/>
        <v>57</v>
      </c>
      <c r="AJ232">
        <v>74.069999999999993</v>
      </c>
      <c r="AK232">
        <f t="shared" si="25"/>
        <v>67</v>
      </c>
      <c r="AL232">
        <v>-49</v>
      </c>
    </row>
    <row r="233" spans="1:38" x14ac:dyDescent="0.25">
      <c r="A233" s="10">
        <v>44128</v>
      </c>
      <c r="B233" s="9">
        <v>54</v>
      </c>
      <c r="C233" s="54"/>
      <c r="D233" s="43">
        <v>0</v>
      </c>
      <c r="E233" s="54"/>
      <c r="F233" s="42">
        <f t="shared" si="27"/>
        <v>1</v>
      </c>
      <c r="K233" s="3"/>
      <c r="L233" s="3"/>
      <c r="AH233" s="13">
        <v>44061</v>
      </c>
      <c r="AI233" s="22">
        <f t="shared" si="26"/>
        <v>57</v>
      </c>
      <c r="AJ233">
        <v>74.069999999999993</v>
      </c>
      <c r="AK233">
        <f t="shared" si="25"/>
        <v>62</v>
      </c>
      <c r="AL233">
        <v>-46</v>
      </c>
    </row>
    <row r="234" spans="1:38" x14ac:dyDescent="0.25">
      <c r="A234" s="10">
        <v>44129</v>
      </c>
      <c r="B234" s="9">
        <v>57</v>
      </c>
      <c r="C234" s="54"/>
      <c r="D234" s="43">
        <v>0</v>
      </c>
      <c r="E234" s="54"/>
      <c r="F234" s="42">
        <f t="shared" si="27"/>
        <v>1</v>
      </c>
      <c r="K234" s="3"/>
      <c r="L234" s="3"/>
      <c r="AH234" s="13">
        <v>44062</v>
      </c>
      <c r="AI234" s="22">
        <f t="shared" si="26"/>
        <v>57</v>
      </c>
      <c r="AJ234">
        <v>74.069999999999993</v>
      </c>
      <c r="AK234">
        <f t="shared" si="25"/>
        <v>57</v>
      </c>
      <c r="AL234">
        <v>-48</v>
      </c>
    </row>
    <row r="235" spans="1:38" x14ac:dyDescent="0.25">
      <c r="A235" s="10">
        <v>44130</v>
      </c>
      <c r="B235" s="9">
        <v>60</v>
      </c>
      <c r="C235" s="53">
        <f>ROUNDUP(AVERAGE(B235:B241),0)</f>
        <v>74</v>
      </c>
      <c r="D235" s="43">
        <v>0</v>
      </c>
      <c r="E235" s="53">
        <f>ROUNDUP(AVERAGE(D236:D242),0)</f>
        <v>1</v>
      </c>
      <c r="F235" s="42">
        <f t="shared" si="27"/>
        <v>1</v>
      </c>
      <c r="K235" s="3"/>
      <c r="L235" s="3"/>
      <c r="AH235" s="13">
        <v>44063</v>
      </c>
      <c r="AI235" s="22">
        <f t="shared" si="26"/>
        <v>57</v>
      </c>
      <c r="AJ235">
        <v>74.069999999999993</v>
      </c>
      <c r="AK235">
        <f t="shared" si="25"/>
        <v>55</v>
      </c>
      <c r="AL235">
        <v>-47</v>
      </c>
    </row>
    <row r="236" spans="1:38" x14ac:dyDescent="0.25">
      <c r="A236" s="10">
        <v>44131</v>
      </c>
      <c r="B236" s="9">
        <v>66</v>
      </c>
      <c r="C236" s="54"/>
      <c r="D236" s="43">
        <v>2</v>
      </c>
      <c r="E236" s="54"/>
      <c r="F236" s="42">
        <f t="shared" si="27"/>
        <v>1</v>
      </c>
      <c r="K236" s="3"/>
      <c r="L236" s="3"/>
      <c r="AH236" s="13">
        <v>44064</v>
      </c>
      <c r="AI236" s="22">
        <f t="shared" si="26"/>
        <v>57</v>
      </c>
      <c r="AJ236">
        <v>74.069999999999993</v>
      </c>
      <c r="AK236">
        <f t="shared" si="25"/>
        <v>51</v>
      </c>
      <c r="AL236">
        <v>-47</v>
      </c>
    </row>
    <row r="237" spans="1:38" x14ac:dyDescent="0.25">
      <c r="A237" s="10">
        <v>44132</v>
      </c>
      <c r="B237" s="9">
        <v>68</v>
      </c>
      <c r="C237" s="54"/>
      <c r="D237" s="43">
        <v>0</v>
      </c>
      <c r="E237" s="54"/>
      <c r="F237" s="42">
        <f t="shared" si="27"/>
        <v>1</v>
      </c>
      <c r="K237" s="3"/>
      <c r="L237" s="3"/>
      <c r="AH237" s="13">
        <v>44065</v>
      </c>
      <c r="AI237" s="22">
        <f t="shared" si="26"/>
        <v>57</v>
      </c>
      <c r="AJ237">
        <v>74.069999999999993</v>
      </c>
      <c r="AK237">
        <f t="shared" si="25"/>
        <v>54</v>
      </c>
      <c r="AL237">
        <v>-51</v>
      </c>
    </row>
    <row r="238" spans="1:38" x14ac:dyDescent="0.25">
      <c r="A238" s="10">
        <v>44133</v>
      </c>
      <c r="B238" s="9">
        <v>77</v>
      </c>
      <c r="C238" s="54"/>
      <c r="D238" s="43">
        <v>1</v>
      </c>
      <c r="E238" s="54"/>
      <c r="F238" s="42">
        <f t="shared" si="27"/>
        <v>1</v>
      </c>
      <c r="K238" s="3"/>
      <c r="L238" s="3"/>
      <c r="AH238" s="13">
        <v>44066</v>
      </c>
      <c r="AI238" s="22">
        <f t="shared" si="26"/>
        <v>57</v>
      </c>
      <c r="AJ238">
        <v>68.52</v>
      </c>
      <c r="AK238">
        <f t="shared" si="25"/>
        <v>53</v>
      </c>
      <c r="AL238">
        <v>-48</v>
      </c>
    </row>
    <row r="239" spans="1:38" x14ac:dyDescent="0.25">
      <c r="A239" s="10">
        <v>44134</v>
      </c>
      <c r="B239" s="9">
        <v>77</v>
      </c>
      <c r="C239" s="54"/>
      <c r="D239" s="43">
        <v>1</v>
      </c>
      <c r="E239" s="54"/>
      <c r="F239" s="42">
        <f t="shared" si="27"/>
        <v>1</v>
      </c>
      <c r="K239" s="3"/>
      <c r="L239" s="3"/>
      <c r="AH239" s="13">
        <v>44067</v>
      </c>
      <c r="AI239" s="22">
        <f t="shared" si="26"/>
        <v>54</v>
      </c>
      <c r="AJ239">
        <v>68.52</v>
      </c>
      <c r="AK239">
        <f t="shared" si="25"/>
        <v>53</v>
      </c>
      <c r="AL239">
        <v>-49</v>
      </c>
    </row>
    <row r="240" spans="1:38" x14ac:dyDescent="0.25">
      <c r="A240" s="10">
        <v>44135</v>
      </c>
      <c r="B240" s="9">
        <v>80</v>
      </c>
      <c r="C240" s="54"/>
      <c r="D240" s="43">
        <v>0</v>
      </c>
      <c r="E240" s="54"/>
      <c r="F240" s="42">
        <f t="shared" si="27"/>
        <v>1</v>
      </c>
      <c r="K240" s="3"/>
      <c r="L240" s="3"/>
      <c r="AH240" s="13">
        <v>44068</v>
      </c>
      <c r="AI240" s="22">
        <f t="shared" si="26"/>
        <v>54</v>
      </c>
      <c r="AJ240">
        <v>68.52</v>
      </c>
      <c r="AK240">
        <f t="shared" si="25"/>
        <v>52</v>
      </c>
      <c r="AL240">
        <v>-48</v>
      </c>
    </row>
    <row r="241" spans="1:38" x14ac:dyDescent="0.25">
      <c r="A241" s="10">
        <v>44136</v>
      </c>
      <c r="B241" s="9">
        <v>86</v>
      </c>
      <c r="C241" s="54"/>
      <c r="D241" s="43">
        <v>0</v>
      </c>
      <c r="E241" s="54"/>
      <c r="F241" s="42">
        <f t="shared" si="27"/>
        <v>1</v>
      </c>
      <c r="K241" s="3"/>
      <c r="L241" s="3"/>
      <c r="AH241" s="13">
        <v>44069</v>
      </c>
      <c r="AI241" s="22">
        <f t="shared" si="26"/>
        <v>54</v>
      </c>
      <c r="AJ241">
        <v>68.52</v>
      </c>
      <c r="AK241">
        <f t="shared" si="25"/>
        <v>53</v>
      </c>
      <c r="AL241">
        <v>-45</v>
      </c>
    </row>
    <row r="242" spans="1:38" x14ac:dyDescent="0.25">
      <c r="A242" s="10">
        <v>44137</v>
      </c>
      <c r="B242" s="9">
        <v>90</v>
      </c>
      <c r="C242" s="53">
        <f>ROUNDUP(AVERAGE(B242:B248),0)</f>
        <v>90</v>
      </c>
      <c r="D242" s="43">
        <v>1</v>
      </c>
      <c r="E242" s="53">
        <f>ROUNDUP(AVERAGE(D243:D249),0)</f>
        <v>2</v>
      </c>
      <c r="F242" s="42">
        <f t="shared" si="27"/>
        <v>2</v>
      </c>
      <c r="K242" s="3"/>
      <c r="L242" s="3"/>
      <c r="AH242" s="13">
        <v>44070</v>
      </c>
      <c r="AI242" s="22">
        <f t="shared" si="26"/>
        <v>54</v>
      </c>
      <c r="AJ242">
        <v>68.52</v>
      </c>
      <c r="AK242">
        <f t="shared" si="25"/>
        <v>55</v>
      </c>
      <c r="AL242">
        <v>-44</v>
      </c>
    </row>
    <row r="243" spans="1:38" x14ac:dyDescent="0.25">
      <c r="A243" s="10">
        <v>44138</v>
      </c>
      <c r="B243" s="9">
        <v>89</v>
      </c>
      <c r="C243" s="54"/>
      <c r="D243" s="43">
        <v>0</v>
      </c>
      <c r="E243" s="54"/>
      <c r="F243" s="42">
        <f t="shared" si="27"/>
        <v>2</v>
      </c>
      <c r="K243" s="3"/>
      <c r="L243" s="3"/>
      <c r="AH243" s="13">
        <v>44071</v>
      </c>
      <c r="AI243" s="22">
        <f t="shared" si="26"/>
        <v>54</v>
      </c>
      <c r="AJ243">
        <v>68.52</v>
      </c>
      <c r="AK243">
        <f t="shared" si="25"/>
        <v>55</v>
      </c>
      <c r="AL243">
        <v>-43</v>
      </c>
    </row>
    <row r="244" spans="1:38" x14ac:dyDescent="0.25">
      <c r="A244" s="10">
        <v>44139</v>
      </c>
      <c r="B244" s="9">
        <v>90</v>
      </c>
      <c r="C244" s="54"/>
      <c r="D244" s="43">
        <v>0</v>
      </c>
      <c r="E244" s="54"/>
      <c r="F244" s="42">
        <f t="shared" si="27"/>
        <v>2</v>
      </c>
      <c r="K244" s="3"/>
      <c r="L244" s="3"/>
      <c r="AH244" s="13">
        <v>44072</v>
      </c>
      <c r="AI244" s="22">
        <f t="shared" si="26"/>
        <v>54</v>
      </c>
      <c r="AJ244">
        <v>68.52</v>
      </c>
      <c r="AK244">
        <f t="shared" si="25"/>
        <v>56</v>
      </c>
      <c r="AL244">
        <v>-49</v>
      </c>
    </row>
    <row r="245" spans="1:38" x14ac:dyDescent="0.25">
      <c r="A245" s="10">
        <v>44140</v>
      </c>
      <c r="B245" s="9">
        <v>87</v>
      </c>
      <c r="C245" s="54"/>
      <c r="D245" s="43">
        <v>3</v>
      </c>
      <c r="E245" s="54"/>
      <c r="F245" s="42">
        <f t="shared" si="27"/>
        <v>2</v>
      </c>
      <c r="K245" s="3"/>
      <c r="L245" s="3"/>
      <c r="AH245" s="13">
        <v>44073</v>
      </c>
      <c r="AI245" s="22">
        <f t="shared" si="26"/>
        <v>54</v>
      </c>
      <c r="AJ245">
        <v>68.52</v>
      </c>
      <c r="AK245">
        <f t="shared" si="25"/>
        <v>53</v>
      </c>
      <c r="AL245">
        <v>-43</v>
      </c>
    </row>
    <row r="246" spans="1:38" x14ac:dyDescent="0.25">
      <c r="A246" s="10">
        <v>44141</v>
      </c>
      <c r="B246" s="9">
        <v>93</v>
      </c>
      <c r="C246" s="54"/>
      <c r="D246" s="43">
        <v>2</v>
      </c>
      <c r="E246" s="54"/>
      <c r="F246" s="42">
        <f t="shared" si="27"/>
        <v>2</v>
      </c>
      <c r="K246" s="3"/>
      <c r="L246" s="3"/>
      <c r="AH246" s="13">
        <v>44074</v>
      </c>
      <c r="AI246" s="22">
        <f t="shared" si="26"/>
        <v>49</v>
      </c>
      <c r="AJ246">
        <v>68.52</v>
      </c>
      <c r="AK246">
        <f t="shared" si="25"/>
        <v>51</v>
      </c>
      <c r="AL246">
        <v>-52</v>
      </c>
    </row>
    <row r="247" spans="1:38" x14ac:dyDescent="0.25">
      <c r="A247" s="10">
        <v>44142</v>
      </c>
      <c r="B247" s="9">
        <v>90</v>
      </c>
      <c r="C247" s="54"/>
      <c r="D247" s="43">
        <v>2</v>
      </c>
      <c r="E247" s="54"/>
      <c r="F247" s="42">
        <f t="shared" si="27"/>
        <v>2</v>
      </c>
      <c r="K247" s="3"/>
      <c r="L247" s="3"/>
      <c r="AH247" s="13">
        <v>44075</v>
      </c>
      <c r="AI247" s="22">
        <f t="shared" si="26"/>
        <v>49</v>
      </c>
      <c r="AJ247">
        <v>68.52</v>
      </c>
      <c r="AK247">
        <f t="shared" si="25"/>
        <v>53</v>
      </c>
      <c r="AL247">
        <v>-44</v>
      </c>
    </row>
    <row r="248" spans="1:38" x14ac:dyDescent="0.25">
      <c r="A248" s="10">
        <v>44143</v>
      </c>
      <c r="B248" s="9">
        <v>91</v>
      </c>
      <c r="C248" s="54"/>
      <c r="D248" s="43">
        <v>0</v>
      </c>
      <c r="E248" s="54"/>
      <c r="F248" s="42">
        <f t="shared" si="27"/>
        <v>2</v>
      </c>
      <c r="K248" s="3"/>
      <c r="L248" s="3"/>
      <c r="AH248" s="13">
        <v>44076</v>
      </c>
      <c r="AI248" s="22">
        <f t="shared" si="26"/>
        <v>49</v>
      </c>
      <c r="AJ248">
        <v>68.52</v>
      </c>
      <c r="AK248">
        <f t="shared" ref="AK248:AK311" si="28">VLOOKUP(AH248,$A$2:$B$475,2,TRUE)</f>
        <v>51</v>
      </c>
      <c r="AL248">
        <v>-47</v>
      </c>
    </row>
    <row r="249" spans="1:38" x14ac:dyDescent="0.25">
      <c r="A249" s="10">
        <v>44144</v>
      </c>
      <c r="B249" s="9">
        <v>93</v>
      </c>
      <c r="C249" s="53">
        <f>ROUNDUP(AVERAGE(B249:B255),0)</f>
        <v>117</v>
      </c>
      <c r="D249" s="43">
        <v>1</v>
      </c>
      <c r="E249" s="53">
        <f>ROUNDUP(AVERAGE(D250:D256),0)</f>
        <v>1</v>
      </c>
      <c r="F249" s="42">
        <f t="shared" si="27"/>
        <v>1</v>
      </c>
      <c r="K249" s="3"/>
      <c r="L249" s="3"/>
      <c r="AH249" s="13">
        <v>44077</v>
      </c>
      <c r="AI249" s="22">
        <f t="shared" si="26"/>
        <v>49</v>
      </c>
      <c r="AJ249">
        <v>68.52</v>
      </c>
      <c r="AK249">
        <f t="shared" si="28"/>
        <v>49</v>
      </c>
      <c r="AL249">
        <v>-49</v>
      </c>
    </row>
    <row r="250" spans="1:38" x14ac:dyDescent="0.25">
      <c r="A250" s="10">
        <v>44145</v>
      </c>
      <c r="B250" s="9">
        <v>93</v>
      </c>
      <c r="C250" s="54"/>
      <c r="D250" s="43">
        <v>2</v>
      </c>
      <c r="E250" s="54"/>
      <c r="F250" s="42">
        <f t="shared" si="27"/>
        <v>1</v>
      </c>
      <c r="K250" s="3"/>
      <c r="L250" s="3"/>
      <c r="AH250" s="13">
        <v>44078</v>
      </c>
      <c r="AI250" s="22">
        <f t="shared" si="26"/>
        <v>49</v>
      </c>
      <c r="AJ250">
        <v>68.52</v>
      </c>
      <c r="AK250">
        <f t="shared" si="28"/>
        <v>48</v>
      </c>
      <c r="AL250">
        <v>-45</v>
      </c>
    </row>
    <row r="251" spans="1:38" x14ac:dyDescent="0.25">
      <c r="A251" s="10">
        <v>44146</v>
      </c>
      <c r="B251" s="9">
        <v>112</v>
      </c>
      <c r="C251" s="54"/>
      <c r="D251" s="43">
        <v>0</v>
      </c>
      <c r="E251" s="54"/>
      <c r="F251" s="42">
        <f t="shared" si="27"/>
        <v>1</v>
      </c>
      <c r="G251" s="14"/>
      <c r="K251" s="3"/>
      <c r="L251" s="3"/>
      <c r="AH251" s="13">
        <v>44079</v>
      </c>
      <c r="AI251" s="22">
        <f t="shared" si="26"/>
        <v>49</v>
      </c>
      <c r="AJ251">
        <v>68.52</v>
      </c>
      <c r="AK251">
        <f t="shared" si="28"/>
        <v>45</v>
      </c>
      <c r="AL251">
        <v>-46</v>
      </c>
    </row>
    <row r="252" spans="1:38" x14ac:dyDescent="0.25">
      <c r="A252" s="10">
        <v>44147</v>
      </c>
      <c r="B252" s="9">
        <v>118</v>
      </c>
      <c r="C252" s="54"/>
      <c r="D252" s="43">
        <v>0</v>
      </c>
      <c r="E252" s="54"/>
      <c r="F252" s="42">
        <f t="shared" si="27"/>
        <v>1</v>
      </c>
      <c r="K252" s="3"/>
      <c r="L252" s="3"/>
      <c r="AH252" s="13">
        <v>44080</v>
      </c>
      <c r="AI252" s="22">
        <f t="shared" si="26"/>
        <v>49</v>
      </c>
      <c r="AJ252">
        <v>68.52</v>
      </c>
      <c r="AK252">
        <f t="shared" si="28"/>
        <v>46</v>
      </c>
      <c r="AL252">
        <v>-44</v>
      </c>
    </row>
    <row r="253" spans="1:38" x14ac:dyDescent="0.25">
      <c r="A253" s="10">
        <v>44148</v>
      </c>
      <c r="B253" s="9">
        <v>125</v>
      </c>
      <c r="C253" s="54"/>
      <c r="D253" s="43">
        <v>0</v>
      </c>
      <c r="E253" s="54"/>
      <c r="F253" s="42">
        <f t="shared" si="27"/>
        <v>1</v>
      </c>
      <c r="K253" s="3"/>
      <c r="L253" s="3"/>
      <c r="AH253" s="13">
        <v>44081</v>
      </c>
      <c r="AI253" s="22">
        <f t="shared" si="26"/>
        <v>45</v>
      </c>
      <c r="AJ253">
        <v>68.52</v>
      </c>
      <c r="AK253">
        <f t="shared" si="28"/>
        <v>47</v>
      </c>
      <c r="AL253">
        <v>-52</v>
      </c>
    </row>
    <row r="254" spans="1:38" x14ac:dyDescent="0.25">
      <c r="A254" s="10">
        <v>44149</v>
      </c>
      <c r="B254" s="9">
        <v>132</v>
      </c>
      <c r="C254" s="54"/>
      <c r="D254" s="43">
        <v>1</v>
      </c>
      <c r="E254" s="54"/>
      <c r="F254" s="42">
        <f t="shared" si="27"/>
        <v>1</v>
      </c>
      <c r="K254" s="3"/>
      <c r="L254" s="3"/>
      <c r="AH254" s="13">
        <v>44082</v>
      </c>
      <c r="AI254" s="22">
        <f t="shared" si="26"/>
        <v>45</v>
      </c>
      <c r="AJ254">
        <v>68.52</v>
      </c>
      <c r="AK254">
        <f t="shared" si="28"/>
        <v>45</v>
      </c>
      <c r="AL254">
        <v>-48</v>
      </c>
    </row>
    <row r="255" spans="1:38" x14ac:dyDescent="0.25">
      <c r="A255" s="10">
        <v>44150</v>
      </c>
      <c r="B255" s="9">
        <v>140</v>
      </c>
      <c r="C255" s="54"/>
      <c r="D255" s="43">
        <v>2</v>
      </c>
      <c r="E255" s="54"/>
      <c r="F255" s="42">
        <f t="shared" si="27"/>
        <v>1</v>
      </c>
      <c r="K255" s="3"/>
      <c r="L255" s="3"/>
      <c r="AH255" s="13">
        <v>44083</v>
      </c>
      <c r="AI255" s="22">
        <f t="shared" si="26"/>
        <v>45</v>
      </c>
      <c r="AJ255">
        <v>68.52</v>
      </c>
      <c r="AK255">
        <f t="shared" si="28"/>
        <v>45</v>
      </c>
      <c r="AL255">
        <v>-52</v>
      </c>
    </row>
    <row r="256" spans="1:38" x14ac:dyDescent="0.25">
      <c r="A256" s="10">
        <v>44151</v>
      </c>
      <c r="B256" s="9">
        <v>140</v>
      </c>
      <c r="C256" s="53">
        <f>ROUNDUP(AVERAGE(B256:B262),0)</f>
        <v>161</v>
      </c>
      <c r="D256" s="43">
        <v>0</v>
      </c>
      <c r="E256" s="53">
        <f>ROUNDUP(AVERAGE(D257:D263),0)</f>
        <v>2</v>
      </c>
      <c r="F256" s="42">
        <f t="shared" si="27"/>
        <v>2</v>
      </c>
      <c r="K256" s="3"/>
      <c r="L256" s="3"/>
      <c r="AH256" s="13">
        <v>44084</v>
      </c>
      <c r="AI256" s="22">
        <f t="shared" si="26"/>
        <v>45</v>
      </c>
      <c r="AJ256">
        <v>68.52</v>
      </c>
      <c r="AK256">
        <f t="shared" si="28"/>
        <v>40</v>
      </c>
      <c r="AL256">
        <v>-53</v>
      </c>
    </row>
    <row r="257" spans="1:38" x14ac:dyDescent="0.25">
      <c r="A257" s="10">
        <v>44152</v>
      </c>
      <c r="B257" s="9">
        <v>163</v>
      </c>
      <c r="C257" s="54"/>
      <c r="D257" s="43">
        <v>0</v>
      </c>
      <c r="E257" s="54"/>
      <c r="F257" s="42">
        <f t="shared" si="27"/>
        <v>2</v>
      </c>
      <c r="K257" s="3"/>
      <c r="L257" s="3"/>
      <c r="AH257" s="13">
        <v>44085</v>
      </c>
      <c r="AI257" s="22">
        <f t="shared" si="26"/>
        <v>45</v>
      </c>
      <c r="AJ257">
        <v>68.52</v>
      </c>
      <c r="AK257">
        <f t="shared" si="28"/>
        <v>44</v>
      </c>
      <c r="AL257">
        <v>-46</v>
      </c>
    </row>
    <row r="258" spans="1:38" x14ac:dyDescent="0.25">
      <c r="A258" s="10">
        <v>44153</v>
      </c>
      <c r="B258" s="9">
        <v>156</v>
      </c>
      <c r="C258" s="54"/>
      <c r="D258" s="43">
        <v>5</v>
      </c>
      <c r="E258" s="54"/>
      <c r="F258" s="42">
        <f t="shared" si="27"/>
        <v>2</v>
      </c>
      <c r="K258" s="3"/>
      <c r="L258" s="3"/>
      <c r="AH258" s="13">
        <v>44086</v>
      </c>
      <c r="AI258" s="22">
        <f t="shared" si="26"/>
        <v>45</v>
      </c>
      <c r="AJ258">
        <v>68.52</v>
      </c>
      <c r="AK258">
        <f t="shared" si="28"/>
        <v>45</v>
      </c>
      <c r="AL258">
        <v>-47</v>
      </c>
    </row>
    <row r="259" spans="1:38" x14ac:dyDescent="0.25">
      <c r="A259" s="10">
        <v>44154</v>
      </c>
      <c r="B259" s="9">
        <v>168</v>
      </c>
      <c r="C259" s="54"/>
      <c r="D259" s="43">
        <v>2</v>
      </c>
      <c r="E259" s="54"/>
      <c r="F259" s="42">
        <f t="shared" si="27"/>
        <v>2</v>
      </c>
      <c r="K259" s="3"/>
      <c r="L259" s="3"/>
      <c r="AH259" s="13">
        <v>44087</v>
      </c>
      <c r="AI259" s="22">
        <f t="shared" si="26"/>
        <v>45</v>
      </c>
      <c r="AJ259">
        <v>68.52</v>
      </c>
      <c r="AK259">
        <f t="shared" si="28"/>
        <v>45</v>
      </c>
      <c r="AL259">
        <v>-47</v>
      </c>
    </row>
    <row r="260" spans="1:38" x14ac:dyDescent="0.25">
      <c r="A260" s="10">
        <v>44155</v>
      </c>
      <c r="B260" s="9">
        <v>164</v>
      </c>
      <c r="C260" s="54"/>
      <c r="D260" s="43">
        <v>2</v>
      </c>
      <c r="E260" s="54"/>
      <c r="F260" s="42">
        <f t="shared" si="27"/>
        <v>2</v>
      </c>
      <c r="K260" s="3"/>
      <c r="L260" s="3"/>
      <c r="AH260" s="13">
        <v>44088</v>
      </c>
      <c r="AI260" s="22">
        <f t="shared" si="26"/>
        <v>50</v>
      </c>
      <c r="AJ260">
        <v>68.52</v>
      </c>
      <c r="AK260">
        <f t="shared" si="28"/>
        <v>44</v>
      </c>
      <c r="AL260">
        <v>-48</v>
      </c>
    </row>
    <row r="261" spans="1:38" x14ac:dyDescent="0.25">
      <c r="A261" s="10">
        <v>44156</v>
      </c>
      <c r="B261" s="9">
        <v>164</v>
      </c>
      <c r="C261" s="54"/>
      <c r="D261" s="43">
        <v>1</v>
      </c>
      <c r="E261" s="54"/>
      <c r="F261" s="42">
        <f t="shared" si="27"/>
        <v>2</v>
      </c>
      <c r="K261" s="3"/>
      <c r="L261" s="3"/>
      <c r="AH261" s="13">
        <v>44089</v>
      </c>
      <c r="AI261" s="22">
        <f t="shared" si="26"/>
        <v>50</v>
      </c>
      <c r="AJ261">
        <v>68.52</v>
      </c>
      <c r="AK261">
        <f t="shared" si="28"/>
        <v>47</v>
      </c>
      <c r="AL261">
        <v>-45</v>
      </c>
    </row>
    <row r="262" spans="1:38" x14ac:dyDescent="0.25">
      <c r="A262" s="10">
        <v>44157</v>
      </c>
      <c r="B262" s="9">
        <v>168</v>
      </c>
      <c r="C262" s="54"/>
      <c r="D262" s="43">
        <v>0</v>
      </c>
      <c r="E262" s="54"/>
      <c r="F262" s="42">
        <f t="shared" si="27"/>
        <v>2</v>
      </c>
      <c r="K262" s="3"/>
      <c r="L262" s="3"/>
      <c r="AH262" s="13">
        <v>44090</v>
      </c>
      <c r="AI262" s="22">
        <f t="shared" si="26"/>
        <v>50</v>
      </c>
      <c r="AJ262">
        <v>68.52</v>
      </c>
      <c r="AK262">
        <f t="shared" si="28"/>
        <v>51</v>
      </c>
      <c r="AL262">
        <v>-46</v>
      </c>
    </row>
    <row r="263" spans="1:38" x14ac:dyDescent="0.25">
      <c r="A263" s="10">
        <v>44158</v>
      </c>
      <c r="B263" s="9">
        <v>176</v>
      </c>
      <c r="C263" s="53">
        <f>ROUNDUP(AVERAGE(B263:B269),0)</f>
        <v>169</v>
      </c>
      <c r="D263" s="43">
        <v>2</v>
      </c>
      <c r="E263" s="53">
        <f>ROUNDUP(AVERAGE(D264:D270),0)</f>
        <v>2</v>
      </c>
      <c r="F263" s="42">
        <f t="shared" si="27"/>
        <v>2</v>
      </c>
      <c r="K263" s="3"/>
      <c r="L263" s="3"/>
      <c r="AH263" s="13">
        <v>44091</v>
      </c>
      <c r="AI263" s="22">
        <f t="shared" si="26"/>
        <v>50</v>
      </c>
      <c r="AJ263">
        <v>68.52</v>
      </c>
      <c r="AK263">
        <f t="shared" si="28"/>
        <v>54</v>
      </c>
      <c r="AL263">
        <v>-49</v>
      </c>
    </row>
    <row r="264" spans="1:38" x14ac:dyDescent="0.25">
      <c r="A264" s="10">
        <v>44159</v>
      </c>
      <c r="B264" s="9">
        <v>158</v>
      </c>
      <c r="C264" s="54"/>
      <c r="D264" s="43">
        <v>1</v>
      </c>
      <c r="E264" s="54"/>
      <c r="F264" s="42">
        <f t="shared" si="27"/>
        <v>2</v>
      </c>
      <c r="K264" s="3"/>
      <c r="L264" s="3"/>
      <c r="AH264" s="13">
        <v>44092</v>
      </c>
      <c r="AI264" s="22">
        <f t="shared" si="26"/>
        <v>50</v>
      </c>
      <c r="AJ264">
        <v>68.52</v>
      </c>
      <c r="AK264">
        <f t="shared" si="28"/>
        <v>52</v>
      </c>
      <c r="AL264">
        <v>-45</v>
      </c>
    </row>
    <row r="265" spans="1:38" x14ac:dyDescent="0.25">
      <c r="A265" s="10">
        <v>44160</v>
      </c>
      <c r="B265" s="9">
        <v>151</v>
      </c>
      <c r="C265" s="54"/>
      <c r="D265" s="43">
        <v>4</v>
      </c>
      <c r="E265" s="54"/>
      <c r="F265" s="42">
        <f t="shared" si="27"/>
        <v>2</v>
      </c>
      <c r="K265" s="3"/>
      <c r="L265" s="3"/>
      <c r="AH265" s="13">
        <v>44093</v>
      </c>
      <c r="AI265" s="22">
        <f t="shared" si="26"/>
        <v>50</v>
      </c>
      <c r="AJ265">
        <v>68.52</v>
      </c>
      <c r="AK265">
        <f t="shared" si="28"/>
        <v>50</v>
      </c>
      <c r="AL265">
        <v>-45</v>
      </c>
    </row>
    <row r="266" spans="1:38" x14ac:dyDescent="0.25">
      <c r="A266" s="10">
        <v>44161</v>
      </c>
      <c r="B266" s="9">
        <v>152</v>
      </c>
      <c r="C266" s="54"/>
      <c r="D266" s="43">
        <v>0</v>
      </c>
      <c r="E266" s="54"/>
      <c r="F266" s="42">
        <f t="shared" si="27"/>
        <v>2</v>
      </c>
      <c r="K266" s="3"/>
      <c r="L266" s="3"/>
      <c r="AH266" s="13">
        <v>44094</v>
      </c>
      <c r="AI266" s="22">
        <f t="shared" si="26"/>
        <v>50</v>
      </c>
      <c r="AJ266">
        <v>68.52</v>
      </c>
      <c r="AK266">
        <f t="shared" si="28"/>
        <v>52</v>
      </c>
      <c r="AL266">
        <v>-46</v>
      </c>
    </row>
    <row r="267" spans="1:38" x14ac:dyDescent="0.25">
      <c r="A267" s="10">
        <v>44162</v>
      </c>
      <c r="B267" s="9">
        <v>162</v>
      </c>
      <c r="C267" s="54"/>
      <c r="D267" s="43">
        <v>0</v>
      </c>
      <c r="E267" s="54"/>
      <c r="F267" s="42">
        <f t="shared" si="27"/>
        <v>2</v>
      </c>
      <c r="K267" s="3"/>
      <c r="L267" s="3"/>
      <c r="AH267" s="13">
        <v>44095</v>
      </c>
      <c r="AI267" s="22">
        <f t="shared" si="26"/>
        <v>46</v>
      </c>
      <c r="AJ267">
        <v>68.52</v>
      </c>
      <c r="AK267">
        <f t="shared" si="28"/>
        <v>51</v>
      </c>
      <c r="AL267">
        <v>-48</v>
      </c>
    </row>
    <row r="268" spans="1:38" x14ac:dyDescent="0.25">
      <c r="A268" s="10">
        <v>44163</v>
      </c>
      <c r="B268" s="9">
        <v>193</v>
      </c>
      <c r="C268" s="54"/>
      <c r="D268" s="43">
        <v>1</v>
      </c>
      <c r="E268" s="54"/>
      <c r="F268" s="42">
        <f t="shared" si="27"/>
        <v>2</v>
      </c>
      <c r="K268" s="3"/>
      <c r="L268" s="3"/>
      <c r="AH268" s="13">
        <v>44096</v>
      </c>
      <c r="AI268" s="22">
        <f t="shared" ref="AI268:AI331" si="29">IF(VLOOKUP(AH268,$A$2:$C$448,3,TRUE)=0,AI267,VLOOKUP(AH268,$A$2:$C$448,3,TRUE))</f>
        <v>46</v>
      </c>
      <c r="AJ268">
        <v>68.52</v>
      </c>
      <c r="AK268">
        <f t="shared" si="28"/>
        <v>48</v>
      </c>
      <c r="AL268">
        <v>-46</v>
      </c>
    </row>
    <row r="269" spans="1:38" x14ac:dyDescent="0.25">
      <c r="A269" s="10">
        <v>44164</v>
      </c>
      <c r="B269" s="9">
        <v>186</v>
      </c>
      <c r="C269" s="54"/>
      <c r="D269" s="43">
        <v>2</v>
      </c>
      <c r="E269" s="54"/>
      <c r="F269" s="42">
        <f t="shared" si="27"/>
        <v>2</v>
      </c>
      <c r="K269" s="3"/>
      <c r="L269" s="3"/>
      <c r="AH269" s="13">
        <v>44097</v>
      </c>
      <c r="AI269" s="22">
        <f t="shared" si="29"/>
        <v>46</v>
      </c>
      <c r="AJ269">
        <v>68.52</v>
      </c>
      <c r="AK269">
        <f t="shared" si="28"/>
        <v>44</v>
      </c>
      <c r="AL269">
        <v>-46</v>
      </c>
    </row>
    <row r="270" spans="1:38" x14ac:dyDescent="0.25">
      <c r="A270" s="10">
        <v>44165</v>
      </c>
      <c r="B270" s="9">
        <v>181</v>
      </c>
      <c r="C270" s="53">
        <f>ROUNDUP(AVERAGE(B270:B276),0)</f>
        <v>207</v>
      </c>
      <c r="D270" s="43">
        <v>0</v>
      </c>
      <c r="E270" s="53">
        <f>ROUNDUP(AVERAGE(D271:D277),0)</f>
        <v>3</v>
      </c>
      <c r="F270" s="42">
        <f t="shared" si="27"/>
        <v>3</v>
      </c>
      <c r="K270" s="3"/>
      <c r="L270" s="3"/>
      <c r="AH270" s="13">
        <v>44098</v>
      </c>
      <c r="AI270" s="22">
        <f t="shared" si="29"/>
        <v>46</v>
      </c>
      <c r="AJ270">
        <v>68.52</v>
      </c>
      <c r="AK270">
        <f t="shared" si="28"/>
        <v>46</v>
      </c>
      <c r="AL270">
        <v>-47</v>
      </c>
    </row>
    <row r="271" spans="1:38" x14ac:dyDescent="0.25">
      <c r="A271" s="10">
        <v>44166</v>
      </c>
      <c r="B271" s="9">
        <v>183</v>
      </c>
      <c r="C271" s="54"/>
      <c r="D271" s="43">
        <v>5</v>
      </c>
      <c r="E271" s="54"/>
      <c r="F271" s="42">
        <f t="shared" si="27"/>
        <v>3</v>
      </c>
      <c r="K271" s="3"/>
      <c r="L271" s="3"/>
      <c r="AH271" s="13">
        <v>44099</v>
      </c>
      <c r="AI271" s="22">
        <f t="shared" si="29"/>
        <v>46</v>
      </c>
      <c r="AJ271">
        <v>68.52</v>
      </c>
      <c r="AK271">
        <f t="shared" si="28"/>
        <v>45</v>
      </c>
      <c r="AL271">
        <v>-46</v>
      </c>
    </row>
    <row r="272" spans="1:38" x14ac:dyDescent="0.25">
      <c r="A272" s="10">
        <v>44167</v>
      </c>
      <c r="B272" s="9">
        <v>190</v>
      </c>
      <c r="C272" s="54"/>
      <c r="D272" s="43">
        <v>5</v>
      </c>
      <c r="E272" s="54"/>
      <c r="F272" s="42">
        <f t="shared" si="27"/>
        <v>3</v>
      </c>
      <c r="K272" s="3"/>
      <c r="L272" s="3"/>
      <c r="AH272" s="13">
        <v>44100</v>
      </c>
      <c r="AI272" s="22">
        <f t="shared" si="29"/>
        <v>46</v>
      </c>
      <c r="AJ272">
        <v>68.52</v>
      </c>
      <c r="AK272">
        <f t="shared" si="28"/>
        <v>45</v>
      </c>
      <c r="AL272">
        <v>-46</v>
      </c>
    </row>
    <row r="273" spans="1:38" x14ac:dyDescent="0.25">
      <c r="A273" s="10">
        <v>44168</v>
      </c>
      <c r="B273" s="9">
        <v>204</v>
      </c>
      <c r="C273" s="54"/>
      <c r="D273" s="43">
        <v>2</v>
      </c>
      <c r="E273" s="54"/>
      <c r="F273" s="42">
        <f t="shared" si="27"/>
        <v>3</v>
      </c>
      <c r="K273" s="3"/>
      <c r="L273" s="3"/>
      <c r="AH273" s="13">
        <v>44101</v>
      </c>
      <c r="AI273" s="22">
        <f t="shared" si="29"/>
        <v>46</v>
      </c>
      <c r="AJ273">
        <v>68.52</v>
      </c>
      <c r="AK273">
        <f t="shared" si="28"/>
        <v>43</v>
      </c>
      <c r="AL273">
        <v>-46</v>
      </c>
    </row>
    <row r="274" spans="1:38" x14ac:dyDescent="0.25">
      <c r="A274" s="10">
        <v>44169</v>
      </c>
      <c r="B274" s="9">
        <v>221</v>
      </c>
      <c r="C274" s="54"/>
      <c r="D274" s="43">
        <v>1</v>
      </c>
      <c r="E274" s="54"/>
      <c r="F274" s="42">
        <f t="shared" si="27"/>
        <v>3</v>
      </c>
      <c r="K274" s="3"/>
      <c r="L274" s="3"/>
      <c r="AH274" s="13">
        <v>44102</v>
      </c>
      <c r="AI274" s="22">
        <f t="shared" si="29"/>
        <v>39</v>
      </c>
      <c r="AJ274">
        <v>68.52</v>
      </c>
      <c r="AK274">
        <f t="shared" si="28"/>
        <v>41</v>
      </c>
      <c r="AL274">
        <v>-49</v>
      </c>
    </row>
    <row r="275" spans="1:38" x14ac:dyDescent="0.25">
      <c r="A275" s="10">
        <v>44170</v>
      </c>
      <c r="B275" s="9">
        <v>224</v>
      </c>
      <c r="C275" s="54"/>
      <c r="D275" s="43">
        <v>2</v>
      </c>
      <c r="E275" s="54"/>
      <c r="F275" s="42">
        <f t="shared" si="27"/>
        <v>3</v>
      </c>
      <c r="K275" s="3"/>
      <c r="L275" s="3"/>
      <c r="AH275" s="13">
        <v>44103</v>
      </c>
      <c r="AI275" s="22">
        <f t="shared" si="29"/>
        <v>39</v>
      </c>
      <c r="AJ275">
        <v>68.52</v>
      </c>
      <c r="AK275">
        <f t="shared" si="28"/>
        <v>40</v>
      </c>
      <c r="AL275">
        <v>-49</v>
      </c>
    </row>
    <row r="276" spans="1:38" x14ac:dyDescent="0.25">
      <c r="A276" s="10">
        <v>44171</v>
      </c>
      <c r="B276" s="9">
        <v>242</v>
      </c>
      <c r="C276" s="54"/>
      <c r="D276" s="43">
        <v>2</v>
      </c>
      <c r="E276" s="54"/>
      <c r="F276" s="42">
        <f t="shared" si="27"/>
        <v>3</v>
      </c>
      <c r="K276" s="3"/>
      <c r="L276" s="3"/>
      <c r="AH276" s="13">
        <v>44104</v>
      </c>
      <c r="AI276" s="22">
        <f t="shared" si="29"/>
        <v>39</v>
      </c>
      <c r="AJ276">
        <v>68.52</v>
      </c>
      <c r="AK276">
        <f t="shared" si="28"/>
        <v>40</v>
      </c>
      <c r="AL276">
        <v>-46</v>
      </c>
    </row>
    <row r="277" spans="1:38" x14ac:dyDescent="0.25">
      <c r="A277" s="10">
        <v>44172</v>
      </c>
      <c r="B277" s="9">
        <v>253</v>
      </c>
      <c r="C277" s="53">
        <f>ROUNDUP(AVERAGE(B277:B283),0)</f>
        <v>266</v>
      </c>
      <c r="D277" s="43">
        <v>4</v>
      </c>
      <c r="E277" s="53">
        <f>ROUNDUP(AVERAGE(D278:D284),0)</f>
        <v>3</v>
      </c>
      <c r="F277" s="42">
        <f t="shared" si="27"/>
        <v>3</v>
      </c>
      <c r="K277" s="3"/>
      <c r="L277" s="3"/>
      <c r="AH277" s="13">
        <v>44105</v>
      </c>
      <c r="AI277" s="22">
        <f t="shared" si="29"/>
        <v>39</v>
      </c>
      <c r="AJ277">
        <v>68.52</v>
      </c>
      <c r="AK277">
        <f t="shared" si="28"/>
        <v>36</v>
      </c>
      <c r="AL277">
        <v>-46</v>
      </c>
    </row>
    <row r="278" spans="1:38" x14ac:dyDescent="0.25">
      <c r="A278" s="10">
        <v>44173</v>
      </c>
      <c r="B278" s="9">
        <v>272</v>
      </c>
      <c r="C278" s="54"/>
      <c r="D278" s="43">
        <v>0</v>
      </c>
      <c r="E278" s="54"/>
      <c r="F278" s="42">
        <f t="shared" si="27"/>
        <v>3</v>
      </c>
      <c r="K278" s="3"/>
      <c r="L278" s="3"/>
      <c r="AH278" s="13">
        <v>44106</v>
      </c>
      <c r="AI278" s="22">
        <f t="shared" si="29"/>
        <v>39</v>
      </c>
      <c r="AJ278">
        <v>68.52</v>
      </c>
      <c r="AK278">
        <f t="shared" si="28"/>
        <v>38</v>
      </c>
      <c r="AL278">
        <v>-44</v>
      </c>
    </row>
    <row r="279" spans="1:38" x14ac:dyDescent="0.25">
      <c r="A279" s="10">
        <v>44174</v>
      </c>
      <c r="B279" s="9">
        <v>288</v>
      </c>
      <c r="C279" s="54"/>
      <c r="D279" s="43">
        <v>3</v>
      </c>
      <c r="E279" s="54"/>
      <c r="F279" s="42">
        <f t="shared" si="27"/>
        <v>3</v>
      </c>
      <c r="K279" s="3"/>
      <c r="L279" s="3"/>
      <c r="AH279" s="13">
        <v>44107</v>
      </c>
      <c r="AI279" s="22">
        <f t="shared" si="29"/>
        <v>39</v>
      </c>
      <c r="AJ279">
        <v>68.52</v>
      </c>
      <c r="AK279">
        <f t="shared" si="28"/>
        <v>37</v>
      </c>
      <c r="AL279">
        <v>-44</v>
      </c>
    </row>
    <row r="280" spans="1:38" x14ac:dyDescent="0.25">
      <c r="A280" s="10">
        <v>44175</v>
      </c>
      <c r="B280" s="9">
        <v>277</v>
      </c>
      <c r="C280" s="54"/>
      <c r="D280" s="43">
        <v>4</v>
      </c>
      <c r="E280" s="54"/>
      <c r="F280" s="42">
        <f t="shared" si="27"/>
        <v>3</v>
      </c>
      <c r="G280" s="14"/>
      <c r="K280" s="3"/>
      <c r="L280" s="3"/>
      <c r="AH280" s="13">
        <v>44108</v>
      </c>
      <c r="AI280" s="22">
        <f t="shared" si="29"/>
        <v>39</v>
      </c>
      <c r="AJ280">
        <v>68.52</v>
      </c>
      <c r="AK280">
        <f t="shared" si="28"/>
        <v>39</v>
      </c>
      <c r="AL280">
        <v>-45</v>
      </c>
    </row>
    <row r="281" spans="1:38" x14ac:dyDescent="0.25">
      <c r="A281" s="10">
        <v>44176</v>
      </c>
      <c r="B281" s="9">
        <v>269</v>
      </c>
      <c r="C281" s="54"/>
      <c r="D281" s="43">
        <v>1</v>
      </c>
      <c r="E281" s="54"/>
      <c r="F281" s="42">
        <f t="shared" ref="F281:F344" si="30">IF(VLOOKUP(A281,$A$2:$E$448,5,TRUE)=0,F280,VLOOKUP(A281,$A$2:$E$448,5,TRUE))</f>
        <v>3</v>
      </c>
      <c r="K281" s="3"/>
      <c r="L281" s="3"/>
      <c r="AH281" s="13">
        <v>44109</v>
      </c>
      <c r="AI281" s="22">
        <f t="shared" si="29"/>
        <v>57</v>
      </c>
      <c r="AJ281">
        <v>68.52</v>
      </c>
      <c r="AK281">
        <f t="shared" si="28"/>
        <v>41</v>
      </c>
      <c r="AL281">
        <v>-48</v>
      </c>
    </row>
    <row r="282" spans="1:38" x14ac:dyDescent="0.25">
      <c r="A282" s="10">
        <v>44177</v>
      </c>
      <c r="B282" s="9">
        <v>253</v>
      </c>
      <c r="C282" s="54"/>
      <c r="D282" s="43">
        <v>4</v>
      </c>
      <c r="E282" s="54"/>
      <c r="F282" s="42">
        <f t="shared" si="30"/>
        <v>3</v>
      </c>
      <c r="K282" s="3"/>
      <c r="L282" s="3"/>
      <c r="AH282" s="13">
        <v>44110</v>
      </c>
      <c r="AI282" s="22">
        <f t="shared" si="29"/>
        <v>57</v>
      </c>
      <c r="AJ282">
        <v>68.52</v>
      </c>
      <c r="AK282">
        <f t="shared" si="28"/>
        <v>51</v>
      </c>
      <c r="AL282">
        <v>-46</v>
      </c>
    </row>
    <row r="283" spans="1:38" x14ac:dyDescent="0.25">
      <c r="A283" s="10">
        <v>44178</v>
      </c>
      <c r="B283" s="9">
        <v>249</v>
      </c>
      <c r="C283" s="54"/>
      <c r="D283" s="43">
        <v>2</v>
      </c>
      <c r="E283" s="54"/>
      <c r="F283" s="42">
        <f t="shared" si="30"/>
        <v>3</v>
      </c>
      <c r="K283" s="3"/>
      <c r="L283" s="3"/>
      <c r="AH283" s="13">
        <v>44111</v>
      </c>
      <c r="AI283" s="22">
        <f t="shared" si="29"/>
        <v>57</v>
      </c>
      <c r="AJ283">
        <v>68.52</v>
      </c>
      <c r="AK283">
        <f t="shared" si="28"/>
        <v>53</v>
      </c>
      <c r="AL283">
        <v>-46</v>
      </c>
    </row>
    <row r="284" spans="1:38" x14ac:dyDescent="0.25">
      <c r="A284" s="10">
        <v>44179</v>
      </c>
      <c r="B284" s="9">
        <v>246</v>
      </c>
      <c r="C284" s="53">
        <f>ROUNDUP(AVERAGE(B284:B290),0)</f>
        <v>248</v>
      </c>
      <c r="D284" s="43">
        <v>1</v>
      </c>
      <c r="E284" s="53">
        <f>ROUNDUP(AVERAGE(D285:D291),0)</f>
        <v>4</v>
      </c>
      <c r="F284" s="42">
        <f t="shared" si="30"/>
        <v>4</v>
      </c>
      <c r="K284" s="3"/>
      <c r="L284" s="3"/>
      <c r="AH284" s="13">
        <v>44112</v>
      </c>
      <c r="AI284" s="22">
        <f t="shared" si="29"/>
        <v>57</v>
      </c>
      <c r="AJ284">
        <v>68.52</v>
      </c>
      <c r="AK284">
        <f t="shared" si="28"/>
        <v>59</v>
      </c>
      <c r="AL284">
        <v>-47</v>
      </c>
    </row>
    <row r="285" spans="1:38" x14ac:dyDescent="0.25">
      <c r="A285" s="10">
        <v>44180</v>
      </c>
      <c r="B285" s="9">
        <v>250</v>
      </c>
      <c r="C285" s="54"/>
      <c r="D285" s="43">
        <v>4</v>
      </c>
      <c r="E285" s="54"/>
      <c r="F285" s="42">
        <f t="shared" si="30"/>
        <v>4</v>
      </c>
      <c r="K285" s="3"/>
      <c r="L285" s="3"/>
      <c r="AH285" s="13">
        <v>44113</v>
      </c>
      <c r="AI285" s="22">
        <f t="shared" si="29"/>
        <v>57</v>
      </c>
      <c r="AJ285">
        <v>68.52</v>
      </c>
      <c r="AK285">
        <f t="shared" si="28"/>
        <v>60</v>
      </c>
      <c r="AL285">
        <v>-45</v>
      </c>
    </row>
    <row r="286" spans="1:38" x14ac:dyDescent="0.25">
      <c r="A286" s="10">
        <v>44181</v>
      </c>
      <c r="B286" s="9">
        <v>250</v>
      </c>
      <c r="C286" s="54"/>
      <c r="D286" s="43">
        <v>0</v>
      </c>
      <c r="E286" s="54"/>
      <c r="F286" s="42">
        <f t="shared" si="30"/>
        <v>4</v>
      </c>
      <c r="K286" s="3"/>
      <c r="L286" s="3"/>
      <c r="AH286" s="13">
        <v>44114</v>
      </c>
      <c r="AI286" s="22">
        <f t="shared" si="29"/>
        <v>57</v>
      </c>
      <c r="AJ286">
        <v>68.52</v>
      </c>
      <c r="AK286">
        <f t="shared" si="28"/>
        <v>64</v>
      </c>
      <c r="AL286">
        <v>-47</v>
      </c>
    </row>
    <row r="287" spans="1:38" x14ac:dyDescent="0.25">
      <c r="A287" s="10">
        <v>44182</v>
      </c>
      <c r="B287" s="9">
        <v>248</v>
      </c>
      <c r="C287" s="54"/>
      <c r="D287" s="43">
        <v>5</v>
      </c>
      <c r="E287" s="54"/>
      <c r="F287" s="42">
        <f t="shared" si="30"/>
        <v>4</v>
      </c>
      <c r="K287" s="3"/>
      <c r="L287" s="3"/>
      <c r="AH287" s="13">
        <v>44115</v>
      </c>
      <c r="AI287" s="22">
        <f t="shared" si="29"/>
        <v>57</v>
      </c>
      <c r="AJ287">
        <v>68.52</v>
      </c>
      <c r="AK287">
        <f t="shared" si="28"/>
        <v>67</v>
      </c>
      <c r="AL287">
        <v>-52</v>
      </c>
    </row>
    <row r="288" spans="1:38" x14ac:dyDescent="0.25">
      <c r="A288" s="10">
        <v>44183</v>
      </c>
      <c r="B288" s="9">
        <v>250</v>
      </c>
      <c r="C288" s="54"/>
      <c r="D288" s="43">
        <v>3</v>
      </c>
      <c r="E288" s="54"/>
      <c r="F288" s="42">
        <f t="shared" si="30"/>
        <v>4</v>
      </c>
      <c r="K288" s="3"/>
      <c r="L288" s="3"/>
      <c r="AH288" s="13">
        <v>44116</v>
      </c>
      <c r="AI288" s="22">
        <f t="shared" si="29"/>
        <v>61</v>
      </c>
      <c r="AJ288">
        <v>68.52</v>
      </c>
      <c r="AK288">
        <f t="shared" si="28"/>
        <v>68</v>
      </c>
      <c r="AL288">
        <v>-56</v>
      </c>
    </row>
    <row r="289" spans="1:38" x14ac:dyDescent="0.25">
      <c r="A289" s="10">
        <v>44184</v>
      </c>
      <c r="B289" s="9">
        <v>243</v>
      </c>
      <c r="C289" s="54"/>
      <c r="D289" s="43">
        <v>2</v>
      </c>
      <c r="E289" s="54"/>
      <c r="F289" s="42">
        <f t="shared" si="30"/>
        <v>4</v>
      </c>
      <c r="K289" s="3"/>
      <c r="L289" s="3"/>
      <c r="AH289" s="13">
        <v>44117</v>
      </c>
      <c r="AI289" s="22">
        <f t="shared" si="29"/>
        <v>61</v>
      </c>
      <c r="AJ289">
        <v>68.52</v>
      </c>
      <c r="AK289">
        <f t="shared" si="28"/>
        <v>60</v>
      </c>
      <c r="AL289">
        <v>-48</v>
      </c>
    </row>
    <row r="290" spans="1:38" x14ac:dyDescent="0.25">
      <c r="A290" s="10">
        <v>44185</v>
      </c>
      <c r="B290" s="9">
        <v>247</v>
      </c>
      <c r="C290" s="54"/>
      <c r="D290" s="43">
        <v>7</v>
      </c>
      <c r="E290" s="54"/>
      <c r="F290" s="42">
        <f t="shared" si="30"/>
        <v>4</v>
      </c>
      <c r="K290" s="3"/>
      <c r="L290" s="3"/>
      <c r="AH290" s="13">
        <v>44118</v>
      </c>
      <c r="AI290" s="22">
        <f t="shared" si="29"/>
        <v>61</v>
      </c>
      <c r="AJ290">
        <v>68.52</v>
      </c>
      <c r="AK290">
        <f t="shared" si="28"/>
        <v>63</v>
      </c>
      <c r="AL290">
        <v>-47</v>
      </c>
    </row>
    <row r="291" spans="1:38" x14ac:dyDescent="0.25">
      <c r="A291" s="10">
        <v>44186</v>
      </c>
      <c r="B291" s="9">
        <v>244</v>
      </c>
      <c r="C291" s="53">
        <f>ROUNDUP(AVERAGE(B291:B297),0)</f>
        <v>221</v>
      </c>
      <c r="D291" s="43">
        <v>5</v>
      </c>
      <c r="E291" s="53">
        <f>ROUNDUP(AVERAGE(D292:D299),0)</f>
        <v>5</v>
      </c>
      <c r="F291" s="42">
        <f t="shared" si="30"/>
        <v>5</v>
      </c>
      <c r="K291" s="3"/>
      <c r="L291" s="3"/>
      <c r="AH291" s="13">
        <v>44119</v>
      </c>
      <c r="AI291" s="22">
        <f t="shared" si="29"/>
        <v>61</v>
      </c>
      <c r="AJ291">
        <v>68.52</v>
      </c>
      <c r="AK291">
        <f t="shared" si="28"/>
        <v>58</v>
      </c>
      <c r="AL291">
        <v>-46</v>
      </c>
    </row>
    <row r="292" spans="1:38" x14ac:dyDescent="0.25">
      <c r="A292" s="10">
        <v>44187</v>
      </c>
      <c r="B292" s="9">
        <v>223</v>
      </c>
      <c r="C292" s="54"/>
      <c r="D292" s="43">
        <v>2</v>
      </c>
      <c r="E292" s="54"/>
      <c r="F292" s="42">
        <f t="shared" si="30"/>
        <v>5</v>
      </c>
      <c r="K292" s="3"/>
      <c r="L292" s="3"/>
      <c r="AH292" s="13">
        <v>44120</v>
      </c>
      <c r="AI292" s="22">
        <f t="shared" si="29"/>
        <v>61</v>
      </c>
      <c r="AJ292">
        <v>68.52</v>
      </c>
      <c r="AK292">
        <f t="shared" si="28"/>
        <v>59</v>
      </c>
      <c r="AL292">
        <v>-49</v>
      </c>
    </row>
    <row r="293" spans="1:38" x14ac:dyDescent="0.25">
      <c r="A293" s="10">
        <v>44188</v>
      </c>
      <c r="B293" s="9">
        <v>232</v>
      </c>
      <c r="C293" s="54"/>
      <c r="D293" s="43">
        <v>7</v>
      </c>
      <c r="E293" s="54"/>
      <c r="F293" s="42">
        <f t="shared" si="30"/>
        <v>5</v>
      </c>
      <c r="K293" s="3"/>
      <c r="L293" s="3"/>
      <c r="AH293" s="13">
        <v>44121</v>
      </c>
      <c r="AI293" s="22">
        <f t="shared" si="29"/>
        <v>61</v>
      </c>
      <c r="AJ293">
        <v>62.96</v>
      </c>
      <c r="AK293">
        <f t="shared" si="28"/>
        <v>60</v>
      </c>
      <c r="AL293">
        <v>-45</v>
      </c>
    </row>
    <row r="294" spans="1:38" x14ac:dyDescent="0.25">
      <c r="A294" s="10">
        <v>44189</v>
      </c>
      <c r="B294" s="9">
        <v>230</v>
      </c>
      <c r="C294" s="54"/>
      <c r="D294" s="43">
        <v>5</v>
      </c>
      <c r="E294" s="54"/>
      <c r="F294" s="42">
        <f t="shared" si="30"/>
        <v>5</v>
      </c>
      <c r="K294" s="3"/>
      <c r="L294" s="3"/>
      <c r="AH294" s="13">
        <v>44122</v>
      </c>
      <c r="AI294" s="22">
        <f t="shared" si="29"/>
        <v>61</v>
      </c>
      <c r="AJ294">
        <v>62.96</v>
      </c>
      <c r="AK294">
        <f t="shared" si="28"/>
        <v>56</v>
      </c>
      <c r="AL294">
        <v>-47</v>
      </c>
    </row>
    <row r="295" spans="1:38" x14ac:dyDescent="0.25">
      <c r="A295" s="10">
        <v>44190</v>
      </c>
      <c r="B295" s="9">
        <v>191</v>
      </c>
      <c r="C295" s="54"/>
      <c r="D295" s="40">
        <v>0</v>
      </c>
      <c r="E295" s="54"/>
      <c r="F295" s="42">
        <f t="shared" si="30"/>
        <v>5</v>
      </c>
      <c r="K295" s="3"/>
      <c r="L295" s="3"/>
      <c r="AH295" s="13">
        <v>44123</v>
      </c>
      <c r="AI295" s="22">
        <f t="shared" si="29"/>
        <v>54</v>
      </c>
      <c r="AJ295">
        <v>68.52</v>
      </c>
      <c r="AK295">
        <f t="shared" si="28"/>
        <v>54</v>
      </c>
      <c r="AL295">
        <v>-50</v>
      </c>
    </row>
    <row r="296" spans="1:38" x14ac:dyDescent="0.25">
      <c r="A296" s="10">
        <v>44191</v>
      </c>
      <c r="B296" s="9">
        <v>196</v>
      </c>
      <c r="C296" s="54"/>
      <c r="D296" s="43">
        <v>6</v>
      </c>
      <c r="E296" s="54"/>
      <c r="F296" s="42">
        <f t="shared" si="30"/>
        <v>5</v>
      </c>
      <c r="K296" s="3"/>
      <c r="L296" s="3"/>
      <c r="AH296" s="13">
        <v>44124</v>
      </c>
      <c r="AI296" s="22">
        <f t="shared" si="29"/>
        <v>54</v>
      </c>
      <c r="AJ296">
        <v>68.52</v>
      </c>
      <c r="AK296">
        <f t="shared" si="28"/>
        <v>54</v>
      </c>
      <c r="AL296">
        <v>-47</v>
      </c>
    </row>
    <row r="297" spans="1:38" x14ac:dyDescent="0.25">
      <c r="A297" s="10">
        <v>44192</v>
      </c>
      <c r="B297" s="9">
        <v>229</v>
      </c>
      <c r="C297" s="54"/>
      <c r="D297" s="43">
        <v>6</v>
      </c>
      <c r="E297" s="54"/>
      <c r="F297" s="42">
        <f t="shared" si="30"/>
        <v>5</v>
      </c>
      <c r="K297" s="3"/>
      <c r="L297" s="3"/>
      <c r="AH297" s="13">
        <v>44125</v>
      </c>
      <c r="AI297" s="22">
        <f t="shared" si="29"/>
        <v>54</v>
      </c>
      <c r="AJ297">
        <v>68.52</v>
      </c>
      <c r="AK297">
        <f t="shared" si="28"/>
        <v>53</v>
      </c>
      <c r="AL297">
        <v>-47</v>
      </c>
    </row>
    <row r="298" spans="1:38" x14ac:dyDescent="0.25">
      <c r="A298" s="10">
        <v>44193</v>
      </c>
      <c r="B298" s="9">
        <v>229</v>
      </c>
      <c r="C298" s="53">
        <f>ROUNDUP(AVERAGE(B298:B304),0)</f>
        <v>235</v>
      </c>
      <c r="D298" s="43">
        <v>3</v>
      </c>
      <c r="E298" s="53">
        <f>ROUNDUP(AVERAGE(D300:D306),0)</f>
        <v>4</v>
      </c>
      <c r="F298" s="42">
        <f t="shared" si="30"/>
        <v>4</v>
      </c>
      <c r="K298" s="3"/>
      <c r="L298" s="3"/>
      <c r="AH298" s="13">
        <v>44126</v>
      </c>
      <c r="AI298" s="22">
        <f t="shared" si="29"/>
        <v>54</v>
      </c>
      <c r="AJ298">
        <v>68.52</v>
      </c>
      <c r="AK298">
        <f t="shared" si="28"/>
        <v>53</v>
      </c>
      <c r="AL298">
        <v>-47</v>
      </c>
    </row>
    <row r="299" spans="1:38" x14ac:dyDescent="0.25">
      <c r="A299" s="10">
        <v>44194</v>
      </c>
      <c r="B299" s="9">
        <v>234</v>
      </c>
      <c r="C299" s="54"/>
      <c r="D299" s="43">
        <v>4</v>
      </c>
      <c r="E299" s="54"/>
      <c r="F299" s="42">
        <f t="shared" si="30"/>
        <v>4</v>
      </c>
      <c r="K299" s="3"/>
      <c r="L299" s="3"/>
      <c r="AH299" s="13">
        <v>44127</v>
      </c>
      <c r="AI299" s="22">
        <f t="shared" si="29"/>
        <v>54</v>
      </c>
      <c r="AJ299">
        <v>68.52</v>
      </c>
      <c r="AK299">
        <f t="shared" si="28"/>
        <v>51</v>
      </c>
      <c r="AL299">
        <v>-45</v>
      </c>
    </row>
    <row r="300" spans="1:38" x14ac:dyDescent="0.25">
      <c r="A300" s="10">
        <v>44195</v>
      </c>
      <c r="B300" s="9">
        <v>219</v>
      </c>
      <c r="C300" s="54"/>
      <c r="D300" s="43">
        <v>5</v>
      </c>
      <c r="E300" s="54"/>
      <c r="F300" s="42">
        <f t="shared" si="30"/>
        <v>4</v>
      </c>
      <c r="K300" s="3"/>
      <c r="L300" s="3"/>
      <c r="AH300" s="13">
        <v>44128</v>
      </c>
      <c r="AI300" s="22">
        <f t="shared" si="29"/>
        <v>54</v>
      </c>
      <c r="AJ300">
        <v>68.52</v>
      </c>
      <c r="AK300">
        <f t="shared" si="28"/>
        <v>54</v>
      </c>
      <c r="AL300">
        <v>-46</v>
      </c>
    </row>
    <row r="301" spans="1:38" x14ac:dyDescent="0.25">
      <c r="A301" s="10">
        <v>44196</v>
      </c>
      <c r="B301" s="9">
        <v>221</v>
      </c>
      <c r="C301" s="54"/>
      <c r="D301" s="43">
        <v>6</v>
      </c>
      <c r="E301" s="54"/>
      <c r="F301" s="42">
        <f t="shared" si="30"/>
        <v>4</v>
      </c>
      <c r="K301" s="3"/>
      <c r="L301" s="3"/>
      <c r="AH301" s="13">
        <v>44129</v>
      </c>
      <c r="AI301" s="22">
        <f t="shared" si="29"/>
        <v>54</v>
      </c>
      <c r="AJ301">
        <v>68.52</v>
      </c>
      <c r="AK301">
        <f t="shared" si="28"/>
        <v>57</v>
      </c>
      <c r="AL301">
        <v>-52</v>
      </c>
    </row>
    <row r="302" spans="1:38" x14ac:dyDescent="0.25">
      <c r="A302" s="10">
        <v>44197</v>
      </c>
      <c r="B302" s="9">
        <v>260</v>
      </c>
      <c r="C302" s="54"/>
      <c r="D302" s="43">
        <v>2</v>
      </c>
      <c r="E302" s="54"/>
      <c r="F302" s="42">
        <f t="shared" si="30"/>
        <v>4</v>
      </c>
      <c r="K302" s="3"/>
      <c r="L302" s="3"/>
      <c r="AH302" s="13">
        <v>44130</v>
      </c>
      <c r="AI302" s="22">
        <f t="shared" si="29"/>
        <v>74</v>
      </c>
      <c r="AJ302">
        <v>68.52</v>
      </c>
      <c r="AK302">
        <f t="shared" si="28"/>
        <v>60</v>
      </c>
      <c r="AL302">
        <v>-50</v>
      </c>
    </row>
    <row r="303" spans="1:38" x14ac:dyDescent="0.25">
      <c r="A303" s="10">
        <v>44198</v>
      </c>
      <c r="B303" s="9">
        <v>257</v>
      </c>
      <c r="C303" s="54"/>
      <c r="D303" s="43">
        <v>4</v>
      </c>
      <c r="E303" s="54"/>
      <c r="F303" s="42">
        <f t="shared" si="30"/>
        <v>4</v>
      </c>
      <c r="K303" s="3"/>
      <c r="L303" s="3"/>
      <c r="AH303" s="13">
        <v>44131</v>
      </c>
      <c r="AI303" s="22">
        <f t="shared" si="29"/>
        <v>74</v>
      </c>
      <c r="AJ303">
        <v>68.52</v>
      </c>
      <c r="AK303">
        <f t="shared" si="28"/>
        <v>66</v>
      </c>
      <c r="AL303">
        <v>-47</v>
      </c>
    </row>
    <row r="304" spans="1:38" x14ac:dyDescent="0.25">
      <c r="A304" s="10">
        <v>44199</v>
      </c>
      <c r="B304" s="9">
        <v>224</v>
      </c>
      <c r="C304" s="54"/>
      <c r="D304" s="43">
        <v>2</v>
      </c>
      <c r="E304" s="54"/>
      <c r="F304" s="42">
        <f t="shared" si="30"/>
        <v>4</v>
      </c>
      <c r="K304" s="3"/>
      <c r="L304" s="3"/>
      <c r="AH304" s="13">
        <v>44132</v>
      </c>
      <c r="AI304" s="22">
        <f t="shared" si="29"/>
        <v>74</v>
      </c>
      <c r="AJ304">
        <v>68.52</v>
      </c>
      <c r="AK304">
        <f t="shared" si="28"/>
        <v>68</v>
      </c>
      <c r="AL304">
        <v>-47</v>
      </c>
    </row>
    <row r="305" spans="1:38" x14ac:dyDescent="0.25">
      <c r="A305" s="10">
        <v>44200</v>
      </c>
      <c r="B305" s="9">
        <v>224</v>
      </c>
      <c r="C305" s="53">
        <f>ROUNDUP(AVERAGE(B305:B311),0)</f>
        <v>256</v>
      </c>
      <c r="D305" s="43">
        <v>3</v>
      </c>
      <c r="E305" s="53">
        <f>ROUNDUP(AVERAGE(D307:D313),0)</f>
        <v>4</v>
      </c>
      <c r="F305" s="42">
        <f t="shared" si="30"/>
        <v>4</v>
      </c>
      <c r="K305" s="3"/>
      <c r="L305" s="3"/>
      <c r="AH305" s="13">
        <v>44133</v>
      </c>
      <c r="AI305" s="22">
        <f t="shared" si="29"/>
        <v>74</v>
      </c>
      <c r="AJ305">
        <v>68.52</v>
      </c>
      <c r="AK305">
        <f t="shared" si="28"/>
        <v>77</v>
      </c>
      <c r="AL305">
        <v>-56</v>
      </c>
    </row>
    <row r="306" spans="1:38" x14ac:dyDescent="0.25">
      <c r="A306" s="10">
        <v>44201</v>
      </c>
      <c r="B306" s="9">
        <v>233</v>
      </c>
      <c r="C306" s="54"/>
      <c r="D306" s="43">
        <v>4</v>
      </c>
      <c r="E306" s="54"/>
      <c r="F306" s="42">
        <f t="shared" si="30"/>
        <v>4</v>
      </c>
      <c r="K306" s="3"/>
      <c r="L306" s="3"/>
      <c r="AH306" s="13">
        <v>44134</v>
      </c>
      <c r="AI306" s="22">
        <f t="shared" si="29"/>
        <v>74</v>
      </c>
      <c r="AJ306">
        <v>68.52</v>
      </c>
      <c r="AK306">
        <f t="shared" si="28"/>
        <v>77</v>
      </c>
      <c r="AL306">
        <v>-46</v>
      </c>
    </row>
    <row r="307" spans="1:38" x14ac:dyDescent="0.25">
      <c r="A307" s="10">
        <v>44202</v>
      </c>
      <c r="B307" s="9">
        <v>247</v>
      </c>
      <c r="C307" s="54"/>
      <c r="D307" s="43">
        <v>5</v>
      </c>
      <c r="E307" s="54"/>
      <c r="F307" s="42">
        <f t="shared" si="30"/>
        <v>4</v>
      </c>
      <c r="K307" s="3"/>
      <c r="L307" s="3"/>
      <c r="AH307" s="13">
        <v>44135</v>
      </c>
      <c r="AI307" s="22">
        <f t="shared" si="29"/>
        <v>74</v>
      </c>
      <c r="AJ307">
        <v>68.52</v>
      </c>
      <c r="AK307">
        <f t="shared" si="28"/>
        <v>80</v>
      </c>
      <c r="AL307">
        <v>-47</v>
      </c>
    </row>
    <row r="308" spans="1:38" x14ac:dyDescent="0.25">
      <c r="A308" s="10">
        <v>44203</v>
      </c>
      <c r="B308" s="9">
        <v>253</v>
      </c>
      <c r="C308" s="54"/>
      <c r="D308" s="43">
        <v>2</v>
      </c>
      <c r="E308" s="54"/>
      <c r="F308" s="42">
        <f t="shared" si="30"/>
        <v>4</v>
      </c>
      <c r="K308" s="3"/>
      <c r="L308" s="3"/>
      <c r="AH308" s="13">
        <v>44136</v>
      </c>
      <c r="AI308" s="22">
        <f t="shared" si="29"/>
        <v>74</v>
      </c>
      <c r="AJ308">
        <v>68.52</v>
      </c>
      <c r="AK308">
        <f t="shared" si="28"/>
        <v>86</v>
      </c>
      <c r="AL308">
        <v>-53</v>
      </c>
    </row>
    <row r="309" spans="1:38" x14ac:dyDescent="0.25">
      <c r="A309" s="10">
        <v>44204</v>
      </c>
      <c r="B309" s="9">
        <v>265</v>
      </c>
      <c r="C309" s="54"/>
      <c r="D309" s="43">
        <v>1</v>
      </c>
      <c r="E309" s="54"/>
      <c r="F309" s="42">
        <f t="shared" si="30"/>
        <v>4</v>
      </c>
      <c r="K309" s="3"/>
      <c r="L309" s="3"/>
      <c r="AH309" s="13">
        <v>44137</v>
      </c>
      <c r="AI309" s="22">
        <f t="shared" si="29"/>
        <v>90</v>
      </c>
      <c r="AJ309">
        <v>68.52</v>
      </c>
      <c r="AK309">
        <f t="shared" si="28"/>
        <v>90</v>
      </c>
      <c r="AL309">
        <v>-49</v>
      </c>
    </row>
    <row r="310" spans="1:38" x14ac:dyDescent="0.25">
      <c r="A310" s="10">
        <v>44205</v>
      </c>
      <c r="B310" s="9">
        <v>279</v>
      </c>
      <c r="C310" s="54"/>
      <c r="D310" s="43">
        <v>4</v>
      </c>
      <c r="E310" s="54"/>
      <c r="F310" s="42">
        <f t="shared" si="30"/>
        <v>4</v>
      </c>
      <c r="K310" s="3"/>
      <c r="L310" s="3"/>
      <c r="AH310" s="13">
        <v>44138</v>
      </c>
      <c r="AI310" s="22">
        <f t="shared" si="29"/>
        <v>90</v>
      </c>
      <c r="AJ310">
        <v>68.52</v>
      </c>
      <c r="AK310">
        <f t="shared" si="28"/>
        <v>89</v>
      </c>
      <c r="AL310">
        <v>-45</v>
      </c>
    </row>
    <row r="311" spans="1:38" x14ac:dyDescent="0.25">
      <c r="A311" s="10">
        <v>44206</v>
      </c>
      <c r="B311" s="9">
        <v>290</v>
      </c>
      <c r="C311" s="54"/>
      <c r="D311" s="43">
        <v>4</v>
      </c>
      <c r="E311" s="54"/>
      <c r="F311" s="42">
        <f t="shared" si="30"/>
        <v>4</v>
      </c>
      <c r="K311" s="3"/>
      <c r="L311" s="3"/>
      <c r="AH311" s="13">
        <v>44139</v>
      </c>
      <c r="AI311" s="22">
        <f t="shared" si="29"/>
        <v>90</v>
      </c>
      <c r="AJ311">
        <v>68.52</v>
      </c>
      <c r="AK311">
        <f t="shared" si="28"/>
        <v>90</v>
      </c>
      <c r="AL311">
        <v>-51</v>
      </c>
    </row>
    <row r="312" spans="1:38" x14ac:dyDescent="0.25">
      <c r="A312" s="10">
        <v>44207</v>
      </c>
      <c r="B312" s="9">
        <v>299</v>
      </c>
      <c r="C312" s="53">
        <f>ROUNDUP(AVERAGE(B312:B318),0)</f>
        <v>301</v>
      </c>
      <c r="D312" s="43">
        <v>4</v>
      </c>
      <c r="E312" s="53">
        <f>ROUNDUP(AVERAGE(D314:D320),0)</f>
        <v>6</v>
      </c>
      <c r="F312" s="42">
        <f t="shared" si="30"/>
        <v>6</v>
      </c>
      <c r="K312" s="3"/>
      <c r="L312" s="3"/>
      <c r="AH312" s="13">
        <v>44140</v>
      </c>
      <c r="AI312" s="22">
        <f t="shared" si="29"/>
        <v>90</v>
      </c>
      <c r="AJ312">
        <v>68.52</v>
      </c>
      <c r="AK312">
        <f t="shared" ref="AK312:AK375" si="31">VLOOKUP(AH312,$A$2:$B$475,2,TRUE)</f>
        <v>87</v>
      </c>
      <c r="AL312">
        <v>-50</v>
      </c>
    </row>
    <row r="313" spans="1:38" x14ac:dyDescent="0.25">
      <c r="A313" s="10">
        <v>44208</v>
      </c>
      <c r="B313" s="9">
        <v>323</v>
      </c>
      <c r="C313" s="54"/>
      <c r="D313" s="43">
        <v>4</v>
      </c>
      <c r="E313" s="54"/>
      <c r="F313" s="42">
        <f t="shared" si="30"/>
        <v>6</v>
      </c>
      <c r="K313" s="3"/>
      <c r="L313" s="3"/>
      <c r="AH313" s="13">
        <v>44141</v>
      </c>
      <c r="AI313" s="22">
        <f t="shared" si="29"/>
        <v>90</v>
      </c>
      <c r="AJ313">
        <v>68.52</v>
      </c>
      <c r="AK313">
        <f t="shared" si="31"/>
        <v>93</v>
      </c>
      <c r="AL313">
        <v>-47</v>
      </c>
    </row>
    <row r="314" spans="1:38" x14ac:dyDescent="0.25">
      <c r="A314" s="10">
        <v>44209</v>
      </c>
      <c r="B314" s="9">
        <v>303</v>
      </c>
      <c r="C314" s="54"/>
      <c r="D314" s="43">
        <v>6</v>
      </c>
      <c r="E314" s="54"/>
      <c r="F314" s="42">
        <f t="shared" si="30"/>
        <v>6</v>
      </c>
      <c r="K314" s="3"/>
      <c r="L314" s="3"/>
      <c r="AH314" s="13">
        <v>44142</v>
      </c>
      <c r="AI314" s="22">
        <f t="shared" si="29"/>
        <v>90</v>
      </c>
      <c r="AJ314">
        <v>68.52</v>
      </c>
      <c r="AK314">
        <f t="shared" si="31"/>
        <v>90</v>
      </c>
      <c r="AL314">
        <v>-43</v>
      </c>
    </row>
    <row r="315" spans="1:38" x14ac:dyDescent="0.25">
      <c r="A315" s="10">
        <v>44210</v>
      </c>
      <c r="B315" s="9">
        <v>296</v>
      </c>
      <c r="C315" s="54"/>
      <c r="D315" s="43">
        <v>11</v>
      </c>
      <c r="E315" s="54"/>
      <c r="F315" s="42">
        <f t="shared" si="30"/>
        <v>6</v>
      </c>
      <c r="K315" s="3"/>
      <c r="L315" s="3"/>
      <c r="AH315" s="13">
        <v>44143</v>
      </c>
      <c r="AI315" s="22">
        <f t="shared" si="29"/>
        <v>90</v>
      </c>
      <c r="AJ315">
        <v>68.52</v>
      </c>
      <c r="AK315">
        <f t="shared" si="31"/>
        <v>91</v>
      </c>
      <c r="AL315">
        <v>-45</v>
      </c>
    </row>
    <row r="316" spans="1:38" x14ac:dyDescent="0.25">
      <c r="A316" s="10">
        <v>44211</v>
      </c>
      <c r="B316" s="9">
        <v>291</v>
      </c>
      <c r="C316" s="54"/>
      <c r="D316" s="43">
        <v>0</v>
      </c>
      <c r="E316" s="54"/>
      <c r="F316" s="42">
        <f t="shared" si="30"/>
        <v>6</v>
      </c>
      <c r="K316" s="3"/>
      <c r="L316" s="3"/>
      <c r="AH316" s="13">
        <v>44144</v>
      </c>
      <c r="AI316" s="22">
        <f t="shared" si="29"/>
        <v>117</v>
      </c>
      <c r="AJ316">
        <v>68.52</v>
      </c>
      <c r="AK316">
        <f t="shared" si="31"/>
        <v>93</v>
      </c>
      <c r="AL316">
        <v>-49</v>
      </c>
    </row>
    <row r="317" spans="1:38" x14ac:dyDescent="0.25">
      <c r="A317" s="10">
        <v>44212</v>
      </c>
      <c r="B317" s="9">
        <v>298</v>
      </c>
      <c r="C317" s="54"/>
      <c r="D317" s="43">
        <v>5</v>
      </c>
      <c r="E317" s="54"/>
      <c r="F317" s="42">
        <f t="shared" si="30"/>
        <v>6</v>
      </c>
      <c r="K317" s="3"/>
      <c r="L317" s="3"/>
      <c r="AH317" s="13">
        <v>44145</v>
      </c>
      <c r="AI317" s="22">
        <f t="shared" si="29"/>
        <v>117</v>
      </c>
      <c r="AJ317">
        <v>68.52</v>
      </c>
      <c r="AK317">
        <f t="shared" si="31"/>
        <v>93</v>
      </c>
      <c r="AL317">
        <v>-46</v>
      </c>
    </row>
    <row r="318" spans="1:38" x14ac:dyDescent="0.25">
      <c r="A318" s="10">
        <v>44213</v>
      </c>
      <c r="B318" s="9">
        <v>295</v>
      </c>
      <c r="C318" s="54"/>
      <c r="D318" s="43">
        <v>3</v>
      </c>
      <c r="E318" s="54"/>
      <c r="F318" s="42">
        <f t="shared" si="30"/>
        <v>6</v>
      </c>
      <c r="K318" s="3"/>
      <c r="L318" s="3"/>
      <c r="AH318" s="13">
        <v>44146</v>
      </c>
      <c r="AI318" s="22">
        <f t="shared" si="29"/>
        <v>117</v>
      </c>
      <c r="AJ318">
        <v>68.52</v>
      </c>
      <c r="AK318">
        <f t="shared" si="31"/>
        <v>112</v>
      </c>
      <c r="AL318">
        <v>-57</v>
      </c>
    </row>
    <row r="319" spans="1:38" x14ac:dyDescent="0.25">
      <c r="A319" s="10">
        <v>44214</v>
      </c>
      <c r="B319" s="9">
        <v>292</v>
      </c>
      <c r="C319" s="53">
        <f>ROUNDUP(AVERAGE(B319:B325),0)</f>
        <v>250</v>
      </c>
      <c r="D319" s="43">
        <v>7</v>
      </c>
      <c r="E319" s="53">
        <f>ROUNDUP(AVERAGE(D321:D327),0)</f>
        <v>4</v>
      </c>
      <c r="F319" s="42">
        <f t="shared" si="30"/>
        <v>4</v>
      </c>
      <c r="K319" s="3"/>
      <c r="L319" s="3"/>
      <c r="AH319" s="13">
        <v>44147</v>
      </c>
      <c r="AI319" s="22">
        <f t="shared" si="29"/>
        <v>117</v>
      </c>
      <c r="AJ319">
        <v>68.52</v>
      </c>
      <c r="AK319">
        <f t="shared" si="31"/>
        <v>118</v>
      </c>
      <c r="AL319">
        <v>-54</v>
      </c>
    </row>
    <row r="320" spans="1:38" x14ac:dyDescent="0.25">
      <c r="A320" s="10">
        <v>44215</v>
      </c>
      <c r="B320" s="9">
        <v>263</v>
      </c>
      <c r="C320" s="54"/>
      <c r="D320" s="43">
        <v>4</v>
      </c>
      <c r="E320" s="54"/>
      <c r="F320" s="42">
        <f t="shared" si="30"/>
        <v>4</v>
      </c>
      <c r="K320" s="3"/>
      <c r="L320" s="3"/>
      <c r="AH320" s="13">
        <v>44148</v>
      </c>
      <c r="AI320" s="22">
        <f t="shared" si="29"/>
        <v>117</v>
      </c>
      <c r="AJ320">
        <v>68.52</v>
      </c>
      <c r="AK320">
        <f t="shared" si="31"/>
        <v>125</v>
      </c>
      <c r="AL320">
        <v>-47</v>
      </c>
    </row>
    <row r="321" spans="1:38" x14ac:dyDescent="0.25">
      <c r="A321" s="10">
        <v>44216</v>
      </c>
      <c r="B321" s="9">
        <v>258</v>
      </c>
      <c r="C321" s="54"/>
      <c r="D321" s="43">
        <v>2</v>
      </c>
      <c r="E321" s="54"/>
      <c r="F321" s="42">
        <f t="shared" si="30"/>
        <v>4</v>
      </c>
      <c r="K321" s="3"/>
      <c r="L321" s="3"/>
      <c r="AH321" s="13">
        <v>44149</v>
      </c>
      <c r="AI321" s="22">
        <f t="shared" si="29"/>
        <v>117</v>
      </c>
      <c r="AJ321">
        <v>68.52</v>
      </c>
      <c r="AK321">
        <f t="shared" si="31"/>
        <v>132</v>
      </c>
      <c r="AL321">
        <v>-45</v>
      </c>
    </row>
    <row r="322" spans="1:38" x14ac:dyDescent="0.25">
      <c r="A322" s="10">
        <v>44217</v>
      </c>
      <c r="B322" s="9">
        <v>256</v>
      </c>
      <c r="C322" s="54"/>
      <c r="D322" s="43">
        <v>1</v>
      </c>
      <c r="E322" s="54"/>
      <c r="F322" s="42">
        <f t="shared" si="30"/>
        <v>4</v>
      </c>
      <c r="K322" s="3"/>
      <c r="L322" s="3"/>
      <c r="AH322" s="13">
        <v>44150</v>
      </c>
      <c r="AI322" s="22">
        <f t="shared" si="29"/>
        <v>117</v>
      </c>
      <c r="AJ322">
        <v>68.52</v>
      </c>
      <c r="AK322">
        <f t="shared" si="31"/>
        <v>140</v>
      </c>
      <c r="AL322">
        <v>-50</v>
      </c>
    </row>
    <row r="323" spans="1:38" x14ac:dyDescent="0.25">
      <c r="A323" s="10">
        <v>44218</v>
      </c>
      <c r="B323" s="9">
        <v>253</v>
      </c>
      <c r="C323" s="54"/>
      <c r="D323" s="43">
        <v>3</v>
      </c>
      <c r="E323" s="54"/>
      <c r="F323" s="42">
        <f t="shared" si="30"/>
        <v>4</v>
      </c>
      <c r="K323" s="3"/>
      <c r="L323" s="3"/>
      <c r="AH323" s="13">
        <v>44151</v>
      </c>
      <c r="AI323" s="22">
        <f t="shared" si="29"/>
        <v>161</v>
      </c>
      <c r="AJ323">
        <v>68.52</v>
      </c>
      <c r="AK323">
        <f t="shared" si="31"/>
        <v>140</v>
      </c>
      <c r="AL323">
        <v>-52</v>
      </c>
    </row>
    <row r="324" spans="1:38" x14ac:dyDescent="0.25">
      <c r="A324" s="10">
        <v>44219</v>
      </c>
      <c r="B324" s="9">
        <v>220</v>
      </c>
      <c r="C324" s="54"/>
      <c r="D324" s="43">
        <v>3</v>
      </c>
      <c r="E324" s="54"/>
      <c r="F324" s="42">
        <f t="shared" si="30"/>
        <v>4</v>
      </c>
      <c r="K324" s="3"/>
      <c r="L324" s="3"/>
      <c r="AH324" s="13">
        <v>44152</v>
      </c>
      <c r="AI324" s="22">
        <f t="shared" si="29"/>
        <v>161</v>
      </c>
      <c r="AJ324">
        <v>68.52</v>
      </c>
      <c r="AK324">
        <f t="shared" si="31"/>
        <v>163</v>
      </c>
      <c r="AL324">
        <v>-51</v>
      </c>
    </row>
    <row r="325" spans="1:38" x14ac:dyDescent="0.25">
      <c r="A325" s="10">
        <v>44220</v>
      </c>
      <c r="B325" s="9">
        <v>208</v>
      </c>
      <c r="C325" s="54"/>
      <c r="D325" s="43">
        <v>2</v>
      </c>
      <c r="E325" s="54"/>
      <c r="F325" s="42">
        <f t="shared" si="30"/>
        <v>4</v>
      </c>
      <c r="K325" s="3"/>
      <c r="L325" s="3"/>
      <c r="AH325" s="13">
        <v>44153</v>
      </c>
      <c r="AI325" s="22">
        <f t="shared" si="29"/>
        <v>161</v>
      </c>
      <c r="AJ325">
        <v>64.81</v>
      </c>
      <c r="AK325">
        <f t="shared" si="31"/>
        <v>156</v>
      </c>
      <c r="AL325">
        <v>-51</v>
      </c>
    </row>
    <row r="326" spans="1:38" x14ac:dyDescent="0.25">
      <c r="A326" s="10">
        <v>44221</v>
      </c>
      <c r="B326" s="9">
        <v>211</v>
      </c>
      <c r="C326" s="53">
        <f>ROUNDUP(AVERAGE(B326:B332),0)</f>
        <v>216</v>
      </c>
      <c r="D326" s="43">
        <v>7</v>
      </c>
      <c r="E326" s="53">
        <f>ROUNDUP(AVERAGE(D328:D334),0)</f>
        <v>5</v>
      </c>
      <c r="F326" s="42">
        <f t="shared" si="30"/>
        <v>5</v>
      </c>
      <c r="K326" s="3"/>
      <c r="L326" s="3"/>
      <c r="AH326" s="13">
        <v>44154</v>
      </c>
      <c r="AI326" s="22">
        <f t="shared" si="29"/>
        <v>161</v>
      </c>
      <c r="AJ326">
        <v>64.81</v>
      </c>
      <c r="AK326">
        <f t="shared" si="31"/>
        <v>168</v>
      </c>
      <c r="AL326">
        <v>-51</v>
      </c>
    </row>
    <row r="327" spans="1:38" x14ac:dyDescent="0.25">
      <c r="A327" s="10">
        <v>44222</v>
      </c>
      <c r="B327" s="9">
        <v>206</v>
      </c>
      <c r="C327" s="54"/>
      <c r="D327" s="43">
        <v>9</v>
      </c>
      <c r="E327" s="54"/>
      <c r="F327" s="42">
        <f t="shared" si="30"/>
        <v>5</v>
      </c>
      <c r="K327" s="3"/>
      <c r="L327" s="3"/>
      <c r="AH327" s="13">
        <v>44155</v>
      </c>
      <c r="AI327" s="22">
        <f t="shared" si="29"/>
        <v>161</v>
      </c>
      <c r="AJ327">
        <v>64.81</v>
      </c>
      <c r="AK327">
        <f t="shared" si="31"/>
        <v>164</v>
      </c>
      <c r="AL327">
        <v>-48</v>
      </c>
    </row>
    <row r="328" spans="1:38" x14ac:dyDescent="0.25">
      <c r="A328" s="10">
        <v>44223</v>
      </c>
      <c r="B328" s="9">
        <v>209</v>
      </c>
      <c r="C328" s="54"/>
      <c r="D328" s="43">
        <v>7</v>
      </c>
      <c r="E328" s="54"/>
      <c r="F328" s="42">
        <f t="shared" si="30"/>
        <v>5</v>
      </c>
      <c r="K328" s="3"/>
      <c r="L328" s="3"/>
      <c r="AH328" s="13">
        <v>44156</v>
      </c>
      <c r="AI328" s="22">
        <f t="shared" si="29"/>
        <v>161</v>
      </c>
      <c r="AJ328">
        <v>64.81</v>
      </c>
      <c r="AK328">
        <f t="shared" si="31"/>
        <v>164</v>
      </c>
      <c r="AL328">
        <v>-48</v>
      </c>
    </row>
    <row r="329" spans="1:38" x14ac:dyDescent="0.25">
      <c r="A329" s="10">
        <v>44224</v>
      </c>
      <c r="B329" s="9">
        <v>218</v>
      </c>
      <c r="C329" s="54"/>
      <c r="D329" s="43">
        <v>7</v>
      </c>
      <c r="E329" s="54"/>
      <c r="F329" s="42">
        <f t="shared" si="30"/>
        <v>5</v>
      </c>
      <c r="K329" s="3"/>
      <c r="L329" s="3"/>
      <c r="AH329" s="13">
        <v>44157</v>
      </c>
      <c r="AI329" s="22">
        <f t="shared" si="29"/>
        <v>161</v>
      </c>
      <c r="AJ329">
        <v>64.81</v>
      </c>
      <c r="AK329">
        <f t="shared" si="31"/>
        <v>168</v>
      </c>
      <c r="AL329">
        <v>-49</v>
      </c>
    </row>
    <row r="330" spans="1:38" x14ac:dyDescent="0.25">
      <c r="A330" s="10">
        <v>44225</v>
      </c>
      <c r="B330" s="9">
        <v>216</v>
      </c>
      <c r="C330" s="54"/>
      <c r="D330" s="43">
        <v>5</v>
      </c>
      <c r="E330" s="54"/>
      <c r="F330" s="42">
        <f t="shared" si="30"/>
        <v>5</v>
      </c>
      <c r="K330" s="3"/>
      <c r="L330" s="3"/>
      <c r="AH330" s="13">
        <v>44158</v>
      </c>
      <c r="AI330" s="22">
        <f t="shared" si="29"/>
        <v>169</v>
      </c>
      <c r="AJ330">
        <v>64.81</v>
      </c>
      <c r="AK330">
        <f t="shared" si="31"/>
        <v>176</v>
      </c>
      <c r="AL330">
        <v>-50</v>
      </c>
    </row>
    <row r="331" spans="1:38" x14ac:dyDescent="0.25">
      <c r="A331" s="10">
        <v>44226</v>
      </c>
      <c r="B331" s="9">
        <v>227</v>
      </c>
      <c r="C331" s="54"/>
      <c r="D331" s="43">
        <v>2</v>
      </c>
      <c r="E331" s="54"/>
      <c r="F331" s="42">
        <f t="shared" si="30"/>
        <v>5</v>
      </c>
      <c r="K331" s="3"/>
      <c r="L331" s="3"/>
      <c r="AH331" s="13">
        <v>44159</v>
      </c>
      <c r="AI331" s="22">
        <f t="shared" si="29"/>
        <v>169</v>
      </c>
      <c r="AJ331">
        <v>64.81</v>
      </c>
      <c r="AK331">
        <f t="shared" si="31"/>
        <v>158</v>
      </c>
      <c r="AL331">
        <v>-45</v>
      </c>
    </row>
    <row r="332" spans="1:38" x14ac:dyDescent="0.25">
      <c r="A332" s="10">
        <v>44227</v>
      </c>
      <c r="B332" s="9">
        <v>225</v>
      </c>
      <c r="C332" s="54"/>
      <c r="D332" s="43">
        <v>4</v>
      </c>
      <c r="E332" s="54"/>
      <c r="F332" s="42">
        <f t="shared" si="30"/>
        <v>5</v>
      </c>
      <c r="K332" s="3"/>
      <c r="L332" s="3"/>
      <c r="AH332" s="13">
        <v>44160</v>
      </c>
      <c r="AI332" s="22">
        <f t="shared" ref="AI332:AI395" si="32">IF(VLOOKUP(AH332,$A$2:$C$448,3,TRUE)=0,AI331,VLOOKUP(AH332,$A$2:$C$448,3,TRUE))</f>
        <v>169</v>
      </c>
      <c r="AJ332">
        <v>64.81</v>
      </c>
      <c r="AK332">
        <f t="shared" si="31"/>
        <v>151</v>
      </c>
      <c r="AL332">
        <v>-42</v>
      </c>
    </row>
    <row r="333" spans="1:38" x14ac:dyDescent="0.25">
      <c r="A333" s="10">
        <v>44228</v>
      </c>
      <c r="B333" s="9">
        <v>215</v>
      </c>
      <c r="C333" s="53">
        <f>ROUNDUP(AVERAGE(B333:B339),0)</f>
        <v>187</v>
      </c>
      <c r="D333" s="43">
        <v>3</v>
      </c>
      <c r="E333" s="53">
        <f>ROUNDUP(AVERAGE(D335:D341),0)</f>
        <v>6</v>
      </c>
      <c r="F333" s="42">
        <f t="shared" si="30"/>
        <v>6</v>
      </c>
      <c r="K333" s="3"/>
      <c r="L333" s="3"/>
      <c r="AH333" s="13">
        <v>44161</v>
      </c>
      <c r="AI333" s="22">
        <f t="shared" si="32"/>
        <v>169</v>
      </c>
      <c r="AJ333">
        <v>64.81</v>
      </c>
      <c r="AK333">
        <f t="shared" si="31"/>
        <v>152</v>
      </c>
      <c r="AL333">
        <v>-77</v>
      </c>
    </row>
    <row r="334" spans="1:38" x14ac:dyDescent="0.25">
      <c r="A334" s="10">
        <v>44229</v>
      </c>
      <c r="B334" s="9">
        <v>206</v>
      </c>
      <c r="C334" s="54"/>
      <c r="D334" s="43">
        <v>5</v>
      </c>
      <c r="E334" s="54"/>
      <c r="F334" s="42">
        <f t="shared" si="30"/>
        <v>6</v>
      </c>
      <c r="K334" s="3"/>
      <c r="L334" s="3"/>
      <c r="AH334" s="13">
        <v>44162</v>
      </c>
      <c r="AI334" s="22">
        <f t="shared" si="32"/>
        <v>169</v>
      </c>
      <c r="AJ334">
        <v>64.81</v>
      </c>
      <c r="AK334">
        <f t="shared" si="31"/>
        <v>162</v>
      </c>
      <c r="AL334">
        <v>-60</v>
      </c>
    </row>
    <row r="335" spans="1:38" x14ac:dyDescent="0.25">
      <c r="A335" s="10">
        <v>44230</v>
      </c>
      <c r="B335" s="9">
        <v>191</v>
      </c>
      <c r="C335" s="54"/>
      <c r="D335" s="43">
        <v>5</v>
      </c>
      <c r="E335" s="54"/>
      <c r="F335" s="42">
        <f t="shared" si="30"/>
        <v>6</v>
      </c>
      <c r="K335" s="3"/>
      <c r="L335" s="3"/>
      <c r="AH335" s="13">
        <v>44163</v>
      </c>
      <c r="AI335" s="22">
        <f t="shared" si="32"/>
        <v>169</v>
      </c>
      <c r="AJ335">
        <v>64.81</v>
      </c>
      <c r="AK335">
        <f t="shared" si="31"/>
        <v>193</v>
      </c>
      <c r="AL335">
        <v>-56</v>
      </c>
    </row>
    <row r="336" spans="1:38" x14ac:dyDescent="0.25">
      <c r="A336" s="10">
        <v>44231</v>
      </c>
      <c r="B336" s="9">
        <v>177</v>
      </c>
      <c r="C336" s="54"/>
      <c r="D336" s="43">
        <v>6</v>
      </c>
      <c r="E336" s="54"/>
      <c r="F336" s="42">
        <f t="shared" si="30"/>
        <v>6</v>
      </c>
      <c r="K336" s="3"/>
      <c r="L336" s="3"/>
      <c r="AH336" s="13">
        <v>44164</v>
      </c>
      <c r="AI336" s="22">
        <f t="shared" si="32"/>
        <v>169</v>
      </c>
      <c r="AJ336">
        <v>64.81</v>
      </c>
      <c r="AK336">
        <f t="shared" si="31"/>
        <v>186</v>
      </c>
      <c r="AL336">
        <v>-54</v>
      </c>
    </row>
    <row r="337" spans="1:38" x14ac:dyDescent="0.25">
      <c r="A337" s="10">
        <v>44232</v>
      </c>
      <c r="B337" s="9">
        <v>175</v>
      </c>
      <c r="C337" s="54"/>
      <c r="D337" s="43">
        <v>8</v>
      </c>
      <c r="E337" s="54"/>
      <c r="F337" s="42">
        <f t="shared" si="30"/>
        <v>6</v>
      </c>
      <c r="K337" s="3"/>
      <c r="L337" s="3"/>
      <c r="AH337" s="13">
        <v>44165</v>
      </c>
      <c r="AI337" s="22">
        <f t="shared" si="32"/>
        <v>207</v>
      </c>
      <c r="AJ337">
        <v>64.81</v>
      </c>
      <c r="AK337">
        <f t="shared" si="31"/>
        <v>181</v>
      </c>
      <c r="AL337">
        <v>-58</v>
      </c>
    </row>
    <row r="338" spans="1:38" x14ac:dyDescent="0.25">
      <c r="A338" s="10">
        <v>44233</v>
      </c>
      <c r="B338" s="9">
        <v>174</v>
      </c>
      <c r="C338" s="54"/>
      <c r="D338" s="43">
        <v>7</v>
      </c>
      <c r="E338" s="54"/>
      <c r="F338" s="42">
        <f t="shared" si="30"/>
        <v>6</v>
      </c>
      <c r="K338" s="3"/>
      <c r="L338" s="3"/>
      <c r="AH338" s="13">
        <v>44166</v>
      </c>
      <c r="AI338" s="22">
        <f t="shared" si="32"/>
        <v>207</v>
      </c>
      <c r="AJ338">
        <v>64.81</v>
      </c>
      <c r="AK338">
        <f t="shared" si="31"/>
        <v>183</v>
      </c>
      <c r="AL338">
        <v>-49</v>
      </c>
    </row>
    <row r="339" spans="1:38" x14ac:dyDescent="0.25">
      <c r="A339" s="10">
        <v>44234</v>
      </c>
      <c r="B339" s="9">
        <v>167</v>
      </c>
      <c r="C339" s="54"/>
      <c r="D339" s="43">
        <v>5</v>
      </c>
      <c r="E339" s="54"/>
      <c r="F339" s="42">
        <f t="shared" si="30"/>
        <v>6</v>
      </c>
      <c r="K339" s="3"/>
      <c r="L339" s="3"/>
      <c r="AH339" s="13">
        <v>44167</v>
      </c>
      <c r="AI339" s="22">
        <f t="shared" si="32"/>
        <v>207</v>
      </c>
      <c r="AJ339">
        <v>64.81</v>
      </c>
      <c r="AK339">
        <f t="shared" si="31"/>
        <v>190</v>
      </c>
      <c r="AL339">
        <v>-52</v>
      </c>
    </row>
    <row r="340" spans="1:38" x14ac:dyDescent="0.25">
      <c r="A340" s="10">
        <v>44235</v>
      </c>
      <c r="B340" s="9">
        <v>162</v>
      </c>
      <c r="C340" s="53">
        <f>ROUNDUP(AVERAGE(B340:B346),0)</f>
        <v>153</v>
      </c>
      <c r="D340" s="43">
        <v>4</v>
      </c>
      <c r="E340" s="53">
        <f>ROUNDUP(AVERAGE(D342:D348),0)</f>
        <v>3</v>
      </c>
      <c r="F340" s="42">
        <f t="shared" si="30"/>
        <v>3</v>
      </c>
      <c r="K340" s="3"/>
      <c r="L340" s="3"/>
      <c r="AH340" s="13">
        <v>44168</v>
      </c>
      <c r="AI340" s="22">
        <f t="shared" si="32"/>
        <v>207</v>
      </c>
      <c r="AJ340">
        <v>64.81</v>
      </c>
      <c r="AK340">
        <f t="shared" si="31"/>
        <v>204</v>
      </c>
      <c r="AL340">
        <v>-50</v>
      </c>
    </row>
    <row r="341" spans="1:38" x14ac:dyDescent="0.25">
      <c r="A341" s="10">
        <v>44236</v>
      </c>
      <c r="B341" s="9">
        <v>164</v>
      </c>
      <c r="C341" s="54"/>
      <c r="D341" s="43">
        <v>5</v>
      </c>
      <c r="E341" s="54"/>
      <c r="F341" s="42">
        <f t="shared" si="30"/>
        <v>3</v>
      </c>
      <c r="K341" s="3"/>
      <c r="L341" s="3"/>
      <c r="AH341" s="13">
        <v>44169</v>
      </c>
      <c r="AI341" s="22">
        <f t="shared" si="32"/>
        <v>207</v>
      </c>
      <c r="AJ341">
        <v>64.81</v>
      </c>
      <c r="AK341">
        <f t="shared" si="31"/>
        <v>221</v>
      </c>
      <c r="AL341">
        <v>-52</v>
      </c>
    </row>
    <row r="342" spans="1:38" x14ac:dyDescent="0.25">
      <c r="A342" s="10">
        <v>44237</v>
      </c>
      <c r="B342" s="9">
        <v>165</v>
      </c>
      <c r="C342" s="54"/>
      <c r="D342" s="43">
        <v>4</v>
      </c>
      <c r="E342" s="54"/>
      <c r="F342" s="42">
        <f t="shared" si="30"/>
        <v>3</v>
      </c>
      <c r="K342" s="3"/>
      <c r="L342" s="3"/>
      <c r="AH342" s="13">
        <v>44170</v>
      </c>
      <c r="AI342" s="22">
        <f t="shared" si="32"/>
        <v>207</v>
      </c>
      <c r="AJ342">
        <v>64.81</v>
      </c>
      <c r="AK342">
        <f t="shared" si="31"/>
        <v>224</v>
      </c>
      <c r="AL342">
        <v>-52</v>
      </c>
    </row>
    <row r="343" spans="1:38" x14ac:dyDescent="0.25">
      <c r="A343" s="10">
        <v>44238</v>
      </c>
      <c r="B343" s="9">
        <v>167</v>
      </c>
      <c r="C343" s="54"/>
      <c r="D343" s="43">
        <v>8</v>
      </c>
      <c r="E343" s="54"/>
      <c r="F343" s="42">
        <f t="shared" si="30"/>
        <v>3</v>
      </c>
      <c r="K343" s="3"/>
      <c r="L343" s="3"/>
      <c r="AH343" s="13">
        <v>44171</v>
      </c>
      <c r="AI343" s="22">
        <f t="shared" si="32"/>
        <v>207</v>
      </c>
      <c r="AJ343">
        <v>64.81</v>
      </c>
      <c r="AK343">
        <f t="shared" si="31"/>
        <v>242</v>
      </c>
      <c r="AL343">
        <v>-52</v>
      </c>
    </row>
    <row r="344" spans="1:38" x14ac:dyDescent="0.25">
      <c r="A344" s="10">
        <v>44239</v>
      </c>
      <c r="B344" s="9">
        <v>148</v>
      </c>
      <c r="C344" s="54"/>
      <c r="D344" s="43">
        <v>3</v>
      </c>
      <c r="E344" s="54"/>
      <c r="F344" s="42">
        <f t="shared" si="30"/>
        <v>3</v>
      </c>
      <c r="K344" s="3"/>
      <c r="L344" s="3"/>
      <c r="AH344" s="13">
        <v>44172</v>
      </c>
      <c r="AI344" s="22">
        <f t="shared" si="32"/>
        <v>266</v>
      </c>
      <c r="AJ344">
        <v>64.81</v>
      </c>
      <c r="AK344">
        <f t="shared" si="31"/>
        <v>253</v>
      </c>
      <c r="AL344">
        <v>-54</v>
      </c>
    </row>
    <row r="345" spans="1:38" x14ac:dyDescent="0.25">
      <c r="A345" s="10">
        <v>44240</v>
      </c>
      <c r="B345" s="9">
        <v>132</v>
      </c>
      <c r="C345" s="54"/>
      <c r="D345" s="43">
        <v>3</v>
      </c>
      <c r="E345" s="54"/>
      <c r="F345" s="42">
        <f t="shared" ref="F345:F408" si="33">IF(VLOOKUP(A345,$A$2:$E$448,5,TRUE)=0,F344,VLOOKUP(A345,$A$2:$E$448,5,TRUE))</f>
        <v>3</v>
      </c>
      <c r="K345" s="3"/>
      <c r="L345" s="3"/>
      <c r="AH345" s="13">
        <v>44173</v>
      </c>
      <c r="AI345" s="22">
        <f t="shared" si="32"/>
        <v>266</v>
      </c>
      <c r="AJ345">
        <v>64.81</v>
      </c>
      <c r="AK345">
        <f t="shared" si="31"/>
        <v>272</v>
      </c>
      <c r="AL345">
        <v>-52</v>
      </c>
    </row>
    <row r="346" spans="1:38" x14ac:dyDescent="0.25">
      <c r="A346" s="10">
        <v>44241</v>
      </c>
      <c r="B346" s="9">
        <v>127</v>
      </c>
      <c r="C346" s="54"/>
      <c r="D346" s="43">
        <v>0</v>
      </c>
      <c r="E346" s="54"/>
      <c r="F346" s="42">
        <f t="shared" si="33"/>
        <v>3</v>
      </c>
      <c r="K346" s="3"/>
      <c r="L346" s="3"/>
      <c r="AH346" s="13">
        <v>44174</v>
      </c>
      <c r="AI346" s="22">
        <f t="shared" si="32"/>
        <v>266</v>
      </c>
      <c r="AJ346">
        <v>64.81</v>
      </c>
      <c r="AK346">
        <f t="shared" si="31"/>
        <v>288</v>
      </c>
      <c r="AL346">
        <v>-53</v>
      </c>
    </row>
    <row r="347" spans="1:38" x14ac:dyDescent="0.25">
      <c r="A347" s="10">
        <v>44242</v>
      </c>
      <c r="B347" s="9">
        <v>124</v>
      </c>
      <c r="C347" s="53">
        <f>ROUNDUP(AVERAGE(B347:B353),0)</f>
        <v>115</v>
      </c>
      <c r="D347" s="43">
        <v>1</v>
      </c>
      <c r="E347" s="53">
        <f>ROUNDUP(AVERAGE(D349:D355),0)</f>
        <v>3</v>
      </c>
      <c r="F347" s="42">
        <f t="shared" si="33"/>
        <v>3</v>
      </c>
      <c r="K347" s="3"/>
      <c r="L347" s="3"/>
      <c r="AH347" s="13">
        <v>44175</v>
      </c>
      <c r="AI347" s="22">
        <f t="shared" si="32"/>
        <v>266</v>
      </c>
      <c r="AJ347">
        <v>64.81</v>
      </c>
      <c r="AK347">
        <f t="shared" si="31"/>
        <v>277</v>
      </c>
      <c r="AL347">
        <v>-53</v>
      </c>
    </row>
    <row r="348" spans="1:38" x14ac:dyDescent="0.25">
      <c r="A348" s="10">
        <v>44243</v>
      </c>
      <c r="B348" s="9">
        <v>122</v>
      </c>
      <c r="C348" s="54"/>
      <c r="D348" s="43">
        <v>2</v>
      </c>
      <c r="E348" s="54"/>
      <c r="F348" s="42">
        <f t="shared" si="33"/>
        <v>3</v>
      </c>
      <c r="K348" s="3"/>
      <c r="L348" s="3"/>
      <c r="AH348" s="13">
        <v>44176</v>
      </c>
      <c r="AI348" s="22">
        <f t="shared" si="32"/>
        <v>266</v>
      </c>
      <c r="AJ348">
        <v>64.81</v>
      </c>
      <c r="AK348">
        <f t="shared" si="31"/>
        <v>269</v>
      </c>
      <c r="AL348">
        <v>-50</v>
      </c>
    </row>
    <row r="349" spans="1:38" x14ac:dyDescent="0.25">
      <c r="A349" s="10">
        <v>44244</v>
      </c>
      <c r="B349" s="9">
        <v>119</v>
      </c>
      <c r="C349" s="54"/>
      <c r="D349" s="43">
        <v>3</v>
      </c>
      <c r="E349" s="54"/>
      <c r="F349" s="42">
        <f t="shared" si="33"/>
        <v>3</v>
      </c>
      <c r="K349" s="3"/>
      <c r="L349" s="3"/>
      <c r="AH349" s="13">
        <v>44177</v>
      </c>
      <c r="AI349" s="22">
        <f t="shared" si="32"/>
        <v>266</v>
      </c>
      <c r="AJ349">
        <v>64.81</v>
      </c>
      <c r="AK349">
        <f t="shared" si="31"/>
        <v>253</v>
      </c>
      <c r="AL349">
        <v>-48</v>
      </c>
    </row>
    <row r="350" spans="1:38" x14ac:dyDescent="0.25">
      <c r="A350" s="10">
        <v>44245</v>
      </c>
      <c r="B350" s="9">
        <v>110</v>
      </c>
      <c r="C350" s="54"/>
      <c r="D350" s="43">
        <v>7</v>
      </c>
      <c r="E350" s="54"/>
      <c r="F350" s="42">
        <f t="shared" si="33"/>
        <v>3</v>
      </c>
      <c r="K350" s="3"/>
      <c r="L350" s="3"/>
      <c r="AH350" s="13">
        <v>44178</v>
      </c>
      <c r="AI350" s="22">
        <f t="shared" si="32"/>
        <v>266</v>
      </c>
      <c r="AJ350">
        <v>64.81</v>
      </c>
      <c r="AK350">
        <f t="shared" si="31"/>
        <v>249</v>
      </c>
      <c r="AL350">
        <v>-49</v>
      </c>
    </row>
    <row r="351" spans="1:38" x14ac:dyDescent="0.25">
      <c r="A351" s="10">
        <v>44246</v>
      </c>
      <c r="B351" s="9">
        <v>113</v>
      </c>
      <c r="C351" s="54"/>
      <c r="D351" s="43">
        <v>1</v>
      </c>
      <c r="E351" s="54"/>
      <c r="F351" s="42">
        <f t="shared" si="33"/>
        <v>3</v>
      </c>
      <c r="K351" s="3"/>
      <c r="L351" s="3"/>
      <c r="AH351" s="13">
        <v>44179</v>
      </c>
      <c r="AI351" s="22">
        <f t="shared" si="32"/>
        <v>248</v>
      </c>
      <c r="AJ351">
        <v>64.81</v>
      </c>
      <c r="AK351">
        <f t="shared" si="31"/>
        <v>246</v>
      </c>
      <c r="AL351">
        <v>-59</v>
      </c>
    </row>
    <row r="352" spans="1:38" x14ac:dyDescent="0.25">
      <c r="A352" s="10">
        <v>44247</v>
      </c>
      <c r="B352" s="9">
        <v>109</v>
      </c>
      <c r="C352" s="54"/>
      <c r="D352" s="43">
        <v>1</v>
      </c>
      <c r="E352" s="54"/>
      <c r="F352" s="42">
        <f t="shared" si="33"/>
        <v>3</v>
      </c>
      <c r="K352" s="3"/>
      <c r="L352" s="3"/>
      <c r="AH352" s="13">
        <v>44180</v>
      </c>
      <c r="AI352" s="22">
        <f t="shared" si="32"/>
        <v>248</v>
      </c>
      <c r="AJ352">
        <v>64.81</v>
      </c>
      <c r="AK352">
        <f t="shared" si="31"/>
        <v>250</v>
      </c>
      <c r="AL352">
        <v>-49</v>
      </c>
    </row>
    <row r="353" spans="1:38" x14ac:dyDescent="0.25">
      <c r="A353" s="10">
        <v>44248</v>
      </c>
      <c r="B353" s="9">
        <v>105</v>
      </c>
      <c r="C353" s="54"/>
      <c r="D353" s="43">
        <v>1</v>
      </c>
      <c r="E353" s="54"/>
      <c r="F353" s="42">
        <f t="shared" si="33"/>
        <v>3</v>
      </c>
      <c r="K353" s="3"/>
      <c r="L353" s="3"/>
      <c r="AH353" s="13">
        <v>44181</v>
      </c>
      <c r="AI353" s="22">
        <f t="shared" si="32"/>
        <v>248</v>
      </c>
      <c r="AJ353">
        <v>64.81</v>
      </c>
      <c r="AK353">
        <f t="shared" si="31"/>
        <v>250</v>
      </c>
      <c r="AL353">
        <v>-63</v>
      </c>
    </row>
    <row r="354" spans="1:38" x14ac:dyDescent="0.25">
      <c r="A354" s="10">
        <v>44249</v>
      </c>
      <c r="B354" s="9">
        <v>108</v>
      </c>
      <c r="C354" s="53">
        <f t="shared" ref="C354" si="34">ROUNDUP(AVERAGE(B354:B360),0)</f>
        <v>136</v>
      </c>
      <c r="D354" s="43">
        <v>0</v>
      </c>
      <c r="E354" s="53">
        <f>ROUNDUP(AVERAGE(D356:D362),0)</f>
        <v>3</v>
      </c>
      <c r="F354" s="42">
        <f t="shared" si="33"/>
        <v>3</v>
      </c>
      <c r="K354" s="3"/>
      <c r="L354" s="3"/>
      <c r="AH354" s="13">
        <v>44182</v>
      </c>
      <c r="AI354" s="22">
        <f t="shared" si="32"/>
        <v>248</v>
      </c>
      <c r="AJ354">
        <v>64.81</v>
      </c>
      <c r="AK354">
        <f t="shared" si="31"/>
        <v>248</v>
      </c>
      <c r="AL354">
        <v>-55</v>
      </c>
    </row>
    <row r="355" spans="1:38" x14ac:dyDescent="0.25">
      <c r="A355" s="10">
        <v>44250</v>
      </c>
      <c r="B355" s="4">
        <v>89</v>
      </c>
      <c r="C355" s="54"/>
      <c r="D355" s="43">
        <v>3</v>
      </c>
      <c r="E355" s="54"/>
      <c r="F355" s="42">
        <f t="shared" si="33"/>
        <v>3</v>
      </c>
      <c r="K355" s="3"/>
      <c r="L355" s="3"/>
      <c r="AH355" s="13">
        <v>44183</v>
      </c>
      <c r="AI355" s="22">
        <f t="shared" si="32"/>
        <v>248</v>
      </c>
      <c r="AJ355">
        <v>64.81</v>
      </c>
      <c r="AK355">
        <f t="shared" si="31"/>
        <v>250</v>
      </c>
      <c r="AL355">
        <v>-52</v>
      </c>
    </row>
    <row r="356" spans="1:38" x14ac:dyDescent="0.25">
      <c r="A356" s="10">
        <v>44251</v>
      </c>
      <c r="B356" s="4">
        <v>99</v>
      </c>
      <c r="C356" s="54"/>
      <c r="D356" s="43">
        <v>3</v>
      </c>
      <c r="E356" s="54"/>
      <c r="F356" s="42">
        <f t="shared" si="33"/>
        <v>3</v>
      </c>
      <c r="K356" s="3"/>
      <c r="L356" s="3"/>
      <c r="AH356" s="13">
        <v>44184</v>
      </c>
      <c r="AI356" s="22">
        <f t="shared" si="32"/>
        <v>248</v>
      </c>
      <c r="AJ356">
        <v>64.81</v>
      </c>
      <c r="AK356">
        <f t="shared" si="31"/>
        <v>243</v>
      </c>
      <c r="AL356">
        <v>-52</v>
      </c>
    </row>
    <row r="357" spans="1:38" x14ac:dyDescent="0.25">
      <c r="A357" s="10">
        <v>44252</v>
      </c>
      <c r="B357" s="4">
        <v>179</v>
      </c>
      <c r="C357" s="54"/>
      <c r="D357" s="43">
        <v>4</v>
      </c>
      <c r="E357" s="54"/>
      <c r="F357" s="42">
        <f t="shared" si="33"/>
        <v>3</v>
      </c>
      <c r="K357" s="3"/>
      <c r="L357" s="3"/>
      <c r="AH357" s="13">
        <v>44185</v>
      </c>
      <c r="AI357" s="22">
        <f t="shared" si="32"/>
        <v>248</v>
      </c>
      <c r="AJ357">
        <v>64.81</v>
      </c>
      <c r="AK357">
        <f t="shared" si="31"/>
        <v>247</v>
      </c>
      <c r="AL357">
        <v>-52</v>
      </c>
    </row>
    <row r="358" spans="1:38" x14ac:dyDescent="0.25">
      <c r="A358" s="10">
        <v>44253</v>
      </c>
      <c r="B358" s="4">
        <v>162</v>
      </c>
      <c r="C358" s="54"/>
      <c r="D358" s="43">
        <v>4</v>
      </c>
      <c r="E358" s="54"/>
      <c r="F358" s="42">
        <f t="shared" si="33"/>
        <v>3</v>
      </c>
      <c r="K358" s="3"/>
      <c r="L358" s="3"/>
      <c r="AH358" s="13">
        <v>44186</v>
      </c>
      <c r="AI358" s="22">
        <f t="shared" si="32"/>
        <v>221</v>
      </c>
      <c r="AJ358">
        <v>64.81</v>
      </c>
      <c r="AK358">
        <f t="shared" si="31"/>
        <v>244</v>
      </c>
      <c r="AL358">
        <v>-49</v>
      </c>
    </row>
    <row r="359" spans="1:38" x14ac:dyDescent="0.25">
      <c r="A359" s="10">
        <v>44254</v>
      </c>
      <c r="B359" s="4">
        <v>194</v>
      </c>
      <c r="C359" s="54"/>
      <c r="D359" s="43">
        <v>1</v>
      </c>
      <c r="E359" s="54"/>
      <c r="F359" s="42">
        <f t="shared" si="33"/>
        <v>3</v>
      </c>
      <c r="K359" s="3"/>
      <c r="L359" s="3"/>
      <c r="AH359" s="13">
        <v>44187</v>
      </c>
      <c r="AI359" s="22">
        <f t="shared" si="32"/>
        <v>221</v>
      </c>
      <c r="AJ359">
        <v>64.81</v>
      </c>
      <c r="AK359">
        <f t="shared" si="31"/>
        <v>223</v>
      </c>
      <c r="AL359">
        <v>-46</v>
      </c>
    </row>
    <row r="360" spans="1:38" x14ac:dyDescent="0.25">
      <c r="A360" s="10">
        <v>44255</v>
      </c>
      <c r="B360" s="4">
        <v>120</v>
      </c>
      <c r="C360" s="54"/>
      <c r="D360" s="43">
        <v>7</v>
      </c>
      <c r="E360" s="54"/>
      <c r="F360" s="42">
        <f t="shared" si="33"/>
        <v>3</v>
      </c>
      <c r="K360" s="3"/>
      <c r="L360" s="3"/>
      <c r="AH360" s="13">
        <v>44188</v>
      </c>
      <c r="AI360" s="22">
        <f t="shared" si="32"/>
        <v>221</v>
      </c>
      <c r="AJ360">
        <v>68.52</v>
      </c>
      <c r="AK360">
        <f t="shared" si="31"/>
        <v>232</v>
      </c>
      <c r="AL360">
        <v>-43</v>
      </c>
    </row>
    <row r="361" spans="1:38" x14ac:dyDescent="0.25">
      <c r="A361" s="10">
        <v>44256</v>
      </c>
      <c r="B361" s="4">
        <v>86</v>
      </c>
      <c r="C361" s="53">
        <f t="shared" ref="C361" si="35">ROUNDUP(AVERAGE(B361:B367),0)</f>
        <v>118</v>
      </c>
      <c r="D361" s="43">
        <v>2</v>
      </c>
      <c r="E361" s="53">
        <f>ROUNDUP(AVERAGE(D363:D369),0)</f>
        <v>3</v>
      </c>
      <c r="F361" s="42">
        <f t="shared" si="33"/>
        <v>3</v>
      </c>
      <c r="K361" s="3"/>
      <c r="L361" s="3"/>
      <c r="AH361" s="13">
        <v>44189</v>
      </c>
      <c r="AI361" s="22">
        <f t="shared" si="32"/>
        <v>221</v>
      </c>
      <c r="AJ361">
        <v>68.52</v>
      </c>
      <c r="AK361">
        <f t="shared" si="31"/>
        <v>230</v>
      </c>
      <c r="AL361">
        <v>-55</v>
      </c>
    </row>
    <row r="362" spans="1:38" x14ac:dyDescent="0.25">
      <c r="A362" s="10">
        <v>44257</v>
      </c>
      <c r="B362" s="4">
        <v>83</v>
      </c>
      <c r="C362" s="54"/>
      <c r="D362" s="43">
        <v>0</v>
      </c>
      <c r="E362" s="54"/>
      <c r="F362" s="42">
        <f t="shared" si="33"/>
        <v>3</v>
      </c>
      <c r="K362" s="3"/>
      <c r="L362" s="3"/>
      <c r="AH362" s="13">
        <v>44190</v>
      </c>
      <c r="AI362" s="22">
        <f t="shared" si="32"/>
        <v>221</v>
      </c>
      <c r="AJ362">
        <v>68.52</v>
      </c>
      <c r="AK362">
        <f t="shared" si="31"/>
        <v>191</v>
      </c>
      <c r="AL362">
        <v>-85</v>
      </c>
    </row>
    <row r="363" spans="1:38" x14ac:dyDescent="0.25">
      <c r="A363" s="10">
        <v>44258</v>
      </c>
      <c r="B363" s="4">
        <v>51</v>
      </c>
      <c r="C363" s="54"/>
      <c r="D363" s="43">
        <v>4</v>
      </c>
      <c r="E363" s="54"/>
      <c r="F363" s="42">
        <f t="shared" si="33"/>
        <v>3</v>
      </c>
      <c r="K363" s="3"/>
      <c r="L363" s="3"/>
      <c r="AH363" s="13">
        <v>44191</v>
      </c>
      <c r="AI363" s="22">
        <f t="shared" si="32"/>
        <v>221</v>
      </c>
      <c r="AJ363">
        <v>68.52</v>
      </c>
      <c r="AK363">
        <f t="shared" si="31"/>
        <v>196</v>
      </c>
      <c r="AL363">
        <v>-67</v>
      </c>
    </row>
    <row r="364" spans="1:38" x14ac:dyDescent="0.25">
      <c r="A364" s="10">
        <v>44259</v>
      </c>
      <c r="B364" s="4">
        <v>196</v>
      </c>
      <c r="C364" s="54"/>
      <c r="D364" s="43">
        <v>1</v>
      </c>
      <c r="E364" s="54"/>
      <c r="F364" s="42">
        <f t="shared" si="33"/>
        <v>3</v>
      </c>
      <c r="K364" s="3"/>
      <c r="L364" s="3"/>
      <c r="AH364" s="13">
        <v>44192</v>
      </c>
      <c r="AI364" s="22">
        <f t="shared" si="32"/>
        <v>221</v>
      </c>
      <c r="AJ364">
        <v>68.52</v>
      </c>
      <c r="AK364">
        <f t="shared" si="31"/>
        <v>229</v>
      </c>
      <c r="AL364">
        <v>-62</v>
      </c>
    </row>
    <row r="365" spans="1:38" x14ac:dyDescent="0.25">
      <c r="A365" s="10">
        <v>44260</v>
      </c>
      <c r="B365" s="4">
        <v>108</v>
      </c>
      <c r="C365" s="54"/>
      <c r="D365" s="43">
        <v>3</v>
      </c>
      <c r="E365" s="54"/>
      <c r="F365" s="42">
        <f t="shared" si="33"/>
        <v>3</v>
      </c>
      <c r="K365" s="3"/>
      <c r="L365" s="3"/>
      <c r="AH365" s="13">
        <v>44193</v>
      </c>
      <c r="AI365" s="22">
        <f t="shared" si="32"/>
        <v>235</v>
      </c>
      <c r="AJ365">
        <v>68.52</v>
      </c>
      <c r="AK365">
        <f t="shared" si="31"/>
        <v>229</v>
      </c>
      <c r="AL365">
        <v>-54</v>
      </c>
    </row>
    <row r="366" spans="1:38" x14ac:dyDescent="0.25">
      <c r="A366" s="10">
        <v>44261</v>
      </c>
      <c r="B366" s="4">
        <v>151</v>
      </c>
      <c r="C366" s="54"/>
      <c r="D366" s="43">
        <v>3</v>
      </c>
      <c r="E366" s="54"/>
      <c r="F366" s="42">
        <f t="shared" si="33"/>
        <v>3</v>
      </c>
      <c r="K366" s="3"/>
      <c r="L366" s="3"/>
      <c r="AH366" s="13">
        <v>44194</v>
      </c>
      <c r="AI366" s="22">
        <f t="shared" si="32"/>
        <v>235</v>
      </c>
      <c r="AJ366">
        <v>68.52</v>
      </c>
      <c r="AK366">
        <f t="shared" si="31"/>
        <v>234</v>
      </c>
      <c r="AL366">
        <v>-53</v>
      </c>
    </row>
    <row r="367" spans="1:38" x14ac:dyDescent="0.25">
      <c r="A367" s="10">
        <v>44262</v>
      </c>
      <c r="B367" s="4">
        <v>146</v>
      </c>
      <c r="C367" s="54"/>
      <c r="D367" s="43">
        <v>0</v>
      </c>
      <c r="E367" s="54"/>
      <c r="F367" s="42">
        <f t="shared" si="33"/>
        <v>3</v>
      </c>
      <c r="K367" s="3"/>
      <c r="L367" s="3"/>
      <c r="AH367" s="13">
        <v>44195</v>
      </c>
      <c r="AI367" s="22">
        <f t="shared" si="32"/>
        <v>235</v>
      </c>
      <c r="AJ367">
        <v>68.52</v>
      </c>
      <c r="AK367">
        <f t="shared" si="31"/>
        <v>219</v>
      </c>
      <c r="AL367">
        <v>-51</v>
      </c>
    </row>
    <row r="368" spans="1:38" x14ac:dyDescent="0.25">
      <c r="A368" s="10">
        <v>44263</v>
      </c>
      <c r="B368" s="4">
        <v>160</v>
      </c>
      <c r="C368" s="53">
        <f t="shared" ref="C368" si="36">ROUNDUP(AVERAGE(B368:B374),0)</f>
        <v>156</v>
      </c>
      <c r="D368" s="43">
        <v>5</v>
      </c>
      <c r="E368" s="53">
        <f>ROUNDUP(AVERAGE(D370:D376),0)</f>
        <v>1</v>
      </c>
      <c r="F368" s="42">
        <f t="shared" si="33"/>
        <v>1</v>
      </c>
      <c r="K368" s="3"/>
      <c r="L368" s="3"/>
      <c r="AH368" s="13">
        <v>44196</v>
      </c>
      <c r="AI368" s="22">
        <f t="shared" si="32"/>
        <v>235</v>
      </c>
      <c r="AJ368">
        <v>68.52</v>
      </c>
      <c r="AK368">
        <f t="shared" si="31"/>
        <v>221</v>
      </c>
      <c r="AL368">
        <v>-47</v>
      </c>
    </row>
    <row r="369" spans="1:38" x14ac:dyDescent="0.25">
      <c r="A369" s="10">
        <v>44264</v>
      </c>
      <c r="B369" s="4">
        <v>331</v>
      </c>
      <c r="C369" s="54"/>
      <c r="D369" s="43">
        <v>1</v>
      </c>
      <c r="E369" s="54"/>
      <c r="F369" s="42">
        <f t="shared" si="33"/>
        <v>1</v>
      </c>
      <c r="K369" s="3"/>
      <c r="L369" s="3"/>
      <c r="AH369" s="13">
        <v>44197</v>
      </c>
      <c r="AI369" s="22">
        <f t="shared" si="32"/>
        <v>235</v>
      </c>
      <c r="AJ369">
        <v>68.52</v>
      </c>
      <c r="AK369">
        <f t="shared" si="31"/>
        <v>260</v>
      </c>
      <c r="AL369">
        <v>-74</v>
      </c>
    </row>
    <row r="370" spans="1:38" x14ac:dyDescent="0.25">
      <c r="A370" s="10">
        <v>44265</v>
      </c>
      <c r="B370" s="4">
        <v>96</v>
      </c>
      <c r="C370" s="54"/>
      <c r="D370" s="43">
        <v>1</v>
      </c>
      <c r="E370" s="54"/>
      <c r="F370" s="42">
        <f t="shared" si="33"/>
        <v>1</v>
      </c>
      <c r="K370" s="3"/>
      <c r="L370" s="3"/>
      <c r="AH370" s="13">
        <v>44198</v>
      </c>
      <c r="AI370" s="22">
        <f t="shared" si="32"/>
        <v>235</v>
      </c>
      <c r="AJ370">
        <v>68.52</v>
      </c>
      <c r="AK370">
        <f t="shared" si="31"/>
        <v>257</v>
      </c>
      <c r="AL370">
        <v>-57</v>
      </c>
    </row>
    <row r="371" spans="1:38" x14ac:dyDescent="0.25">
      <c r="A371" s="10">
        <v>44266</v>
      </c>
      <c r="B371" s="4">
        <v>122</v>
      </c>
      <c r="C371" s="54"/>
      <c r="D371" s="43">
        <v>1</v>
      </c>
      <c r="E371" s="54"/>
      <c r="F371" s="42">
        <f t="shared" si="33"/>
        <v>1</v>
      </c>
      <c r="K371" s="3"/>
      <c r="L371" s="3"/>
      <c r="AH371" s="13">
        <v>44199</v>
      </c>
      <c r="AI371" s="22">
        <f t="shared" si="32"/>
        <v>235</v>
      </c>
      <c r="AJ371">
        <v>68.52</v>
      </c>
      <c r="AK371">
        <f t="shared" si="31"/>
        <v>224</v>
      </c>
      <c r="AL371">
        <v>-63</v>
      </c>
    </row>
    <row r="372" spans="1:38" x14ac:dyDescent="0.25">
      <c r="A372" s="10">
        <v>44267</v>
      </c>
      <c r="B372" s="4">
        <v>154</v>
      </c>
      <c r="C372" s="54"/>
      <c r="D372" s="43">
        <v>0</v>
      </c>
      <c r="E372" s="54"/>
      <c r="F372" s="42">
        <f t="shared" si="33"/>
        <v>1</v>
      </c>
      <c r="K372" s="3"/>
      <c r="L372" s="3"/>
      <c r="AH372" s="13">
        <v>44200</v>
      </c>
      <c r="AI372" s="22">
        <f t="shared" si="32"/>
        <v>256</v>
      </c>
      <c r="AJ372">
        <v>68.52</v>
      </c>
      <c r="AK372">
        <f t="shared" si="31"/>
        <v>224</v>
      </c>
      <c r="AL372">
        <v>-54</v>
      </c>
    </row>
    <row r="373" spans="1:38" x14ac:dyDescent="0.25">
      <c r="A373" s="10">
        <v>44268</v>
      </c>
      <c r="B373" s="4">
        <v>150</v>
      </c>
      <c r="C373" s="54"/>
      <c r="D373" s="43">
        <v>2</v>
      </c>
      <c r="E373" s="54"/>
      <c r="F373" s="42">
        <f t="shared" si="33"/>
        <v>1</v>
      </c>
      <c r="K373" s="3"/>
      <c r="L373" s="3"/>
      <c r="AH373" s="13">
        <v>44201</v>
      </c>
      <c r="AI373" s="22">
        <f t="shared" si="32"/>
        <v>256</v>
      </c>
      <c r="AJ373">
        <v>68.52</v>
      </c>
      <c r="AK373">
        <f t="shared" si="31"/>
        <v>233</v>
      </c>
      <c r="AL373">
        <v>-52</v>
      </c>
    </row>
    <row r="374" spans="1:38" x14ac:dyDescent="0.25">
      <c r="A374" s="10">
        <v>44269</v>
      </c>
      <c r="B374" s="4">
        <v>79</v>
      </c>
      <c r="C374" s="54"/>
      <c r="D374" s="43">
        <v>1</v>
      </c>
      <c r="E374" s="54"/>
      <c r="F374" s="42">
        <f t="shared" si="33"/>
        <v>1</v>
      </c>
      <c r="K374" s="3"/>
      <c r="L374" s="3"/>
      <c r="AH374" s="13">
        <v>44202</v>
      </c>
      <c r="AI374" s="22">
        <f t="shared" si="32"/>
        <v>256</v>
      </c>
      <c r="AJ374">
        <v>68.52</v>
      </c>
      <c r="AK374">
        <f t="shared" si="31"/>
        <v>247</v>
      </c>
      <c r="AL374">
        <v>-57</v>
      </c>
    </row>
    <row r="375" spans="1:38" x14ac:dyDescent="0.25">
      <c r="A375" s="10">
        <v>44270</v>
      </c>
      <c r="B375" s="4">
        <v>112</v>
      </c>
      <c r="C375" s="53">
        <f t="shared" ref="C375" si="37">ROUNDUP(AVERAGE(B375:B381),0)</f>
        <v>103</v>
      </c>
      <c r="D375" s="43">
        <v>0</v>
      </c>
      <c r="E375" s="53">
        <f>ROUNDUP(AVERAGE(D377:D383),0)</f>
        <v>2</v>
      </c>
      <c r="F375" s="42">
        <f t="shared" si="33"/>
        <v>2</v>
      </c>
      <c r="K375" s="3"/>
      <c r="L375" s="3"/>
      <c r="AH375" s="13">
        <v>44203</v>
      </c>
      <c r="AI375" s="22">
        <f t="shared" si="32"/>
        <v>256</v>
      </c>
      <c r="AJ375">
        <v>68.52</v>
      </c>
      <c r="AK375">
        <f t="shared" si="31"/>
        <v>253</v>
      </c>
      <c r="AL375">
        <v>-57</v>
      </c>
    </row>
    <row r="376" spans="1:38" x14ac:dyDescent="0.25">
      <c r="A376" s="10">
        <v>44271</v>
      </c>
      <c r="B376" s="4">
        <v>107</v>
      </c>
      <c r="C376" s="54"/>
      <c r="D376" s="43">
        <v>1</v>
      </c>
      <c r="E376" s="54"/>
      <c r="F376" s="42">
        <f t="shared" si="33"/>
        <v>2</v>
      </c>
      <c r="K376" s="3"/>
      <c r="L376" s="3"/>
      <c r="AH376" s="13">
        <v>44204</v>
      </c>
      <c r="AI376" s="22">
        <f t="shared" si="32"/>
        <v>256</v>
      </c>
      <c r="AJ376">
        <v>68.52</v>
      </c>
      <c r="AK376">
        <f t="shared" ref="AK376:AK439" si="38">VLOOKUP(AH376,$A$2:$B$475,2,TRUE)</f>
        <v>265</v>
      </c>
      <c r="AL376">
        <v>-57</v>
      </c>
    </row>
    <row r="377" spans="1:38" x14ac:dyDescent="0.25">
      <c r="A377" s="10">
        <v>44272</v>
      </c>
      <c r="B377" s="4">
        <v>81</v>
      </c>
      <c r="C377" s="54"/>
      <c r="D377" s="43">
        <v>2</v>
      </c>
      <c r="E377" s="54"/>
      <c r="F377" s="42">
        <f t="shared" si="33"/>
        <v>2</v>
      </c>
      <c r="K377" s="3"/>
      <c r="L377" s="3"/>
      <c r="AH377" s="13">
        <v>44205</v>
      </c>
      <c r="AI377" s="22">
        <f t="shared" si="32"/>
        <v>256</v>
      </c>
      <c r="AJ377">
        <v>68.52</v>
      </c>
      <c r="AK377">
        <f t="shared" si="38"/>
        <v>279</v>
      </c>
      <c r="AL377">
        <v>-58</v>
      </c>
    </row>
    <row r="378" spans="1:38" x14ac:dyDescent="0.25">
      <c r="A378" s="10">
        <v>44273</v>
      </c>
      <c r="B378" s="4">
        <v>81</v>
      </c>
      <c r="C378" s="54"/>
      <c r="D378" s="43">
        <v>2</v>
      </c>
      <c r="E378" s="54"/>
      <c r="F378" s="42">
        <f t="shared" si="33"/>
        <v>2</v>
      </c>
      <c r="K378" s="3"/>
      <c r="L378" s="3"/>
      <c r="AH378" s="13">
        <v>44206</v>
      </c>
      <c r="AI378" s="22">
        <f t="shared" si="32"/>
        <v>256</v>
      </c>
      <c r="AJ378">
        <v>68.52</v>
      </c>
      <c r="AK378">
        <f t="shared" si="38"/>
        <v>290</v>
      </c>
      <c r="AL378">
        <v>-57</v>
      </c>
    </row>
    <row r="379" spans="1:38" x14ac:dyDescent="0.25">
      <c r="A379" s="10">
        <v>44274</v>
      </c>
      <c r="B379" s="4">
        <v>142</v>
      </c>
      <c r="C379" s="54"/>
      <c r="D379" s="43">
        <v>1</v>
      </c>
      <c r="E379" s="54"/>
      <c r="F379" s="42">
        <f t="shared" si="33"/>
        <v>2</v>
      </c>
      <c r="K379" s="3"/>
      <c r="L379" s="3"/>
      <c r="AH379" s="13">
        <v>44207</v>
      </c>
      <c r="AI379" s="22">
        <f t="shared" si="32"/>
        <v>301</v>
      </c>
      <c r="AJ379">
        <v>68.52</v>
      </c>
      <c r="AK379">
        <f t="shared" si="38"/>
        <v>299</v>
      </c>
      <c r="AL379">
        <v>-57</v>
      </c>
    </row>
    <row r="380" spans="1:38" x14ac:dyDescent="0.25">
      <c r="A380" s="10">
        <v>44275</v>
      </c>
      <c r="B380" s="4">
        <v>141</v>
      </c>
      <c r="C380" s="54"/>
      <c r="D380" s="43">
        <v>2</v>
      </c>
      <c r="E380" s="54"/>
      <c r="F380" s="42">
        <f t="shared" si="33"/>
        <v>2</v>
      </c>
      <c r="K380" s="3"/>
      <c r="L380" s="3"/>
      <c r="AH380" s="13">
        <v>44208</v>
      </c>
      <c r="AI380" s="22">
        <f t="shared" si="32"/>
        <v>301</v>
      </c>
      <c r="AJ380">
        <v>68.52</v>
      </c>
      <c r="AK380">
        <f t="shared" si="38"/>
        <v>323</v>
      </c>
      <c r="AL380">
        <v>-53</v>
      </c>
    </row>
    <row r="381" spans="1:38" x14ac:dyDescent="0.25">
      <c r="A381" s="10">
        <v>44276</v>
      </c>
      <c r="B381" s="4">
        <v>54</v>
      </c>
      <c r="C381" s="54"/>
      <c r="D381" s="43">
        <v>1</v>
      </c>
      <c r="E381" s="54"/>
      <c r="F381" s="42">
        <f t="shared" si="33"/>
        <v>2</v>
      </c>
      <c r="K381" s="3"/>
      <c r="L381" s="3"/>
      <c r="AH381" s="13">
        <v>44209</v>
      </c>
      <c r="AI381" s="22">
        <f t="shared" si="32"/>
        <v>301</v>
      </c>
      <c r="AJ381">
        <v>68.52</v>
      </c>
      <c r="AK381">
        <f t="shared" si="38"/>
        <v>303</v>
      </c>
      <c r="AL381">
        <v>-55</v>
      </c>
    </row>
    <row r="382" spans="1:38" x14ac:dyDescent="0.25">
      <c r="A382" s="10">
        <v>44277</v>
      </c>
      <c r="B382" s="4">
        <v>154</v>
      </c>
      <c r="C382" s="53">
        <f t="shared" ref="C382" si="39">ROUNDUP(AVERAGE(B382:B388),0)</f>
        <v>136</v>
      </c>
      <c r="D382" s="43">
        <v>0</v>
      </c>
      <c r="E382" s="53">
        <f>ROUNDUP(AVERAGE(D384:D390),0)</f>
        <v>2</v>
      </c>
      <c r="F382" s="42">
        <f t="shared" si="33"/>
        <v>2</v>
      </c>
      <c r="K382" s="3"/>
      <c r="L382" s="3"/>
      <c r="AH382" s="13">
        <v>44210</v>
      </c>
      <c r="AI382" s="22">
        <f t="shared" si="32"/>
        <v>301</v>
      </c>
      <c r="AJ382">
        <v>68.52</v>
      </c>
      <c r="AK382">
        <f t="shared" si="38"/>
        <v>296</v>
      </c>
      <c r="AL382">
        <v>-56</v>
      </c>
    </row>
    <row r="383" spans="1:38" x14ac:dyDescent="0.25">
      <c r="A383" s="10">
        <v>44278</v>
      </c>
      <c r="B383" s="4">
        <v>105</v>
      </c>
      <c r="C383" s="54"/>
      <c r="D383" s="43">
        <v>1</v>
      </c>
      <c r="E383" s="54"/>
      <c r="F383" s="42">
        <f t="shared" si="33"/>
        <v>2</v>
      </c>
      <c r="K383" s="3"/>
      <c r="L383" s="3"/>
      <c r="AH383" s="13">
        <v>44211</v>
      </c>
      <c r="AI383" s="22">
        <f t="shared" si="32"/>
        <v>301</v>
      </c>
      <c r="AJ383">
        <v>68.52</v>
      </c>
      <c r="AK383">
        <f t="shared" si="38"/>
        <v>291</v>
      </c>
      <c r="AL383">
        <v>-58</v>
      </c>
    </row>
    <row r="384" spans="1:38" x14ac:dyDescent="0.25">
      <c r="A384" s="10">
        <v>44279</v>
      </c>
      <c r="B384" s="4">
        <v>107</v>
      </c>
      <c r="C384" s="54"/>
      <c r="D384" s="43">
        <v>2</v>
      </c>
      <c r="E384" s="54"/>
      <c r="F384" s="42">
        <f t="shared" si="33"/>
        <v>2</v>
      </c>
      <c r="K384" s="3"/>
      <c r="L384" s="3"/>
      <c r="AH384" s="13">
        <v>44212</v>
      </c>
      <c r="AI384" s="22">
        <f t="shared" si="32"/>
        <v>301</v>
      </c>
      <c r="AJ384">
        <v>68.52</v>
      </c>
      <c r="AK384">
        <f t="shared" si="38"/>
        <v>298</v>
      </c>
      <c r="AL384">
        <v>-59</v>
      </c>
    </row>
    <row r="385" spans="1:38" x14ac:dyDescent="0.25">
      <c r="A385" s="10">
        <v>44280</v>
      </c>
      <c r="B385" s="4">
        <v>74</v>
      </c>
      <c r="C385" s="54"/>
      <c r="D385" s="43">
        <v>0</v>
      </c>
      <c r="E385" s="54"/>
      <c r="F385" s="42">
        <f t="shared" si="33"/>
        <v>2</v>
      </c>
      <c r="K385" s="3"/>
      <c r="L385" s="3"/>
      <c r="AH385" s="13">
        <v>44213</v>
      </c>
      <c r="AI385" s="22">
        <f t="shared" si="32"/>
        <v>301</v>
      </c>
      <c r="AJ385">
        <v>68.52</v>
      </c>
      <c r="AK385">
        <f t="shared" si="38"/>
        <v>295</v>
      </c>
      <c r="AL385">
        <v>-59</v>
      </c>
    </row>
    <row r="386" spans="1:38" x14ac:dyDescent="0.25">
      <c r="A386" s="10">
        <v>44281</v>
      </c>
      <c r="B386" s="4">
        <v>156</v>
      </c>
      <c r="C386" s="54"/>
      <c r="D386" s="43">
        <v>2</v>
      </c>
      <c r="E386" s="54"/>
      <c r="F386" s="42">
        <f t="shared" si="33"/>
        <v>2</v>
      </c>
      <c r="K386" s="3"/>
      <c r="L386" s="3"/>
      <c r="AH386" s="13">
        <v>44214</v>
      </c>
      <c r="AI386" s="22">
        <f t="shared" si="32"/>
        <v>250</v>
      </c>
      <c r="AJ386">
        <v>68.52</v>
      </c>
      <c r="AK386">
        <f t="shared" si="38"/>
        <v>292</v>
      </c>
      <c r="AL386">
        <v>-61</v>
      </c>
    </row>
    <row r="387" spans="1:38" x14ac:dyDescent="0.25">
      <c r="A387" s="10">
        <v>44282</v>
      </c>
      <c r="B387" s="4">
        <v>226</v>
      </c>
      <c r="C387" s="54"/>
      <c r="D387" s="43">
        <v>1</v>
      </c>
      <c r="E387" s="54"/>
      <c r="F387" s="42">
        <f t="shared" si="33"/>
        <v>2</v>
      </c>
      <c r="K387" s="3"/>
      <c r="L387" s="3"/>
      <c r="AH387" s="13">
        <v>44215</v>
      </c>
      <c r="AI387" s="22">
        <f t="shared" si="32"/>
        <v>250</v>
      </c>
      <c r="AJ387">
        <v>68.52</v>
      </c>
      <c r="AK387">
        <f t="shared" si="38"/>
        <v>263</v>
      </c>
      <c r="AL387">
        <v>-58</v>
      </c>
    </row>
    <row r="388" spans="1:38" x14ac:dyDescent="0.25">
      <c r="A388" s="10">
        <v>44283</v>
      </c>
      <c r="B388" s="4">
        <v>124</v>
      </c>
      <c r="C388" s="54"/>
      <c r="D388" s="43">
        <v>0</v>
      </c>
      <c r="E388" s="54"/>
      <c r="F388" s="42">
        <f t="shared" si="33"/>
        <v>2</v>
      </c>
      <c r="K388" s="3"/>
      <c r="L388" s="3"/>
      <c r="AH388" s="13">
        <v>44216</v>
      </c>
      <c r="AI388" s="22">
        <f t="shared" si="32"/>
        <v>250</v>
      </c>
      <c r="AJ388">
        <v>68.52</v>
      </c>
      <c r="AK388">
        <f t="shared" si="38"/>
        <v>258</v>
      </c>
      <c r="AL388">
        <v>-67</v>
      </c>
    </row>
    <row r="389" spans="1:38" x14ac:dyDescent="0.25">
      <c r="A389" s="10">
        <v>44284</v>
      </c>
      <c r="B389" s="4">
        <v>73</v>
      </c>
      <c r="C389" s="53">
        <f t="shared" ref="C389:C396" si="40">ROUNDUP(AVERAGE(B389:B395),0)</f>
        <v>124</v>
      </c>
      <c r="D389" s="43">
        <v>3</v>
      </c>
      <c r="E389" s="53">
        <f>ROUNDUP(AVERAGE(D391:D397),0)</f>
        <v>2</v>
      </c>
      <c r="F389" s="42">
        <f t="shared" si="33"/>
        <v>2</v>
      </c>
      <c r="K389" s="3"/>
      <c r="L389" s="3"/>
      <c r="AH389" s="13">
        <v>44217</v>
      </c>
      <c r="AI389" s="22">
        <f t="shared" si="32"/>
        <v>250</v>
      </c>
      <c r="AJ389">
        <v>68.52</v>
      </c>
      <c r="AK389">
        <f t="shared" si="38"/>
        <v>256</v>
      </c>
      <c r="AL389">
        <v>-57</v>
      </c>
    </row>
    <row r="390" spans="1:38" x14ac:dyDescent="0.25">
      <c r="A390" s="10">
        <v>44285</v>
      </c>
      <c r="B390" s="4">
        <v>165</v>
      </c>
      <c r="C390" s="54"/>
      <c r="D390" s="43">
        <v>2</v>
      </c>
      <c r="E390" s="54"/>
      <c r="F390" s="42">
        <f t="shared" si="33"/>
        <v>2</v>
      </c>
      <c r="K390" s="3"/>
      <c r="L390" s="3"/>
      <c r="AH390" s="13">
        <v>44218</v>
      </c>
      <c r="AI390" s="22">
        <f t="shared" si="32"/>
        <v>250</v>
      </c>
      <c r="AJ390">
        <v>61.11</v>
      </c>
      <c r="AK390">
        <f t="shared" si="38"/>
        <v>253</v>
      </c>
      <c r="AL390">
        <v>-55</v>
      </c>
    </row>
    <row r="391" spans="1:38" x14ac:dyDescent="0.25">
      <c r="A391" s="10">
        <v>44286</v>
      </c>
      <c r="B391" s="4">
        <v>100</v>
      </c>
      <c r="C391" s="54"/>
      <c r="D391" s="43">
        <v>3</v>
      </c>
      <c r="E391" s="54"/>
      <c r="F391" s="42">
        <f t="shared" si="33"/>
        <v>2</v>
      </c>
      <c r="K391" s="3"/>
      <c r="L391" s="3"/>
      <c r="AH391" s="13">
        <v>44219</v>
      </c>
      <c r="AI391" s="22">
        <f t="shared" si="32"/>
        <v>250</v>
      </c>
      <c r="AJ391">
        <v>61.11</v>
      </c>
      <c r="AK391">
        <f t="shared" si="38"/>
        <v>220</v>
      </c>
      <c r="AL391">
        <v>-57</v>
      </c>
    </row>
    <row r="392" spans="1:38" x14ac:dyDescent="0.25">
      <c r="A392" s="10">
        <v>44287</v>
      </c>
      <c r="B392" s="4">
        <v>143</v>
      </c>
      <c r="C392" s="54"/>
      <c r="D392" s="43">
        <v>2</v>
      </c>
      <c r="E392" s="54"/>
      <c r="F392" s="42">
        <f t="shared" si="33"/>
        <v>2</v>
      </c>
      <c r="K392" s="3"/>
      <c r="L392" s="3"/>
      <c r="AH392" s="13">
        <v>44220</v>
      </c>
      <c r="AI392" s="22">
        <f t="shared" si="32"/>
        <v>250</v>
      </c>
      <c r="AJ392">
        <v>61.11</v>
      </c>
      <c r="AK392">
        <f t="shared" si="38"/>
        <v>208</v>
      </c>
      <c r="AL392">
        <v>-58</v>
      </c>
    </row>
    <row r="393" spans="1:38" x14ac:dyDescent="0.25">
      <c r="A393" s="10">
        <v>44288</v>
      </c>
      <c r="B393" s="4">
        <v>151</v>
      </c>
      <c r="C393" s="54"/>
      <c r="D393" s="43">
        <v>3</v>
      </c>
      <c r="E393" s="54"/>
      <c r="F393" s="42">
        <f t="shared" si="33"/>
        <v>2</v>
      </c>
      <c r="K393" s="3"/>
      <c r="L393" s="3"/>
      <c r="AH393" s="13">
        <v>44221</v>
      </c>
      <c r="AI393" s="22">
        <f t="shared" si="32"/>
        <v>216</v>
      </c>
      <c r="AJ393">
        <v>61.11</v>
      </c>
      <c r="AK393">
        <f t="shared" si="38"/>
        <v>211</v>
      </c>
      <c r="AL393">
        <v>-59</v>
      </c>
    </row>
    <row r="394" spans="1:38" x14ac:dyDescent="0.25">
      <c r="A394" s="10">
        <v>44289</v>
      </c>
      <c r="B394" s="4">
        <v>125</v>
      </c>
      <c r="C394" s="54"/>
      <c r="D394" s="43">
        <v>1</v>
      </c>
      <c r="E394" s="54"/>
      <c r="F394" s="42">
        <f t="shared" si="33"/>
        <v>2</v>
      </c>
      <c r="K394" s="3"/>
      <c r="L394" s="3"/>
      <c r="AH394" s="13">
        <v>44222</v>
      </c>
      <c r="AI394" s="22">
        <f t="shared" si="32"/>
        <v>216</v>
      </c>
      <c r="AJ394">
        <v>61.11</v>
      </c>
      <c r="AK394">
        <f t="shared" si="38"/>
        <v>206</v>
      </c>
      <c r="AL394">
        <v>-58</v>
      </c>
    </row>
    <row r="395" spans="1:38" x14ac:dyDescent="0.25">
      <c r="A395" s="10">
        <v>44290</v>
      </c>
      <c r="B395" s="4">
        <v>105</v>
      </c>
      <c r="C395" s="54"/>
      <c r="D395" s="43">
        <v>0</v>
      </c>
      <c r="E395" s="54"/>
      <c r="F395" s="42">
        <f t="shared" si="33"/>
        <v>2</v>
      </c>
      <c r="K395" s="3"/>
      <c r="L395" s="3"/>
      <c r="AH395" s="13">
        <v>44223</v>
      </c>
      <c r="AI395" s="22">
        <f t="shared" si="32"/>
        <v>216</v>
      </c>
      <c r="AJ395">
        <v>61.11</v>
      </c>
      <c r="AK395">
        <f t="shared" si="38"/>
        <v>209</v>
      </c>
      <c r="AL395">
        <v>-55</v>
      </c>
    </row>
    <row r="396" spans="1:38" x14ac:dyDescent="0.25">
      <c r="A396" s="10">
        <v>44291</v>
      </c>
      <c r="B396" s="4">
        <v>75</v>
      </c>
      <c r="C396" s="53">
        <f t="shared" si="40"/>
        <v>114</v>
      </c>
      <c r="D396" s="43">
        <v>2</v>
      </c>
      <c r="E396" s="53">
        <f>ROUNDUP(AVERAGE(D398:D404),0)</f>
        <v>2</v>
      </c>
      <c r="F396" s="42">
        <f t="shared" si="33"/>
        <v>2</v>
      </c>
      <c r="K396" s="3"/>
      <c r="L396" s="3"/>
      <c r="AH396" s="13">
        <v>44224</v>
      </c>
      <c r="AI396" s="22">
        <f t="shared" ref="AI396:AI459" si="41">IF(VLOOKUP(AH396,$A$2:$C$448,3,TRUE)=0,AI395,VLOOKUP(AH396,$A$2:$C$448,3,TRUE))</f>
        <v>216</v>
      </c>
      <c r="AJ396">
        <v>61.11</v>
      </c>
      <c r="AK396">
        <f t="shared" si="38"/>
        <v>218</v>
      </c>
      <c r="AL396">
        <v>-57</v>
      </c>
    </row>
    <row r="397" spans="1:38" x14ac:dyDescent="0.25">
      <c r="A397" s="10">
        <v>44292</v>
      </c>
      <c r="B397" s="4">
        <v>122</v>
      </c>
      <c r="C397" s="54"/>
      <c r="D397" s="43">
        <v>2</v>
      </c>
      <c r="E397" s="54"/>
      <c r="F397" s="42">
        <f t="shared" si="33"/>
        <v>2</v>
      </c>
      <c r="K397" s="3"/>
      <c r="L397" s="3"/>
      <c r="AH397" s="13">
        <v>44225</v>
      </c>
      <c r="AI397" s="22">
        <f t="shared" si="41"/>
        <v>216</v>
      </c>
      <c r="AJ397">
        <v>61.11</v>
      </c>
      <c r="AK397">
        <f t="shared" si="38"/>
        <v>216</v>
      </c>
      <c r="AL397">
        <v>-55</v>
      </c>
    </row>
    <row r="398" spans="1:38" x14ac:dyDescent="0.25">
      <c r="A398" s="10">
        <v>44293</v>
      </c>
      <c r="B398" s="4">
        <v>94</v>
      </c>
      <c r="C398" s="54"/>
      <c r="D398" s="43">
        <v>2</v>
      </c>
      <c r="E398" s="54"/>
      <c r="F398" s="42">
        <f t="shared" si="33"/>
        <v>2</v>
      </c>
      <c r="K398" s="3"/>
      <c r="L398" s="3"/>
      <c r="AH398" s="13">
        <v>44226</v>
      </c>
      <c r="AI398" s="22">
        <f t="shared" si="41"/>
        <v>216</v>
      </c>
      <c r="AJ398">
        <v>61.11</v>
      </c>
      <c r="AK398">
        <f t="shared" si="38"/>
        <v>227</v>
      </c>
      <c r="AL398">
        <v>-53</v>
      </c>
    </row>
    <row r="399" spans="1:38" x14ac:dyDescent="0.25">
      <c r="A399" s="10">
        <v>44294</v>
      </c>
      <c r="B399" s="4">
        <v>170</v>
      </c>
      <c r="C399" s="54"/>
      <c r="D399" s="43">
        <v>1</v>
      </c>
      <c r="E399" s="54"/>
      <c r="F399" s="42">
        <f t="shared" si="33"/>
        <v>2</v>
      </c>
      <c r="K399" s="3"/>
      <c r="L399" s="3"/>
      <c r="AH399" s="13">
        <v>44227</v>
      </c>
      <c r="AI399" s="22">
        <f t="shared" si="41"/>
        <v>216</v>
      </c>
      <c r="AJ399">
        <v>61.11</v>
      </c>
      <c r="AK399">
        <f t="shared" si="38"/>
        <v>225</v>
      </c>
      <c r="AL399">
        <v>-71</v>
      </c>
    </row>
    <row r="400" spans="1:38" x14ac:dyDescent="0.25">
      <c r="A400" s="10">
        <v>44295</v>
      </c>
      <c r="B400" s="4">
        <v>136</v>
      </c>
      <c r="C400" s="54"/>
      <c r="D400" s="43">
        <v>2</v>
      </c>
      <c r="E400" s="54"/>
      <c r="F400" s="42">
        <f t="shared" si="33"/>
        <v>2</v>
      </c>
      <c r="K400" s="3"/>
      <c r="L400" s="3"/>
      <c r="AH400" s="13">
        <v>44228</v>
      </c>
      <c r="AI400" s="22">
        <f t="shared" si="41"/>
        <v>187</v>
      </c>
      <c r="AJ400">
        <v>64.81</v>
      </c>
      <c r="AK400">
        <f t="shared" si="38"/>
        <v>215</v>
      </c>
      <c r="AL400">
        <v>-67</v>
      </c>
    </row>
    <row r="401" spans="1:38" x14ac:dyDescent="0.25">
      <c r="A401" s="10">
        <v>44296</v>
      </c>
      <c r="B401" s="4">
        <v>128</v>
      </c>
      <c r="C401" s="54"/>
      <c r="D401" s="43">
        <v>2</v>
      </c>
      <c r="E401" s="54"/>
      <c r="F401" s="42">
        <f t="shared" si="33"/>
        <v>2</v>
      </c>
      <c r="K401" s="3"/>
      <c r="L401" s="3"/>
      <c r="AH401" s="13">
        <v>44229</v>
      </c>
      <c r="AI401" s="22">
        <f t="shared" si="41"/>
        <v>187</v>
      </c>
      <c r="AJ401">
        <v>61.11</v>
      </c>
      <c r="AK401">
        <f t="shared" si="38"/>
        <v>206</v>
      </c>
      <c r="AL401">
        <v>-62</v>
      </c>
    </row>
    <row r="402" spans="1:38" x14ac:dyDescent="0.25">
      <c r="A402" s="10">
        <v>44297</v>
      </c>
      <c r="B402" s="4">
        <v>68</v>
      </c>
      <c r="C402" s="54"/>
      <c r="D402" s="43">
        <v>0</v>
      </c>
      <c r="E402" s="54"/>
      <c r="F402" s="42">
        <f t="shared" si="33"/>
        <v>2</v>
      </c>
      <c r="K402" s="3"/>
      <c r="L402" s="3"/>
      <c r="AH402" s="13">
        <v>44230</v>
      </c>
      <c r="AI402" s="22">
        <f t="shared" si="41"/>
        <v>187</v>
      </c>
      <c r="AJ402">
        <v>61.11</v>
      </c>
      <c r="AK402">
        <f t="shared" si="38"/>
        <v>191</v>
      </c>
      <c r="AL402">
        <v>-54</v>
      </c>
    </row>
    <row r="403" spans="1:38" x14ac:dyDescent="0.25">
      <c r="A403" s="10">
        <v>44298</v>
      </c>
      <c r="B403" s="4">
        <v>73</v>
      </c>
      <c r="C403" s="53">
        <f t="shared" ref="C403:C424" si="42">ROUNDUP(AVERAGE(B403:B409),0)</f>
        <v>119</v>
      </c>
      <c r="D403" s="43">
        <v>3</v>
      </c>
      <c r="E403" s="53">
        <f>ROUNDUP(AVERAGE(D405:D411),0)</f>
        <v>2</v>
      </c>
      <c r="F403" s="42">
        <f t="shared" si="33"/>
        <v>2</v>
      </c>
      <c r="K403" s="3"/>
      <c r="L403" s="3"/>
      <c r="AH403" s="13">
        <v>44231</v>
      </c>
      <c r="AI403" s="22">
        <f t="shared" si="41"/>
        <v>187</v>
      </c>
      <c r="AJ403">
        <v>61.11</v>
      </c>
      <c r="AK403">
        <f t="shared" si="38"/>
        <v>177</v>
      </c>
      <c r="AL403">
        <v>-54</v>
      </c>
    </row>
    <row r="404" spans="1:38" x14ac:dyDescent="0.25">
      <c r="A404" s="10">
        <v>44299</v>
      </c>
      <c r="B404" s="4">
        <v>113</v>
      </c>
      <c r="C404" s="54"/>
      <c r="D404" s="43">
        <v>1</v>
      </c>
      <c r="E404" s="54"/>
      <c r="F404" s="42">
        <f t="shared" si="33"/>
        <v>2</v>
      </c>
      <c r="K404" s="3"/>
      <c r="L404" s="3"/>
      <c r="AH404" s="13">
        <v>44232</v>
      </c>
      <c r="AI404" s="22">
        <f t="shared" si="41"/>
        <v>187</v>
      </c>
      <c r="AJ404">
        <v>61.11</v>
      </c>
      <c r="AK404">
        <f t="shared" si="38"/>
        <v>175</v>
      </c>
      <c r="AL404">
        <v>-52</v>
      </c>
    </row>
    <row r="405" spans="1:38" x14ac:dyDescent="0.25">
      <c r="A405" s="10">
        <v>44300</v>
      </c>
      <c r="B405" s="4">
        <v>193</v>
      </c>
      <c r="C405" s="54"/>
      <c r="D405" s="43">
        <v>3</v>
      </c>
      <c r="E405" s="54"/>
      <c r="F405" s="42">
        <f t="shared" si="33"/>
        <v>2</v>
      </c>
      <c r="K405" s="3"/>
      <c r="L405" s="3"/>
      <c r="AH405" s="13">
        <v>44233</v>
      </c>
      <c r="AI405" s="22">
        <f t="shared" si="41"/>
        <v>187</v>
      </c>
      <c r="AJ405">
        <v>61.11</v>
      </c>
      <c r="AK405">
        <f t="shared" si="38"/>
        <v>174</v>
      </c>
      <c r="AL405">
        <v>-52</v>
      </c>
    </row>
    <row r="406" spans="1:38" x14ac:dyDescent="0.25">
      <c r="A406" s="10">
        <v>44301</v>
      </c>
      <c r="B406" s="4">
        <v>106</v>
      </c>
      <c r="C406" s="54"/>
      <c r="D406" s="43">
        <v>2</v>
      </c>
      <c r="E406" s="54"/>
      <c r="F406" s="42">
        <f t="shared" si="33"/>
        <v>2</v>
      </c>
      <c r="K406" s="3"/>
      <c r="L406" s="3"/>
      <c r="AH406" s="13">
        <v>44234</v>
      </c>
      <c r="AI406" s="22">
        <f t="shared" si="41"/>
        <v>187</v>
      </c>
      <c r="AJ406">
        <v>61.11</v>
      </c>
      <c r="AK406">
        <f t="shared" si="38"/>
        <v>167</v>
      </c>
      <c r="AL406">
        <v>-63</v>
      </c>
    </row>
    <row r="407" spans="1:38" x14ac:dyDescent="0.25">
      <c r="A407" s="10">
        <v>44302</v>
      </c>
      <c r="B407" s="4">
        <v>134</v>
      </c>
      <c r="C407" s="54"/>
      <c r="D407" s="43">
        <v>3</v>
      </c>
      <c r="E407" s="54"/>
      <c r="F407" s="42">
        <f t="shared" si="33"/>
        <v>2</v>
      </c>
      <c r="K407" s="3"/>
      <c r="L407" s="3"/>
      <c r="AH407" s="13">
        <v>44235</v>
      </c>
      <c r="AI407" s="22">
        <f t="shared" si="41"/>
        <v>153</v>
      </c>
      <c r="AJ407">
        <v>61.11</v>
      </c>
      <c r="AK407">
        <f t="shared" si="38"/>
        <v>162</v>
      </c>
      <c r="AL407">
        <v>-57</v>
      </c>
    </row>
    <row r="408" spans="1:38" x14ac:dyDescent="0.25">
      <c r="A408" s="10">
        <v>44303</v>
      </c>
      <c r="B408" s="4">
        <v>130</v>
      </c>
      <c r="C408" s="54"/>
      <c r="D408" s="43">
        <v>2</v>
      </c>
      <c r="E408" s="54"/>
      <c r="F408" s="42">
        <f t="shared" si="33"/>
        <v>2</v>
      </c>
      <c r="K408" s="3"/>
      <c r="L408" s="3"/>
      <c r="AH408" s="13">
        <v>44236</v>
      </c>
      <c r="AI408" s="22">
        <f t="shared" si="41"/>
        <v>153</v>
      </c>
      <c r="AJ408">
        <v>61.11</v>
      </c>
      <c r="AK408">
        <f t="shared" si="38"/>
        <v>164</v>
      </c>
      <c r="AL408">
        <v>-53</v>
      </c>
    </row>
    <row r="409" spans="1:38" x14ac:dyDescent="0.25">
      <c r="A409" s="10">
        <v>44304</v>
      </c>
      <c r="B409" s="4">
        <v>83</v>
      </c>
      <c r="C409" s="54"/>
      <c r="D409" s="43">
        <v>1</v>
      </c>
      <c r="E409" s="54"/>
      <c r="F409" s="42">
        <f t="shared" ref="F409:F430" si="43">IF(VLOOKUP(A409,$A$2:$E$448,5,TRUE)=0,F408,VLOOKUP(A409,$A$2:$E$448,5,TRUE))</f>
        <v>2</v>
      </c>
      <c r="K409" s="3"/>
      <c r="L409" s="3"/>
      <c r="AH409" s="13">
        <v>44237</v>
      </c>
      <c r="AI409" s="22">
        <f t="shared" si="41"/>
        <v>153</v>
      </c>
      <c r="AJ409">
        <v>61.11</v>
      </c>
      <c r="AK409">
        <f t="shared" si="38"/>
        <v>165</v>
      </c>
      <c r="AL409">
        <v>-54</v>
      </c>
    </row>
    <row r="410" spans="1:38" x14ac:dyDescent="0.25">
      <c r="A410" s="10">
        <v>44305</v>
      </c>
      <c r="B410" s="4">
        <v>78</v>
      </c>
      <c r="C410" s="53">
        <f t="shared" si="42"/>
        <v>95</v>
      </c>
      <c r="D410" s="43">
        <v>0</v>
      </c>
      <c r="E410" s="53">
        <f>ROUNDUP(AVERAGE(D412:D418),0)</f>
        <v>1</v>
      </c>
      <c r="F410" s="42">
        <f t="shared" si="43"/>
        <v>1</v>
      </c>
      <c r="K410" s="3"/>
      <c r="L410" s="3"/>
      <c r="AH410" s="13">
        <v>44238</v>
      </c>
      <c r="AI410" s="22">
        <f t="shared" si="41"/>
        <v>153</v>
      </c>
      <c r="AJ410">
        <v>61.11</v>
      </c>
      <c r="AK410">
        <f t="shared" si="38"/>
        <v>167</v>
      </c>
      <c r="AL410">
        <v>-60</v>
      </c>
    </row>
    <row r="411" spans="1:38" x14ac:dyDescent="0.25">
      <c r="A411" s="10">
        <v>44306</v>
      </c>
      <c r="B411" s="4">
        <v>129</v>
      </c>
      <c r="C411" s="54"/>
      <c r="D411" s="43">
        <v>1</v>
      </c>
      <c r="E411" s="54"/>
      <c r="F411" s="42">
        <f t="shared" si="43"/>
        <v>1</v>
      </c>
      <c r="K411" s="3"/>
      <c r="L411" s="3"/>
      <c r="AH411" s="13">
        <v>44239</v>
      </c>
      <c r="AI411" s="22">
        <f t="shared" si="41"/>
        <v>153</v>
      </c>
      <c r="AJ411">
        <v>61.11</v>
      </c>
      <c r="AK411">
        <f t="shared" si="38"/>
        <v>148</v>
      </c>
      <c r="AL411">
        <v>-54</v>
      </c>
    </row>
    <row r="412" spans="1:38" x14ac:dyDescent="0.25">
      <c r="A412" s="10">
        <v>44307</v>
      </c>
      <c r="B412" s="4">
        <v>72</v>
      </c>
      <c r="C412" s="54"/>
      <c r="D412" s="43">
        <v>0</v>
      </c>
      <c r="E412" s="54"/>
      <c r="F412" s="42">
        <f t="shared" si="43"/>
        <v>1</v>
      </c>
      <c r="K412" s="3"/>
      <c r="L412" s="3"/>
      <c r="AH412" s="13">
        <v>44240</v>
      </c>
      <c r="AI412" s="22">
        <f t="shared" si="41"/>
        <v>153</v>
      </c>
      <c r="AJ412">
        <v>61.11</v>
      </c>
      <c r="AK412">
        <f t="shared" si="38"/>
        <v>132</v>
      </c>
      <c r="AL412">
        <v>-64</v>
      </c>
    </row>
    <row r="413" spans="1:38" x14ac:dyDescent="0.25">
      <c r="A413" s="10">
        <v>44308</v>
      </c>
      <c r="B413" s="4">
        <v>99</v>
      </c>
      <c r="C413" s="54"/>
      <c r="D413" s="43">
        <v>1</v>
      </c>
      <c r="E413" s="54"/>
      <c r="F413" s="42">
        <f t="shared" si="43"/>
        <v>1</v>
      </c>
      <c r="K413" s="3"/>
      <c r="L413" s="3"/>
      <c r="AH413" s="13">
        <v>44241</v>
      </c>
      <c r="AI413" s="22">
        <f t="shared" si="41"/>
        <v>153</v>
      </c>
      <c r="AJ413">
        <v>61.11</v>
      </c>
      <c r="AK413">
        <f t="shared" si="38"/>
        <v>127</v>
      </c>
      <c r="AL413">
        <v>-53</v>
      </c>
    </row>
    <row r="414" spans="1:38" x14ac:dyDescent="0.25">
      <c r="A414" s="10">
        <v>44309</v>
      </c>
      <c r="B414" s="4">
        <v>101</v>
      </c>
      <c r="C414" s="54"/>
      <c r="D414" s="43">
        <v>1</v>
      </c>
      <c r="E414" s="54"/>
      <c r="F414" s="42">
        <f t="shared" si="43"/>
        <v>1</v>
      </c>
      <c r="K414" s="3"/>
      <c r="L414" s="3"/>
      <c r="AH414" s="13">
        <v>44242</v>
      </c>
      <c r="AI414" s="22">
        <f t="shared" si="41"/>
        <v>115</v>
      </c>
      <c r="AJ414">
        <v>61.11</v>
      </c>
      <c r="AK414">
        <f t="shared" si="38"/>
        <v>124</v>
      </c>
      <c r="AL414">
        <v>-58</v>
      </c>
    </row>
    <row r="415" spans="1:38" x14ac:dyDescent="0.25">
      <c r="A415" s="10">
        <v>44310</v>
      </c>
      <c r="B415" s="4">
        <v>78</v>
      </c>
      <c r="C415" s="54"/>
      <c r="D415" s="43">
        <v>0</v>
      </c>
      <c r="E415" s="54"/>
      <c r="F415" s="42">
        <f t="shared" si="43"/>
        <v>1</v>
      </c>
      <c r="K415" s="3"/>
      <c r="L415" s="3"/>
      <c r="AH415" s="13">
        <v>44243</v>
      </c>
      <c r="AI415" s="22">
        <f t="shared" si="41"/>
        <v>115</v>
      </c>
      <c r="AJ415">
        <v>64.81</v>
      </c>
      <c r="AK415">
        <f t="shared" si="38"/>
        <v>122</v>
      </c>
      <c r="AL415">
        <v>-55</v>
      </c>
    </row>
    <row r="416" spans="1:38" x14ac:dyDescent="0.25">
      <c r="A416" s="10">
        <v>44311</v>
      </c>
      <c r="B416" s="4">
        <v>104</v>
      </c>
      <c r="C416" s="54"/>
      <c r="D416" s="43">
        <v>0</v>
      </c>
      <c r="E416" s="54"/>
      <c r="F416" s="42">
        <f t="shared" si="43"/>
        <v>1</v>
      </c>
      <c r="K416" s="3"/>
      <c r="L416" s="3"/>
      <c r="AH416" s="13">
        <v>44244</v>
      </c>
      <c r="AI416" s="22">
        <f t="shared" si="41"/>
        <v>115</v>
      </c>
      <c r="AJ416">
        <v>61.11</v>
      </c>
      <c r="AK416">
        <f t="shared" si="38"/>
        <v>119</v>
      </c>
      <c r="AL416">
        <v>-53</v>
      </c>
    </row>
    <row r="417" spans="1:38" x14ac:dyDescent="0.25">
      <c r="A417" s="10">
        <v>44312</v>
      </c>
      <c r="B417" s="4">
        <v>55</v>
      </c>
      <c r="C417" s="53">
        <f t="shared" si="42"/>
        <v>76</v>
      </c>
      <c r="D417" s="43">
        <v>0</v>
      </c>
      <c r="E417" s="53">
        <f>ROUNDUP(AVERAGE(D419:D423),0)</f>
        <v>2</v>
      </c>
      <c r="F417" s="42">
        <f t="shared" si="43"/>
        <v>2</v>
      </c>
      <c r="K417" s="3"/>
      <c r="L417" s="3"/>
      <c r="AH417" s="13">
        <v>44245</v>
      </c>
      <c r="AI417" s="22">
        <f t="shared" si="41"/>
        <v>115</v>
      </c>
      <c r="AJ417">
        <v>61.11</v>
      </c>
      <c r="AK417">
        <f t="shared" si="38"/>
        <v>110</v>
      </c>
      <c r="AL417">
        <v>-74</v>
      </c>
    </row>
    <row r="418" spans="1:38" x14ac:dyDescent="0.25">
      <c r="A418" s="10">
        <v>44313</v>
      </c>
      <c r="B418" s="4">
        <v>93</v>
      </c>
      <c r="C418" s="54"/>
      <c r="D418" s="43">
        <v>1</v>
      </c>
      <c r="E418" s="54"/>
      <c r="F418" s="42">
        <f t="shared" si="43"/>
        <v>2</v>
      </c>
      <c r="K418" s="3"/>
      <c r="L418" s="3"/>
      <c r="AH418" s="13">
        <v>44246</v>
      </c>
      <c r="AI418" s="22">
        <f t="shared" si="41"/>
        <v>115</v>
      </c>
      <c r="AJ418">
        <v>61.11</v>
      </c>
      <c r="AK418">
        <f t="shared" si="38"/>
        <v>113</v>
      </c>
      <c r="AL418">
        <v>-60</v>
      </c>
    </row>
    <row r="419" spans="1:38" x14ac:dyDescent="0.25">
      <c r="A419" s="10">
        <v>44314</v>
      </c>
      <c r="B419" s="4">
        <v>62</v>
      </c>
      <c r="C419" s="54"/>
      <c r="D419" s="43">
        <v>4</v>
      </c>
      <c r="E419" s="54"/>
      <c r="F419" s="42">
        <f t="shared" si="43"/>
        <v>2</v>
      </c>
      <c r="K419" s="3"/>
      <c r="L419" s="3"/>
      <c r="AH419" s="13">
        <v>44247</v>
      </c>
      <c r="AI419" s="22">
        <f t="shared" si="41"/>
        <v>115</v>
      </c>
      <c r="AJ419">
        <v>61.11</v>
      </c>
      <c r="AK419">
        <f t="shared" si="38"/>
        <v>109</v>
      </c>
      <c r="AL419">
        <v>-57</v>
      </c>
    </row>
    <row r="420" spans="1:38" x14ac:dyDescent="0.25">
      <c r="A420" s="10">
        <v>44315</v>
      </c>
      <c r="B420" s="4">
        <v>81</v>
      </c>
      <c r="C420" s="54"/>
      <c r="D420" s="43">
        <v>1</v>
      </c>
      <c r="E420" s="54"/>
      <c r="F420" s="42">
        <f t="shared" si="43"/>
        <v>2</v>
      </c>
      <c r="K420" s="3"/>
      <c r="L420" s="3"/>
      <c r="AH420" s="13">
        <v>44248</v>
      </c>
      <c r="AI420" s="22">
        <f t="shared" si="41"/>
        <v>115</v>
      </c>
      <c r="AJ420">
        <v>61.11</v>
      </c>
      <c r="AK420">
        <f t="shared" si="38"/>
        <v>105</v>
      </c>
      <c r="AL420">
        <v>-55</v>
      </c>
    </row>
    <row r="421" spans="1:38" x14ac:dyDescent="0.25">
      <c r="A421" s="10">
        <v>44316</v>
      </c>
      <c r="B421" s="4">
        <v>83</v>
      </c>
      <c r="C421" s="54"/>
      <c r="D421" s="43">
        <v>0</v>
      </c>
      <c r="E421" s="54"/>
      <c r="F421" s="42">
        <f t="shared" si="43"/>
        <v>2</v>
      </c>
      <c r="K421" s="3"/>
      <c r="L421" s="3"/>
      <c r="AH421" s="13">
        <v>44249</v>
      </c>
      <c r="AI421" s="22">
        <f t="shared" si="41"/>
        <v>136</v>
      </c>
      <c r="AJ421">
        <v>61.11</v>
      </c>
      <c r="AK421">
        <f t="shared" si="38"/>
        <v>108</v>
      </c>
      <c r="AL421">
        <v>-61</v>
      </c>
    </row>
    <row r="422" spans="1:38" x14ac:dyDescent="0.25">
      <c r="A422" s="10">
        <v>44317</v>
      </c>
      <c r="B422" s="4">
        <v>103</v>
      </c>
      <c r="C422" s="54"/>
      <c r="D422" s="40">
        <v>1</v>
      </c>
      <c r="E422" s="54"/>
      <c r="F422" s="42">
        <f t="shared" si="43"/>
        <v>2</v>
      </c>
      <c r="K422" s="3"/>
      <c r="L422" s="3"/>
      <c r="AH422" s="13">
        <v>44250</v>
      </c>
      <c r="AI422" s="22">
        <f t="shared" si="41"/>
        <v>136</v>
      </c>
      <c r="AJ422">
        <v>61.11</v>
      </c>
      <c r="AK422">
        <f t="shared" si="38"/>
        <v>89</v>
      </c>
      <c r="AL422">
        <v>-51</v>
      </c>
    </row>
    <row r="423" spans="1:38" x14ac:dyDescent="0.25">
      <c r="A423" s="10">
        <v>44318</v>
      </c>
      <c r="B423" s="4">
        <v>55</v>
      </c>
      <c r="C423" s="54"/>
      <c r="D423" s="40">
        <v>0</v>
      </c>
      <c r="E423" s="54"/>
      <c r="F423" s="42">
        <f t="shared" si="43"/>
        <v>2</v>
      </c>
      <c r="K423" s="3"/>
      <c r="L423" s="3"/>
      <c r="AH423" s="13">
        <v>44251</v>
      </c>
      <c r="AI423" s="22">
        <f t="shared" si="41"/>
        <v>136</v>
      </c>
      <c r="AJ423">
        <v>61.11</v>
      </c>
      <c r="AK423">
        <f t="shared" si="38"/>
        <v>99</v>
      </c>
      <c r="AL423">
        <v>-48</v>
      </c>
    </row>
    <row r="424" spans="1:38" x14ac:dyDescent="0.25">
      <c r="A424" s="10">
        <v>44319</v>
      </c>
      <c r="C424" s="53" t="e">
        <f t="shared" si="42"/>
        <v>#DIV/0!</v>
      </c>
      <c r="E424" s="53" t="e">
        <f>ROUNDUP(AVERAGE(D425:D430),0)</f>
        <v>#DIV/0!</v>
      </c>
      <c r="F424" s="42" t="e">
        <f t="shared" si="43"/>
        <v>#DIV/0!</v>
      </c>
      <c r="K424" s="3"/>
      <c r="L424" s="3"/>
      <c r="AH424" s="13">
        <v>44252</v>
      </c>
      <c r="AI424" s="22">
        <f t="shared" si="41"/>
        <v>136</v>
      </c>
      <c r="AJ424">
        <v>61.11</v>
      </c>
      <c r="AK424">
        <f t="shared" si="38"/>
        <v>179</v>
      </c>
      <c r="AL424">
        <v>-52</v>
      </c>
    </row>
    <row r="425" spans="1:38" x14ac:dyDescent="0.25">
      <c r="A425" s="10">
        <v>44320</v>
      </c>
      <c r="C425" s="54"/>
      <c r="E425" s="54"/>
      <c r="F425" s="42" t="e">
        <f t="shared" si="43"/>
        <v>#DIV/0!</v>
      </c>
      <c r="K425" s="3"/>
      <c r="L425" s="3"/>
      <c r="AH425" s="13">
        <v>44253</v>
      </c>
      <c r="AI425" s="22">
        <f t="shared" si="41"/>
        <v>136</v>
      </c>
      <c r="AJ425">
        <v>61.11</v>
      </c>
      <c r="AK425">
        <f t="shared" si="38"/>
        <v>162</v>
      </c>
      <c r="AL425">
        <v>-52</v>
      </c>
    </row>
    <row r="426" spans="1:38" x14ac:dyDescent="0.25">
      <c r="A426" s="10">
        <v>44321</v>
      </c>
      <c r="C426" s="54"/>
      <c r="E426" s="54"/>
      <c r="F426" s="42" t="e">
        <f t="shared" si="43"/>
        <v>#DIV/0!</v>
      </c>
      <c r="K426" s="3"/>
      <c r="L426" s="3"/>
      <c r="AH426" s="13">
        <v>44254</v>
      </c>
      <c r="AI426" s="22">
        <f t="shared" si="41"/>
        <v>136</v>
      </c>
      <c r="AJ426">
        <v>61.11</v>
      </c>
      <c r="AK426">
        <f t="shared" si="38"/>
        <v>194</v>
      </c>
      <c r="AL426">
        <v>-53</v>
      </c>
    </row>
    <row r="427" spans="1:38" x14ac:dyDescent="0.25">
      <c r="A427" s="10">
        <v>44322</v>
      </c>
      <c r="C427" s="54"/>
      <c r="E427" s="54"/>
      <c r="F427" s="42" t="e">
        <f t="shared" si="43"/>
        <v>#DIV/0!</v>
      </c>
      <c r="K427" s="3"/>
      <c r="L427" s="3"/>
      <c r="AH427" s="13">
        <v>44255</v>
      </c>
      <c r="AI427" s="22">
        <f t="shared" si="41"/>
        <v>136</v>
      </c>
      <c r="AJ427">
        <v>61.11</v>
      </c>
      <c r="AK427">
        <f t="shared" si="38"/>
        <v>120</v>
      </c>
      <c r="AL427">
        <v>-60</v>
      </c>
    </row>
    <row r="428" spans="1:38" x14ac:dyDescent="0.25">
      <c r="A428" s="10">
        <v>44323</v>
      </c>
      <c r="C428" s="54"/>
      <c r="E428" s="54"/>
      <c r="F428" s="42" t="e">
        <f t="shared" si="43"/>
        <v>#DIV/0!</v>
      </c>
      <c r="K428" s="3"/>
      <c r="L428" s="3"/>
      <c r="AH428" s="13">
        <v>44256</v>
      </c>
      <c r="AI428" s="22">
        <f t="shared" si="41"/>
        <v>118</v>
      </c>
      <c r="AJ428">
        <v>61.11</v>
      </c>
      <c r="AK428">
        <f t="shared" si="38"/>
        <v>86</v>
      </c>
      <c r="AL428">
        <v>-54</v>
      </c>
    </row>
    <row r="429" spans="1:38" x14ac:dyDescent="0.25">
      <c r="A429" s="10">
        <v>44324</v>
      </c>
      <c r="C429" s="54"/>
      <c r="E429" s="54"/>
      <c r="F429" s="42" t="e">
        <f t="shared" si="43"/>
        <v>#DIV/0!</v>
      </c>
      <c r="K429" s="3"/>
      <c r="L429" s="3"/>
      <c r="AH429" s="13">
        <v>44257</v>
      </c>
      <c r="AI429" s="22">
        <f t="shared" si="41"/>
        <v>118</v>
      </c>
      <c r="AJ429">
        <v>61.11</v>
      </c>
      <c r="AK429">
        <f t="shared" si="38"/>
        <v>83</v>
      </c>
      <c r="AL429">
        <v>-50</v>
      </c>
    </row>
    <row r="430" spans="1:38" x14ac:dyDescent="0.25">
      <c r="A430" s="10">
        <v>44325</v>
      </c>
      <c r="C430" s="54"/>
      <c r="E430" s="54"/>
      <c r="F430" s="42" t="e">
        <f t="shared" si="43"/>
        <v>#DIV/0!</v>
      </c>
      <c r="K430" s="3"/>
      <c r="L430" s="3"/>
      <c r="AH430" s="13">
        <v>44258</v>
      </c>
      <c r="AI430" s="22">
        <f t="shared" si="41"/>
        <v>118</v>
      </c>
      <c r="AJ430">
        <v>61.11</v>
      </c>
      <c r="AK430">
        <f t="shared" si="38"/>
        <v>51</v>
      </c>
      <c r="AL430">
        <v>-48</v>
      </c>
    </row>
    <row r="431" spans="1:38" x14ac:dyDescent="0.25">
      <c r="K431" s="3"/>
      <c r="L431" s="3"/>
      <c r="AH431" s="13">
        <v>44259</v>
      </c>
      <c r="AI431" s="22">
        <f t="shared" si="41"/>
        <v>118</v>
      </c>
      <c r="AJ431">
        <v>61.11</v>
      </c>
      <c r="AK431">
        <f t="shared" si="38"/>
        <v>196</v>
      </c>
      <c r="AL431">
        <v>-52</v>
      </c>
    </row>
    <row r="432" spans="1:38" x14ac:dyDescent="0.25">
      <c r="K432" s="3"/>
      <c r="L432" s="3"/>
      <c r="AH432" s="13">
        <v>44260</v>
      </c>
      <c r="AI432" s="22">
        <f t="shared" si="41"/>
        <v>118</v>
      </c>
      <c r="AJ432">
        <v>61.11</v>
      </c>
      <c r="AK432">
        <f t="shared" si="38"/>
        <v>108</v>
      </c>
      <c r="AL432">
        <v>-51</v>
      </c>
    </row>
    <row r="433" spans="11:38" x14ac:dyDescent="0.25">
      <c r="K433" s="3"/>
      <c r="L433" s="3"/>
      <c r="AH433" s="13">
        <v>44261</v>
      </c>
      <c r="AI433" s="22">
        <f t="shared" si="41"/>
        <v>118</v>
      </c>
      <c r="AJ433">
        <v>61.11</v>
      </c>
      <c r="AK433">
        <f t="shared" si="38"/>
        <v>151</v>
      </c>
      <c r="AL433">
        <v>-52</v>
      </c>
    </row>
    <row r="434" spans="11:38" x14ac:dyDescent="0.25">
      <c r="K434" s="3"/>
      <c r="L434" s="3"/>
      <c r="AH434" s="13">
        <v>44262</v>
      </c>
      <c r="AI434" s="22">
        <f t="shared" si="41"/>
        <v>118</v>
      </c>
      <c r="AJ434">
        <v>61.11</v>
      </c>
      <c r="AK434">
        <f t="shared" si="38"/>
        <v>146</v>
      </c>
      <c r="AL434">
        <v>-51</v>
      </c>
    </row>
    <row r="435" spans="11:38" x14ac:dyDescent="0.25">
      <c r="K435" s="3"/>
      <c r="L435" s="3"/>
      <c r="AH435" s="13">
        <v>44263</v>
      </c>
      <c r="AI435" s="22">
        <f t="shared" si="41"/>
        <v>156</v>
      </c>
      <c r="AJ435">
        <v>61.11</v>
      </c>
      <c r="AK435">
        <f t="shared" si="38"/>
        <v>160</v>
      </c>
      <c r="AL435">
        <v>-52</v>
      </c>
    </row>
    <row r="436" spans="11:38" x14ac:dyDescent="0.25">
      <c r="K436" s="3"/>
      <c r="L436" s="3"/>
      <c r="AH436" s="13">
        <v>44264</v>
      </c>
      <c r="AI436" s="22">
        <f t="shared" si="41"/>
        <v>156</v>
      </c>
      <c r="AJ436">
        <v>61.11</v>
      </c>
      <c r="AK436">
        <f t="shared" si="38"/>
        <v>331</v>
      </c>
      <c r="AL436">
        <v>-48</v>
      </c>
    </row>
    <row r="437" spans="11:38" x14ac:dyDescent="0.25">
      <c r="K437" s="3"/>
      <c r="L437" s="3"/>
      <c r="AH437" s="13">
        <v>44265</v>
      </c>
      <c r="AI437" s="22">
        <f t="shared" si="41"/>
        <v>156</v>
      </c>
      <c r="AJ437">
        <v>61.11</v>
      </c>
      <c r="AK437">
        <f t="shared" si="38"/>
        <v>96</v>
      </c>
      <c r="AL437">
        <v>-47</v>
      </c>
    </row>
    <row r="438" spans="11:38" x14ac:dyDescent="0.25">
      <c r="K438" s="3"/>
      <c r="L438" s="3"/>
      <c r="AH438" s="13">
        <v>44266</v>
      </c>
      <c r="AI438" s="22">
        <f t="shared" si="41"/>
        <v>156</v>
      </c>
      <c r="AJ438">
        <v>61.11</v>
      </c>
      <c r="AK438">
        <f t="shared" si="38"/>
        <v>122</v>
      </c>
      <c r="AL438">
        <v>-46</v>
      </c>
    </row>
    <row r="439" spans="11:38" x14ac:dyDescent="0.25">
      <c r="K439" s="3"/>
      <c r="L439" s="3"/>
      <c r="AH439" s="13">
        <v>44267</v>
      </c>
      <c r="AI439" s="22">
        <f t="shared" si="41"/>
        <v>156</v>
      </c>
      <c r="AJ439">
        <v>61.11</v>
      </c>
      <c r="AK439">
        <f t="shared" si="38"/>
        <v>154</v>
      </c>
      <c r="AL439">
        <v>-47</v>
      </c>
    </row>
    <row r="440" spans="11:38" x14ac:dyDescent="0.25">
      <c r="K440" s="3"/>
      <c r="L440" s="3"/>
      <c r="AH440" s="13">
        <v>44268</v>
      </c>
      <c r="AI440" s="22">
        <f t="shared" si="41"/>
        <v>156</v>
      </c>
      <c r="AJ440">
        <v>61.11</v>
      </c>
      <c r="AK440">
        <f t="shared" ref="AK440:AK493" si="44">VLOOKUP(AH440,$A$2:$B$475,2,TRUE)</f>
        <v>150</v>
      </c>
      <c r="AL440">
        <v>-48</v>
      </c>
    </row>
    <row r="441" spans="11:38" x14ac:dyDescent="0.25">
      <c r="K441" s="3"/>
      <c r="L441" s="3"/>
      <c r="AH441" s="13">
        <v>44269</v>
      </c>
      <c r="AI441" s="22">
        <f t="shared" si="41"/>
        <v>156</v>
      </c>
      <c r="AJ441">
        <v>61.11</v>
      </c>
      <c r="AK441">
        <f t="shared" si="44"/>
        <v>79</v>
      </c>
      <c r="AL441">
        <v>-47</v>
      </c>
    </row>
    <row r="442" spans="11:38" x14ac:dyDescent="0.25">
      <c r="K442" s="3"/>
      <c r="L442" s="3"/>
      <c r="AH442" s="13">
        <v>44270</v>
      </c>
      <c r="AI442" s="22">
        <f t="shared" si="41"/>
        <v>103</v>
      </c>
      <c r="AJ442">
        <v>61.11</v>
      </c>
      <c r="AK442">
        <f t="shared" si="44"/>
        <v>112</v>
      </c>
      <c r="AL442">
        <v>-51</v>
      </c>
    </row>
    <row r="443" spans="11:38" x14ac:dyDescent="0.25">
      <c r="K443" s="3"/>
      <c r="L443" s="3"/>
      <c r="AH443" s="13">
        <v>44271</v>
      </c>
      <c r="AI443" s="22">
        <f t="shared" si="41"/>
        <v>103</v>
      </c>
      <c r="AJ443">
        <v>61.11</v>
      </c>
      <c r="AK443">
        <f t="shared" si="44"/>
        <v>107</v>
      </c>
      <c r="AL443">
        <v>-51</v>
      </c>
    </row>
    <row r="444" spans="11:38" x14ac:dyDescent="0.25">
      <c r="K444" s="3"/>
      <c r="L444" s="3"/>
      <c r="AH444" s="13">
        <v>44272</v>
      </c>
      <c r="AI444" s="22">
        <f t="shared" si="41"/>
        <v>103</v>
      </c>
      <c r="AJ444">
        <v>61.11</v>
      </c>
      <c r="AK444">
        <f t="shared" si="44"/>
        <v>81</v>
      </c>
      <c r="AL444">
        <v>-48</v>
      </c>
    </row>
    <row r="445" spans="11:38" x14ac:dyDescent="0.25">
      <c r="K445" s="3"/>
      <c r="L445" s="3"/>
      <c r="AH445" s="13">
        <v>44273</v>
      </c>
      <c r="AI445" s="22">
        <f t="shared" si="41"/>
        <v>103</v>
      </c>
      <c r="AJ445">
        <v>61.11</v>
      </c>
      <c r="AK445">
        <f t="shared" si="44"/>
        <v>81</v>
      </c>
      <c r="AL445">
        <v>-54</v>
      </c>
    </row>
    <row r="446" spans="11:38" x14ac:dyDescent="0.25">
      <c r="K446" s="3"/>
      <c r="L446" s="3"/>
      <c r="AH446" s="13">
        <v>44274</v>
      </c>
      <c r="AI446" s="22">
        <f t="shared" si="41"/>
        <v>103</v>
      </c>
      <c r="AJ446">
        <v>61.11</v>
      </c>
      <c r="AK446">
        <f t="shared" si="44"/>
        <v>142</v>
      </c>
      <c r="AL446">
        <v>-48</v>
      </c>
    </row>
    <row r="447" spans="11:38" x14ac:dyDescent="0.25">
      <c r="K447" s="3"/>
      <c r="L447" s="3"/>
      <c r="AH447" s="13">
        <v>44275</v>
      </c>
      <c r="AI447" s="22">
        <f t="shared" si="41"/>
        <v>103</v>
      </c>
      <c r="AJ447">
        <v>61.11</v>
      </c>
      <c r="AK447">
        <f t="shared" si="44"/>
        <v>141</v>
      </c>
      <c r="AL447">
        <v>-46</v>
      </c>
    </row>
    <row r="448" spans="11:38" x14ac:dyDescent="0.25">
      <c r="K448" s="3"/>
      <c r="L448" s="3"/>
      <c r="AH448" s="13">
        <v>44276</v>
      </c>
      <c r="AI448" s="22">
        <f t="shared" si="41"/>
        <v>103</v>
      </c>
      <c r="AJ448">
        <v>61.11</v>
      </c>
      <c r="AK448">
        <f t="shared" si="44"/>
        <v>54</v>
      </c>
      <c r="AL448">
        <v>-44</v>
      </c>
    </row>
    <row r="449" spans="11:38" x14ac:dyDescent="0.25">
      <c r="K449" s="3"/>
      <c r="L449" s="3"/>
      <c r="AH449" s="13">
        <v>44277</v>
      </c>
      <c r="AI449" s="22">
        <f t="shared" si="41"/>
        <v>136</v>
      </c>
      <c r="AJ449">
        <v>61.11</v>
      </c>
      <c r="AK449">
        <f t="shared" si="44"/>
        <v>154</v>
      </c>
      <c r="AL449">
        <v>-49</v>
      </c>
    </row>
    <row r="450" spans="11:38" x14ac:dyDescent="0.25">
      <c r="K450" s="3"/>
      <c r="L450" s="3"/>
      <c r="AH450" s="13">
        <v>44278</v>
      </c>
      <c r="AI450" s="22">
        <f t="shared" si="41"/>
        <v>136</v>
      </c>
      <c r="AJ450">
        <v>61.11</v>
      </c>
      <c r="AK450">
        <f t="shared" si="44"/>
        <v>105</v>
      </c>
      <c r="AL450">
        <v>-47</v>
      </c>
    </row>
    <row r="451" spans="11:38" x14ac:dyDescent="0.25">
      <c r="K451" s="3"/>
      <c r="L451" s="3"/>
      <c r="AH451" s="13">
        <v>44279</v>
      </c>
      <c r="AI451" s="22">
        <f t="shared" si="41"/>
        <v>136</v>
      </c>
      <c r="AJ451">
        <v>61.11</v>
      </c>
      <c r="AK451">
        <f t="shared" si="44"/>
        <v>107</v>
      </c>
      <c r="AL451">
        <v>-55</v>
      </c>
    </row>
    <row r="452" spans="11:38" x14ac:dyDescent="0.25">
      <c r="K452" s="3"/>
      <c r="L452" s="3"/>
      <c r="AH452" s="13">
        <v>44280</v>
      </c>
      <c r="AI452" s="22">
        <f t="shared" si="41"/>
        <v>136</v>
      </c>
      <c r="AJ452">
        <v>61.11</v>
      </c>
      <c r="AK452">
        <f t="shared" si="44"/>
        <v>74</v>
      </c>
      <c r="AL452">
        <v>-48</v>
      </c>
    </row>
    <row r="453" spans="11:38" x14ac:dyDescent="0.25">
      <c r="K453" s="3"/>
      <c r="L453" s="3"/>
      <c r="AH453" s="13">
        <v>44281</v>
      </c>
      <c r="AI453" s="22">
        <f t="shared" si="41"/>
        <v>136</v>
      </c>
      <c r="AJ453">
        <v>61.11</v>
      </c>
      <c r="AK453">
        <f t="shared" si="44"/>
        <v>156</v>
      </c>
      <c r="AL453">
        <v>-43</v>
      </c>
    </row>
    <row r="454" spans="11:38" x14ac:dyDescent="0.25">
      <c r="K454" s="3"/>
      <c r="L454" s="3"/>
      <c r="AH454" s="13">
        <v>44282</v>
      </c>
      <c r="AI454" s="22">
        <f t="shared" si="41"/>
        <v>136</v>
      </c>
      <c r="AJ454">
        <v>61.11</v>
      </c>
      <c r="AK454">
        <f t="shared" si="44"/>
        <v>226</v>
      </c>
      <c r="AL454">
        <v>-43</v>
      </c>
    </row>
    <row r="455" spans="11:38" x14ac:dyDescent="0.25">
      <c r="K455" s="3"/>
      <c r="L455" s="3"/>
      <c r="AH455" s="13">
        <v>44283</v>
      </c>
      <c r="AI455" s="22">
        <f t="shared" si="41"/>
        <v>136</v>
      </c>
      <c r="AJ455">
        <v>61.11</v>
      </c>
      <c r="AK455">
        <f t="shared" si="44"/>
        <v>124</v>
      </c>
      <c r="AL455">
        <v>-52</v>
      </c>
    </row>
    <row r="456" spans="11:38" x14ac:dyDescent="0.25">
      <c r="K456" s="3"/>
      <c r="L456" s="3"/>
      <c r="AH456" s="13">
        <v>44284</v>
      </c>
      <c r="AI456" s="22">
        <f t="shared" si="41"/>
        <v>124</v>
      </c>
      <c r="AJ456">
        <v>57.41</v>
      </c>
      <c r="AK456">
        <f t="shared" si="44"/>
        <v>73</v>
      </c>
      <c r="AL456">
        <v>-47</v>
      </c>
    </row>
    <row r="457" spans="11:38" x14ac:dyDescent="0.25">
      <c r="K457" s="3"/>
      <c r="L457" s="3"/>
      <c r="AH457" s="13">
        <v>44285</v>
      </c>
      <c r="AI457" s="22">
        <f t="shared" si="41"/>
        <v>124</v>
      </c>
      <c r="AJ457">
        <v>57.41</v>
      </c>
      <c r="AK457">
        <f t="shared" si="44"/>
        <v>165</v>
      </c>
      <c r="AL457">
        <v>-41</v>
      </c>
    </row>
    <row r="458" spans="11:38" x14ac:dyDescent="0.25">
      <c r="K458" s="3"/>
      <c r="L458" s="3"/>
      <c r="AH458" s="13">
        <v>44286</v>
      </c>
      <c r="AI458" s="22">
        <f t="shared" si="41"/>
        <v>124</v>
      </c>
      <c r="AJ458">
        <v>57.41</v>
      </c>
      <c r="AK458">
        <f t="shared" si="44"/>
        <v>100</v>
      </c>
      <c r="AL458">
        <v>-50</v>
      </c>
    </row>
    <row r="459" spans="11:38" x14ac:dyDescent="0.25">
      <c r="K459" s="3"/>
      <c r="L459" s="3"/>
      <c r="AH459" s="13">
        <v>44287</v>
      </c>
      <c r="AI459" s="22">
        <f t="shared" si="41"/>
        <v>124</v>
      </c>
      <c r="AJ459">
        <v>57.41</v>
      </c>
      <c r="AK459">
        <f t="shared" si="44"/>
        <v>143</v>
      </c>
      <c r="AL459">
        <v>-45</v>
      </c>
    </row>
    <row r="460" spans="11:38" x14ac:dyDescent="0.25">
      <c r="K460" s="3"/>
      <c r="L460" s="3"/>
      <c r="AH460" s="13">
        <v>44288</v>
      </c>
      <c r="AI460" s="22">
        <f t="shared" ref="AI460:AI493" si="45">IF(VLOOKUP(AH460,$A$2:$C$448,3,TRUE)=0,AI459,VLOOKUP(AH460,$A$2:$C$448,3,TRUE))</f>
        <v>124</v>
      </c>
      <c r="AJ460">
        <v>57.41</v>
      </c>
      <c r="AK460">
        <f t="shared" si="44"/>
        <v>151</v>
      </c>
      <c r="AL460">
        <v>-43</v>
      </c>
    </row>
    <row r="461" spans="11:38" x14ac:dyDescent="0.25">
      <c r="K461" s="3"/>
      <c r="L461" s="3"/>
      <c r="AH461" s="13">
        <v>44289</v>
      </c>
      <c r="AI461" s="22">
        <f t="shared" si="45"/>
        <v>124</v>
      </c>
      <c r="AJ461">
        <v>57.41</v>
      </c>
      <c r="AK461">
        <f t="shared" si="44"/>
        <v>125</v>
      </c>
      <c r="AL461">
        <v>-39</v>
      </c>
    </row>
    <row r="462" spans="11:38" x14ac:dyDescent="0.25">
      <c r="K462" s="3"/>
      <c r="L462" s="3"/>
      <c r="AH462" s="13">
        <v>44290</v>
      </c>
      <c r="AI462" s="22">
        <f t="shared" si="45"/>
        <v>124</v>
      </c>
      <c r="AJ462">
        <v>57.41</v>
      </c>
      <c r="AK462">
        <f t="shared" si="44"/>
        <v>105</v>
      </c>
      <c r="AL462">
        <v>-41</v>
      </c>
    </row>
    <row r="463" spans="11:38" x14ac:dyDescent="0.25">
      <c r="K463" s="3"/>
      <c r="L463" s="3"/>
      <c r="AH463" s="13">
        <v>44291</v>
      </c>
      <c r="AI463" s="22">
        <f t="shared" si="45"/>
        <v>114</v>
      </c>
      <c r="AJ463">
        <v>57.41</v>
      </c>
      <c r="AK463">
        <f t="shared" si="44"/>
        <v>75</v>
      </c>
      <c r="AL463">
        <v>-43</v>
      </c>
    </row>
    <row r="464" spans="11:38" x14ac:dyDescent="0.25">
      <c r="K464" s="3"/>
      <c r="L464" s="3"/>
      <c r="AH464" s="13">
        <v>44292</v>
      </c>
      <c r="AI464" s="22">
        <f t="shared" si="45"/>
        <v>114</v>
      </c>
      <c r="AJ464">
        <v>57.41</v>
      </c>
      <c r="AK464">
        <f t="shared" si="44"/>
        <v>122</v>
      </c>
      <c r="AL464">
        <v>-41</v>
      </c>
    </row>
    <row r="465" spans="11:38" x14ac:dyDescent="0.25">
      <c r="K465" s="3"/>
      <c r="L465" s="3"/>
      <c r="AH465" s="13">
        <v>44293</v>
      </c>
      <c r="AI465" s="22">
        <f t="shared" si="45"/>
        <v>114</v>
      </c>
      <c r="AJ465">
        <v>57.41</v>
      </c>
      <c r="AK465">
        <f t="shared" si="44"/>
        <v>94</v>
      </c>
      <c r="AL465">
        <v>-41</v>
      </c>
    </row>
    <row r="466" spans="11:38" x14ac:dyDescent="0.25">
      <c r="K466" s="3"/>
      <c r="L466" s="3"/>
      <c r="AH466" s="13">
        <v>44294</v>
      </c>
      <c r="AI466" s="22">
        <f t="shared" si="45"/>
        <v>114</v>
      </c>
      <c r="AJ466">
        <v>57.41</v>
      </c>
      <c r="AK466">
        <f t="shared" si="44"/>
        <v>170</v>
      </c>
      <c r="AL466">
        <v>-43</v>
      </c>
    </row>
    <row r="467" spans="11:38" x14ac:dyDescent="0.25">
      <c r="K467" s="3"/>
      <c r="L467" s="3"/>
      <c r="AH467" s="13">
        <v>44295</v>
      </c>
      <c r="AI467" s="22">
        <f t="shared" si="45"/>
        <v>114</v>
      </c>
      <c r="AJ467">
        <v>57.41</v>
      </c>
      <c r="AK467">
        <f t="shared" si="44"/>
        <v>136</v>
      </c>
      <c r="AL467">
        <v>-47</v>
      </c>
    </row>
    <row r="468" spans="11:38" x14ac:dyDescent="0.25">
      <c r="K468" s="3"/>
      <c r="L468" s="3"/>
      <c r="AH468" s="13">
        <v>44296</v>
      </c>
      <c r="AI468" s="22">
        <f t="shared" si="45"/>
        <v>114</v>
      </c>
      <c r="AJ468">
        <v>57.41</v>
      </c>
      <c r="AK468">
        <f t="shared" si="44"/>
        <v>128</v>
      </c>
      <c r="AL468">
        <v>-43</v>
      </c>
    </row>
    <row r="469" spans="11:38" x14ac:dyDescent="0.25">
      <c r="K469" s="3"/>
      <c r="L469" s="3"/>
      <c r="AH469" s="13">
        <v>44297</v>
      </c>
      <c r="AI469" s="22">
        <f t="shared" si="45"/>
        <v>114</v>
      </c>
      <c r="AJ469">
        <v>57.41</v>
      </c>
      <c r="AK469">
        <f t="shared" si="44"/>
        <v>68</v>
      </c>
      <c r="AL469">
        <v>-42</v>
      </c>
    </row>
    <row r="470" spans="11:38" x14ac:dyDescent="0.25">
      <c r="K470" s="3"/>
      <c r="L470" s="3"/>
      <c r="AH470" s="13">
        <v>44298</v>
      </c>
      <c r="AI470" s="22">
        <f t="shared" si="45"/>
        <v>119</v>
      </c>
      <c r="AJ470">
        <v>57.41</v>
      </c>
      <c r="AK470">
        <f t="shared" si="44"/>
        <v>73</v>
      </c>
      <c r="AL470">
        <v>-49</v>
      </c>
    </row>
    <row r="471" spans="11:38" x14ac:dyDescent="0.25">
      <c r="K471" s="3"/>
      <c r="L471" s="3"/>
      <c r="AH471" s="13">
        <v>44299</v>
      </c>
      <c r="AI471" s="22">
        <f t="shared" si="45"/>
        <v>119</v>
      </c>
      <c r="AJ471">
        <v>57.41</v>
      </c>
      <c r="AK471">
        <f t="shared" si="44"/>
        <v>113</v>
      </c>
      <c r="AL471">
        <v>-46</v>
      </c>
    </row>
    <row r="472" spans="11:38" x14ac:dyDescent="0.25">
      <c r="K472" s="3"/>
      <c r="L472" s="3"/>
      <c r="AH472" s="13">
        <v>44300</v>
      </c>
      <c r="AI472" s="22">
        <f t="shared" si="45"/>
        <v>119</v>
      </c>
      <c r="AJ472">
        <v>57.41</v>
      </c>
      <c r="AK472">
        <f t="shared" si="44"/>
        <v>193</v>
      </c>
      <c r="AL472">
        <v>-50</v>
      </c>
    </row>
    <row r="473" spans="11:38" x14ac:dyDescent="0.25">
      <c r="K473" s="3"/>
      <c r="L473" s="3"/>
      <c r="AH473" s="13">
        <v>44301</v>
      </c>
      <c r="AI473" s="22">
        <f t="shared" si="45"/>
        <v>119</v>
      </c>
      <c r="AJ473">
        <v>57.41</v>
      </c>
      <c r="AK473">
        <f t="shared" si="44"/>
        <v>106</v>
      </c>
      <c r="AL473">
        <v>-45</v>
      </c>
    </row>
    <row r="474" spans="11:38" x14ac:dyDescent="0.25">
      <c r="K474" s="3"/>
      <c r="L474" s="3"/>
      <c r="AH474" s="13">
        <v>44302</v>
      </c>
      <c r="AI474" s="22">
        <f t="shared" si="45"/>
        <v>119</v>
      </c>
      <c r="AJ474" s="48">
        <v>57.41</v>
      </c>
      <c r="AK474">
        <f t="shared" si="44"/>
        <v>134</v>
      </c>
      <c r="AL474">
        <v>-47</v>
      </c>
    </row>
    <row r="475" spans="11:38" x14ac:dyDescent="0.25">
      <c r="AH475" s="13">
        <v>44303</v>
      </c>
      <c r="AI475" s="22">
        <f t="shared" si="45"/>
        <v>119</v>
      </c>
      <c r="AJ475" s="50">
        <v>57.41</v>
      </c>
      <c r="AK475">
        <f t="shared" si="44"/>
        <v>130</v>
      </c>
      <c r="AL475" s="2">
        <v>-44</v>
      </c>
    </row>
    <row r="476" spans="11:38" x14ac:dyDescent="0.25">
      <c r="AH476" s="13">
        <v>44304</v>
      </c>
      <c r="AI476" s="22">
        <f t="shared" si="45"/>
        <v>119</v>
      </c>
      <c r="AJ476" s="50">
        <v>57.41</v>
      </c>
      <c r="AK476">
        <f t="shared" si="44"/>
        <v>83</v>
      </c>
      <c r="AL476" s="2">
        <v>-42</v>
      </c>
    </row>
    <row r="477" spans="11:38" x14ac:dyDescent="0.25">
      <c r="AH477" s="13">
        <v>44305</v>
      </c>
      <c r="AI477" s="22">
        <f t="shared" si="45"/>
        <v>95</v>
      </c>
      <c r="AJ477" s="50">
        <v>57.41</v>
      </c>
      <c r="AK477">
        <f t="shared" si="44"/>
        <v>78</v>
      </c>
      <c r="AL477" s="2">
        <v>-47</v>
      </c>
    </row>
    <row r="478" spans="11:38" x14ac:dyDescent="0.25">
      <c r="AH478" s="13">
        <v>44306</v>
      </c>
      <c r="AI478" s="22">
        <f t="shared" si="45"/>
        <v>95</v>
      </c>
      <c r="AJ478" s="50">
        <v>57.41</v>
      </c>
      <c r="AK478">
        <f t="shared" si="44"/>
        <v>129</v>
      </c>
      <c r="AL478" s="2">
        <v>-40</v>
      </c>
    </row>
    <row r="479" spans="11:38" x14ac:dyDescent="0.25">
      <c r="AH479" s="13">
        <v>44307</v>
      </c>
      <c r="AI479" s="22">
        <f t="shared" si="45"/>
        <v>95</v>
      </c>
      <c r="AJ479" s="50">
        <v>57.41</v>
      </c>
      <c r="AK479">
        <f t="shared" si="44"/>
        <v>72</v>
      </c>
      <c r="AL479" s="2">
        <v>-47</v>
      </c>
    </row>
    <row r="480" spans="11:38" x14ac:dyDescent="0.25">
      <c r="AH480" s="13">
        <v>44308</v>
      </c>
      <c r="AI480" s="22">
        <f t="shared" si="45"/>
        <v>95</v>
      </c>
      <c r="AJ480" s="50">
        <v>57.41</v>
      </c>
      <c r="AK480">
        <f t="shared" si="44"/>
        <v>99</v>
      </c>
      <c r="AL480" s="2">
        <v>-48</v>
      </c>
    </row>
    <row r="481" spans="34:38" x14ac:dyDescent="0.25">
      <c r="AH481" s="13">
        <v>44309</v>
      </c>
      <c r="AI481" s="22">
        <f t="shared" si="45"/>
        <v>95</v>
      </c>
      <c r="AJ481" s="50">
        <v>57.41</v>
      </c>
      <c r="AK481">
        <f t="shared" si="44"/>
        <v>101</v>
      </c>
      <c r="AL481" s="2">
        <v>-45</v>
      </c>
    </row>
    <row r="482" spans="34:38" x14ac:dyDescent="0.25">
      <c r="AH482" s="13">
        <v>44310</v>
      </c>
      <c r="AI482" s="22">
        <f t="shared" si="45"/>
        <v>95</v>
      </c>
      <c r="AJ482" s="50">
        <v>57.41</v>
      </c>
      <c r="AK482">
        <f t="shared" si="44"/>
        <v>78</v>
      </c>
      <c r="AL482" s="2">
        <v>-47</v>
      </c>
    </row>
    <row r="483" spans="34:38" x14ac:dyDescent="0.25">
      <c r="AH483" s="13">
        <v>44311</v>
      </c>
      <c r="AI483" s="22">
        <f t="shared" si="45"/>
        <v>95</v>
      </c>
      <c r="AJ483" s="50">
        <v>57.41</v>
      </c>
      <c r="AK483">
        <f t="shared" si="44"/>
        <v>104</v>
      </c>
      <c r="AL483" s="2">
        <v>-45</v>
      </c>
    </row>
    <row r="484" spans="34:38" x14ac:dyDescent="0.25">
      <c r="AH484" s="13">
        <v>44312</v>
      </c>
      <c r="AI484" s="22">
        <f t="shared" si="45"/>
        <v>76</v>
      </c>
      <c r="AJ484" s="50">
        <v>57.41</v>
      </c>
      <c r="AK484">
        <f t="shared" si="44"/>
        <v>55</v>
      </c>
      <c r="AL484" s="2">
        <v>-46</v>
      </c>
    </row>
    <row r="485" spans="34:38" x14ac:dyDescent="0.25">
      <c r="AH485" s="13">
        <v>44313</v>
      </c>
      <c r="AI485" s="22">
        <f t="shared" si="45"/>
        <v>76</v>
      </c>
      <c r="AJ485" s="50">
        <v>57.41</v>
      </c>
      <c r="AK485">
        <f t="shared" si="44"/>
        <v>93</v>
      </c>
      <c r="AL485" s="2">
        <v>-41</v>
      </c>
    </row>
    <row r="486" spans="34:38" x14ac:dyDescent="0.25">
      <c r="AH486" s="13">
        <v>44314</v>
      </c>
      <c r="AI486" s="22">
        <f t="shared" si="45"/>
        <v>76</v>
      </c>
      <c r="AJ486" s="50">
        <v>57.41</v>
      </c>
      <c r="AK486">
        <f t="shared" si="44"/>
        <v>62</v>
      </c>
      <c r="AL486" s="2">
        <v>-42</v>
      </c>
    </row>
    <row r="487" spans="34:38" x14ac:dyDescent="0.25">
      <c r="AH487" s="13">
        <v>44315</v>
      </c>
      <c r="AI487" s="22">
        <f t="shared" si="45"/>
        <v>76</v>
      </c>
      <c r="AJ487" s="50">
        <v>57.41</v>
      </c>
      <c r="AK487">
        <f t="shared" si="44"/>
        <v>81</v>
      </c>
      <c r="AL487" s="49">
        <v>-45</v>
      </c>
    </row>
    <row r="488" spans="34:38" x14ac:dyDescent="0.25">
      <c r="AH488" s="13">
        <v>44316</v>
      </c>
      <c r="AI488" s="22">
        <f t="shared" si="45"/>
        <v>76</v>
      </c>
      <c r="AJ488" s="50">
        <v>57.41</v>
      </c>
      <c r="AK488">
        <f t="shared" si="44"/>
        <v>83</v>
      </c>
    </row>
    <row r="489" spans="34:38" x14ac:dyDescent="0.25">
      <c r="AH489" s="13">
        <v>44317</v>
      </c>
      <c r="AI489" s="22">
        <f t="shared" si="45"/>
        <v>76</v>
      </c>
      <c r="AJ489" s="50">
        <v>57.41</v>
      </c>
      <c r="AK489">
        <f t="shared" si="44"/>
        <v>103</v>
      </c>
    </row>
    <row r="490" spans="34:38" x14ac:dyDescent="0.25">
      <c r="AH490" s="13">
        <v>44318</v>
      </c>
      <c r="AI490" s="22">
        <f t="shared" si="45"/>
        <v>76</v>
      </c>
      <c r="AJ490" s="50">
        <v>57.41</v>
      </c>
      <c r="AK490">
        <f t="shared" si="44"/>
        <v>55</v>
      </c>
    </row>
    <row r="491" spans="34:38" x14ac:dyDescent="0.25">
      <c r="AH491" s="13">
        <v>44319</v>
      </c>
      <c r="AI491" s="22" t="e">
        <f t="shared" si="45"/>
        <v>#DIV/0!</v>
      </c>
      <c r="AK491">
        <f t="shared" si="44"/>
        <v>0</v>
      </c>
    </row>
    <row r="492" spans="34:38" x14ac:dyDescent="0.25">
      <c r="AH492" s="13">
        <v>44320</v>
      </c>
      <c r="AI492" s="22" t="e">
        <f t="shared" si="45"/>
        <v>#DIV/0!</v>
      </c>
      <c r="AK492">
        <f t="shared" si="44"/>
        <v>0</v>
      </c>
    </row>
    <row r="493" spans="34:38" x14ac:dyDescent="0.25">
      <c r="AH493" s="13">
        <v>44321</v>
      </c>
      <c r="AI493" s="22" t="e">
        <f t="shared" si="45"/>
        <v>#DIV/0!</v>
      </c>
      <c r="AK493">
        <f t="shared" si="44"/>
        <v>0</v>
      </c>
    </row>
    <row r="494" spans="34:38" x14ac:dyDescent="0.25">
      <c r="AI494" s="22"/>
    </row>
    <row r="495" spans="34:38" x14ac:dyDescent="0.25">
      <c r="AI495" s="22"/>
    </row>
    <row r="496" spans="34:38" x14ac:dyDescent="0.25">
      <c r="AI496" s="22"/>
    </row>
    <row r="497" spans="35:35" x14ac:dyDescent="0.25">
      <c r="AI497" s="22"/>
    </row>
    <row r="498" spans="35:35" x14ac:dyDescent="0.25">
      <c r="AI498" s="22"/>
    </row>
    <row r="499" spans="35:35" x14ac:dyDescent="0.25">
      <c r="AI499" s="22"/>
    </row>
    <row r="500" spans="35:35" x14ac:dyDescent="0.25">
      <c r="AI500" s="22"/>
    </row>
    <row r="501" spans="35:35" x14ac:dyDescent="0.25">
      <c r="AI501" s="22"/>
    </row>
    <row r="502" spans="35:35" x14ac:dyDescent="0.25">
      <c r="AI502" s="22"/>
    </row>
    <row r="503" spans="35:35" x14ac:dyDescent="0.25">
      <c r="AI503" s="22"/>
    </row>
    <row r="504" spans="35:35" x14ac:dyDescent="0.25">
      <c r="AI504" s="22"/>
    </row>
    <row r="505" spans="35:35" x14ac:dyDescent="0.25">
      <c r="AI505" s="22"/>
    </row>
    <row r="506" spans="35:35" x14ac:dyDescent="0.25">
      <c r="AI506" s="22"/>
    </row>
    <row r="507" spans="35:35" x14ac:dyDescent="0.25">
      <c r="AI507" s="22"/>
    </row>
    <row r="508" spans="35:35" x14ac:dyDescent="0.25">
      <c r="AI508" s="22"/>
    </row>
    <row r="509" spans="35:35" x14ac:dyDescent="0.25">
      <c r="AI509" s="22"/>
    </row>
    <row r="510" spans="35:35" x14ac:dyDescent="0.25">
      <c r="AI510" s="22"/>
    </row>
    <row r="511" spans="35:35" x14ac:dyDescent="0.25">
      <c r="AI511" s="22"/>
    </row>
    <row r="512" spans="35:35" x14ac:dyDescent="0.25">
      <c r="AI512" s="22"/>
    </row>
    <row r="513" spans="35:35" x14ac:dyDescent="0.25">
      <c r="AI513" s="22"/>
    </row>
    <row r="514" spans="35:35" x14ac:dyDescent="0.25">
      <c r="AI514" s="22"/>
    </row>
    <row r="515" spans="35:35" x14ac:dyDescent="0.25">
      <c r="AI515" s="22"/>
    </row>
    <row r="516" spans="35:35" x14ac:dyDescent="0.25">
      <c r="AI516" s="22"/>
    </row>
    <row r="517" spans="35:35" x14ac:dyDescent="0.25">
      <c r="AI517" s="22"/>
    </row>
    <row r="518" spans="35:35" x14ac:dyDescent="0.25">
      <c r="AI518" s="22"/>
    </row>
    <row r="519" spans="35:35" x14ac:dyDescent="0.25">
      <c r="AI519" s="22"/>
    </row>
    <row r="520" spans="35:35" x14ac:dyDescent="0.25">
      <c r="AI520" s="22"/>
    </row>
    <row r="521" spans="35:35" x14ac:dyDescent="0.25">
      <c r="AI521" s="22"/>
    </row>
    <row r="522" spans="35:35" x14ac:dyDescent="0.25">
      <c r="AI522" s="22"/>
    </row>
    <row r="523" spans="35:35" x14ac:dyDescent="0.25">
      <c r="AI523" s="22"/>
    </row>
    <row r="524" spans="35:35" x14ac:dyDescent="0.25">
      <c r="AI524" s="22"/>
    </row>
    <row r="525" spans="35:35" x14ac:dyDescent="0.25">
      <c r="AI525" s="22"/>
    </row>
    <row r="526" spans="35:35" x14ac:dyDescent="0.25">
      <c r="AI526" s="22"/>
    </row>
    <row r="527" spans="35:35" x14ac:dyDescent="0.25">
      <c r="AI527" s="22"/>
    </row>
    <row r="528" spans="35:35" x14ac:dyDescent="0.25">
      <c r="AI528" s="22"/>
    </row>
    <row r="529" spans="35:35" x14ac:dyDescent="0.25">
      <c r="AI529" s="22"/>
    </row>
    <row r="530" spans="35:35" x14ac:dyDescent="0.25">
      <c r="AI530" s="22"/>
    </row>
    <row r="531" spans="35:35" x14ac:dyDescent="0.25">
      <c r="AI531" s="22"/>
    </row>
    <row r="532" spans="35:35" x14ac:dyDescent="0.25">
      <c r="AI532" s="22"/>
    </row>
    <row r="533" spans="35:35" x14ac:dyDescent="0.25">
      <c r="AI533" s="22"/>
    </row>
    <row r="534" spans="35:35" x14ac:dyDescent="0.25">
      <c r="AI534" s="22"/>
    </row>
    <row r="535" spans="35:35" x14ac:dyDescent="0.25">
      <c r="AI535" s="22"/>
    </row>
    <row r="536" spans="35:35" x14ac:dyDescent="0.25">
      <c r="AI536" s="22"/>
    </row>
    <row r="537" spans="35:35" x14ac:dyDescent="0.25">
      <c r="AI537" s="22"/>
    </row>
    <row r="538" spans="35:35" x14ac:dyDescent="0.25">
      <c r="AI538" s="22"/>
    </row>
    <row r="539" spans="35:35" x14ac:dyDescent="0.25">
      <c r="AI539" s="22"/>
    </row>
    <row r="540" spans="35:35" x14ac:dyDescent="0.25">
      <c r="AI540" s="22"/>
    </row>
    <row r="541" spans="35:35" x14ac:dyDescent="0.25">
      <c r="AI541" s="22"/>
    </row>
    <row r="542" spans="35:35" x14ac:dyDescent="0.25">
      <c r="AI542" s="22"/>
    </row>
    <row r="543" spans="35:35" x14ac:dyDescent="0.25">
      <c r="AI543" s="22"/>
    </row>
    <row r="544" spans="35:35" x14ac:dyDescent="0.25">
      <c r="AI544" s="22"/>
    </row>
    <row r="545" spans="35:35" x14ac:dyDescent="0.25">
      <c r="AI545" s="22"/>
    </row>
    <row r="546" spans="35:35" x14ac:dyDescent="0.25">
      <c r="AI546" s="22"/>
    </row>
    <row r="547" spans="35:35" x14ac:dyDescent="0.25">
      <c r="AI547" s="22"/>
    </row>
    <row r="548" spans="35:35" x14ac:dyDescent="0.25">
      <c r="AI548" s="22"/>
    </row>
    <row r="549" spans="35:35" x14ac:dyDescent="0.25">
      <c r="AI549" s="22"/>
    </row>
    <row r="550" spans="35:35" x14ac:dyDescent="0.25">
      <c r="AI550" s="22"/>
    </row>
    <row r="551" spans="35:35" x14ac:dyDescent="0.25">
      <c r="AI551" s="22"/>
    </row>
    <row r="552" spans="35:35" x14ac:dyDescent="0.25">
      <c r="AI552" s="22"/>
    </row>
    <row r="553" spans="35:35" x14ac:dyDescent="0.25">
      <c r="AI553" s="22"/>
    </row>
    <row r="554" spans="35:35" x14ac:dyDescent="0.25">
      <c r="AI554" s="22"/>
    </row>
    <row r="555" spans="35:35" x14ac:dyDescent="0.25">
      <c r="AI555" s="22"/>
    </row>
    <row r="556" spans="35:35" x14ac:dyDescent="0.25">
      <c r="AI556" s="22"/>
    </row>
    <row r="557" spans="35:35" x14ac:dyDescent="0.25">
      <c r="AI557" s="22"/>
    </row>
    <row r="558" spans="35:35" x14ac:dyDescent="0.25">
      <c r="AI558" s="22"/>
    </row>
    <row r="559" spans="35:35" x14ac:dyDescent="0.25">
      <c r="AI559" s="22"/>
    </row>
    <row r="560" spans="35:35" x14ac:dyDescent="0.25">
      <c r="AI560" s="22"/>
    </row>
    <row r="561" spans="35:35" x14ac:dyDescent="0.25">
      <c r="AI561" s="22"/>
    </row>
    <row r="562" spans="35:35" x14ac:dyDescent="0.25">
      <c r="AI562" s="22"/>
    </row>
    <row r="563" spans="35:35" x14ac:dyDescent="0.25">
      <c r="AI563" s="22"/>
    </row>
    <row r="564" spans="35:35" x14ac:dyDescent="0.25">
      <c r="AI564" s="22"/>
    </row>
    <row r="565" spans="35:35" x14ac:dyDescent="0.25">
      <c r="AI565" s="22"/>
    </row>
    <row r="566" spans="35:35" x14ac:dyDescent="0.25">
      <c r="AI566" s="22"/>
    </row>
    <row r="567" spans="35:35" x14ac:dyDescent="0.25">
      <c r="AI567" s="22"/>
    </row>
    <row r="568" spans="35:35" x14ac:dyDescent="0.25">
      <c r="AI568" s="22"/>
    </row>
    <row r="569" spans="35:35" x14ac:dyDescent="0.25">
      <c r="AI569" s="22"/>
    </row>
    <row r="570" spans="35:35" x14ac:dyDescent="0.25">
      <c r="AI570" s="22"/>
    </row>
    <row r="571" spans="35:35" x14ac:dyDescent="0.25">
      <c r="AI571" s="22"/>
    </row>
    <row r="572" spans="35:35" x14ac:dyDescent="0.25">
      <c r="AI572" s="22"/>
    </row>
    <row r="573" spans="35:35" x14ac:dyDescent="0.25">
      <c r="AI573" s="22"/>
    </row>
    <row r="574" spans="35:35" x14ac:dyDescent="0.25">
      <c r="AI574" s="22"/>
    </row>
    <row r="575" spans="35:35" x14ac:dyDescent="0.25">
      <c r="AI575" s="22"/>
    </row>
    <row r="576" spans="35:35" x14ac:dyDescent="0.25">
      <c r="AI576" s="22"/>
    </row>
    <row r="577" spans="35:35" x14ac:dyDescent="0.25">
      <c r="AI577" s="22"/>
    </row>
    <row r="578" spans="35:35" x14ac:dyDescent="0.25">
      <c r="AI578" s="22"/>
    </row>
    <row r="579" spans="35:35" x14ac:dyDescent="0.25">
      <c r="AI579" s="22"/>
    </row>
    <row r="580" spans="35:35" x14ac:dyDescent="0.25">
      <c r="AI580" s="22"/>
    </row>
    <row r="581" spans="35:35" x14ac:dyDescent="0.25">
      <c r="AI581" s="22"/>
    </row>
    <row r="582" spans="35:35" x14ac:dyDescent="0.25">
      <c r="AI582" s="22"/>
    </row>
    <row r="583" spans="35:35" x14ac:dyDescent="0.25">
      <c r="AI583" s="22"/>
    </row>
    <row r="584" spans="35:35" x14ac:dyDescent="0.25">
      <c r="AI584" s="22"/>
    </row>
    <row r="585" spans="35:35" x14ac:dyDescent="0.25">
      <c r="AI585" s="22"/>
    </row>
    <row r="586" spans="35:35" x14ac:dyDescent="0.25">
      <c r="AI586" s="22"/>
    </row>
    <row r="587" spans="35:35" x14ac:dyDescent="0.25">
      <c r="AI587" s="22"/>
    </row>
    <row r="588" spans="35:35" x14ac:dyDescent="0.25">
      <c r="AI588" s="22"/>
    </row>
    <row r="589" spans="35:35" x14ac:dyDescent="0.25">
      <c r="AI589" s="22"/>
    </row>
    <row r="590" spans="35:35" x14ac:dyDescent="0.25">
      <c r="AI590" s="22"/>
    </row>
    <row r="591" spans="35:35" x14ac:dyDescent="0.25">
      <c r="AI591" s="22"/>
    </row>
    <row r="592" spans="35:35" x14ac:dyDescent="0.25">
      <c r="AI592" s="22"/>
    </row>
    <row r="593" spans="35:35" x14ac:dyDescent="0.25">
      <c r="AI593" s="22"/>
    </row>
    <row r="594" spans="35:35" x14ac:dyDescent="0.25">
      <c r="AI594" s="22"/>
    </row>
    <row r="595" spans="35:35" x14ac:dyDescent="0.25">
      <c r="AI595" s="22"/>
    </row>
    <row r="596" spans="35:35" x14ac:dyDescent="0.25">
      <c r="AI596" s="22"/>
    </row>
    <row r="597" spans="35:35" x14ac:dyDescent="0.25">
      <c r="AI597" s="22"/>
    </row>
    <row r="598" spans="35:35" x14ac:dyDescent="0.25">
      <c r="AI598" s="22"/>
    </row>
    <row r="599" spans="35:35" x14ac:dyDescent="0.25">
      <c r="AI599" s="22"/>
    </row>
    <row r="600" spans="35:35" x14ac:dyDescent="0.25">
      <c r="AI600" s="22"/>
    </row>
    <row r="601" spans="35:35" x14ac:dyDescent="0.25">
      <c r="AI601" s="22"/>
    </row>
    <row r="602" spans="35:35" x14ac:dyDescent="0.25">
      <c r="AI602" s="22"/>
    </row>
    <row r="603" spans="35:35" x14ac:dyDescent="0.25">
      <c r="AI603" s="22"/>
    </row>
    <row r="604" spans="35:35" x14ac:dyDescent="0.25">
      <c r="AI604" s="22"/>
    </row>
    <row r="605" spans="35:35" x14ac:dyDescent="0.25">
      <c r="AI605" s="22"/>
    </row>
    <row r="606" spans="35:35" x14ac:dyDescent="0.25">
      <c r="AI606" s="22"/>
    </row>
    <row r="607" spans="35:35" x14ac:dyDescent="0.25">
      <c r="AI607" s="22"/>
    </row>
    <row r="608" spans="35:35" x14ac:dyDescent="0.25">
      <c r="AI608" s="22"/>
    </row>
    <row r="609" spans="35:35" x14ac:dyDescent="0.25">
      <c r="AI609" s="22"/>
    </row>
    <row r="610" spans="35:35" x14ac:dyDescent="0.25">
      <c r="AI610" s="22"/>
    </row>
    <row r="611" spans="35:35" x14ac:dyDescent="0.25">
      <c r="AI611" s="22"/>
    </row>
    <row r="612" spans="35:35" x14ac:dyDescent="0.25">
      <c r="AI612" s="22"/>
    </row>
    <row r="613" spans="35:35" x14ac:dyDescent="0.25">
      <c r="AI613" s="22"/>
    </row>
    <row r="614" spans="35:35" x14ac:dyDescent="0.25">
      <c r="AI614" s="22"/>
    </row>
    <row r="615" spans="35:35" x14ac:dyDescent="0.25">
      <c r="AI615" s="22"/>
    </row>
    <row r="616" spans="35:35" x14ac:dyDescent="0.25">
      <c r="AI616" s="22"/>
    </row>
    <row r="617" spans="35:35" x14ac:dyDescent="0.25">
      <c r="AI617" s="22"/>
    </row>
    <row r="618" spans="35:35" x14ac:dyDescent="0.25">
      <c r="AI618" s="22"/>
    </row>
    <row r="619" spans="35:35" x14ac:dyDescent="0.25">
      <c r="AI619" s="22"/>
    </row>
    <row r="620" spans="35:35" x14ac:dyDescent="0.25">
      <c r="AI620" s="22"/>
    </row>
    <row r="621" spans="35:35" x14ac:dyDescent="0.25">
      <c r="AI621" s="22"/>
    </row>
    <row r="622" spans="35:35" x14ac:dyDescent="0.25">
      <c r="AI622" s="22"/>
    </row>
    <row r="623" spans="35:35" x14ac:dyDescent="0.25">
      <c r="AI623" s="22"/>
    </row>
    <row r="624" spans="35:35" x14ac:dyDescent="0.25">
      <c r="AI624" s="22"/>
    </row>
    <row r="625" spans="35:35" x14ac:dyDescent="0.25">
      <c r="AI625" s="22"/>
    </row>
    <row r="626" spans="35:35" x14ac:dyDescent="0.25">
      <c r="AI626" s="22"/>
    </row>
    <row r="627" spans="35:35" x14ac:dyDescent="0.25">
      <c r="AI627" s="22"/>
    </row>
    <row r="628" spans="35:35" x14ac:dyDescent="0.25">
      <c r="AI628" s="22"/>
    </row>
    <row r="629" spans="35:35" x14ac:dyDescent="0.25">
      <c r="AI629" s="22"/>
    </row>
    <row r="630" spans="35:35" x14ac:dyDescent="0.25">
      <c r="AI630" s="22"/>
    </row>
    <row r="631" spans="35:35" x14ac:dyDescent="0.25">
      <c r="AI631" s="22"/>
    </row>
    <row r="632" spans="35:35" x14ac:dyDescent="0.25">
      <c r="AI632" s="22"/>
    </row>
    <row r="633" spans="35:35" x14ac:dyDescent="0.25">
      <c r="AI633" s="22"/>
    </row>
    <row r="634" spans="35:35" x14ac:dyDescent="0.25">
      <c r="AI634" s="22"/>
    </row>
    <row r="635" spans="35:35" x14ac:dyDescent="0.25">
      <c r="AI635" s="22"/>
    </row>
    <row r="636" spans="35:35" x14ac:dyDescent="0.25">
      <c r="AI636" s="22"/>
    </row>
    <row r="637" spans="35:35" x14ac:dyDescent="0.25">
      <c r="AI637" s="22"/>
    </row>
    <row r="638" spans="35:35" x14ac:dyDescent="0.25">
      <c r="AI638" s="22"/>
    </row>
    <row r="639" spans="35:35" x14ac:dyDescent="0.25">
      <c r="AI639" s="22"/>
    </row>
    <row r="640" spans="35:35" x14ac:dyDescent="0.25">
      <c r="AI640" s="22"/>
    </row>
    <row r="641" spans="35:35" x14ac:dyDescent="0.25">
      <c r="AI641" s="22"/>
    </row>
    <row r="642" spans="35:35" x14ac:dyDescent="0.25">
      <c r="AI642" s="22"/>
    </row>
    <row r="643" spans="35:35" x14ac:dyDescent="0.25">
      <c r="AI643" s="22"/>
    </row>
    <row r="644" spans="35:35" x14ac:dyDescent="0.25">
      <c r="AI644" s="22"/>
    </row>
    <row r="645" spans="35:35" x14ac:dyDescent="0.25">
      <c r="AI645" s="22"/>
    </row>
    <row r="646" spans="35:35" x14ac:dyDescent="0.25">
      <c r="AI646" s="22"/>
    </row>
    <row r="647" spans="35:35" x14ac:dyDescent="0.25">
      <c r="AI647" s="22"/>
    </row>
    <row r="648" spans="35:35" x14ac:dyDescent="0.25">
      <c r="AI648" s="22"/>
    </row>
    <row r="649" spans="35:35" x14ac:dyDescent="0.25">
      <c r="AI649" s="22"/>
    </row>
    <row r="650" spans="35:35" x14ac:dyDescent="0.25">
      <c r="AI650" s="22"/>
    </row>
    <row r="651" spans="35:35" x14ac:dyDescent="0.25">
      <c r="AI651" s="22"/>
    </row>
    <row r="652" spans="35:35" x14ac:dyDescent="0.25">
      <c r="AI652" s="22"/>
    </row>
    <row r="653" spans="35:35" x14ac:dyDescent="0.25">
      <c r="AI653" s="22"/>
    </row>
    <row r="654" spans="35:35" x14ac:dyDescent="0.25">
      <c r="AI654" s="22"/>
    </row>
    <row r="655" spans="35:35" x14ac:dyDescent="0.25">
      <c r="AI655" s="22"/>
    </row>
    <row r="656" spans="35:35" x14ac:dyDescent="0.25">
      <c r="AI656" s="22"/>
    </row>
    <row r="657" spans="35:35" x14ac:dyDescent="0.25">
      <c r="AI657" s="22"/>
    </row>
    <row r="658" spans="35:35" x14ac:dyDescent="0.25">
      <c r="AI658" s="22"/>
    </row>
    <row r="659" spans="35:35" x14ac:dyDescent="0.25">
      <c r="AI659" s="22"/>
    </row>
    <row r="660" spans="35:35" x14ac:dyDescent="0.25">
      <c r="AI660" s="22"/>
    </row>
    <row r="661" spans="35:35" x14ac:dyDescent="0.25">
      <c r="AI661" s="22"/>
    </row>
    <row r="662" spans="35:35" x14ac:dyDescent="0.25">
      <c r="AI662" s="22"/>
    </row>
  </sheetData>
  <mergeCells count="123">
    <mergeCell ref="A1:AL1"/>
    <mergeCell ref="C389:C395"/>
    <mergeCell ref="C396:C402"/>
    <mergeCell ref="C214:C220"/>
    <mergeCell ref="C221:C227"/>
    <mergeCell ref="C228:C234"/>
    <mergeCell ref="C235:C241"/>
    <mergeCell ref="C242:C248"/>
    <mergeCell ref="C284:C290"/>
    <mergeCell ref="C291:C297"/>
    <mergeCell ref="C340:C346"/>
    <mergeCell ref="C249:C255"/>
    <mergeCell ref="C256:C262"/>
    <mergeCell ref="C263:C269"/>
    <mergeCell ref="C270:C276"/>
    <mergeCell ref="C277:C283"/>
    <mergeCell ref="C382:C388"/>
    <mergeCell ref="C354:C360"/>
    <mergeCell ref="C361:C367"/>
    <mergeCell ref="C368:C374"/>
    <mergeCell ref="C375:C381"/>
    <mergeCell ref="C326:C332"/>
    <mergeCell ref="E242:E248"/>
    <mergeCell ref="E249:E255"/>
    <mergeCell ref="E256:E262"/>
    <mergeCell ref="E263:E269"/>
    <mergeCell ref="E270:E276"/>
    <mergeCell ref="C74:C80"/>
    <mergeCell ref="C81:C87"/>
    <mergeCell ref="C88:C94"/>
    <mergeCell ref="C95:C101"/>
    <mergeCell ref="C102:C108"/>
    <mergeCell ref="C179:C185"/>
    <mergeCell ref="C109:C115"/>
    <mergeCell ref="C116:C122"/>
    <mergeCell ref="C123:C129"/>
    <mergeCell ref="C130:C136"/>
    <mergeCell ref="C137:C143"/>
    <mergeCell ref="C144:C150"/>
    <mergeCell ref="C151:C157"/>
    <mergeCell ref="C158:C164"/>
    <mergeCell ref="C165:C171"/>
    <mergeCell ref="E172:E178"/>
    <mergeCell ref="E179:E185"/>
    <mergeCell ref="C172:C178"/>
    <mergeCell ref="C347:C353"/>
    <mergeCell ref="C333:C339"/>
    <mergeCell ref="C186:C192"/>
    <mergeCell ref="E186:E192"/>
    <mergeCell ref="E193:E199"/>
    <mergeCell ref="E200:E206"/>
    <mergeCell ref="E88:E94"/>
    <mergeCell ref="E95:E101"/>
    <mergeCell ref="E165:E171"/>
    <mergeCell ref="E277:E283"/>
    <mergeCell ref="E284:E290"/>
    <mergeCell ref="C193:C199"/>
    <mergeCell ref="C200:C206"/>
    <mergeCell ref="C207:C213"/>
    <mergeCell ref="C298:C304"/>
    <mergeCell ref="C305:C311"/>
    <mergeCell ref="C312:C318"/>
    <mergeCell ref="C319:C325"/>
    <mergeCell ref="E214:E220"/>
    <mergeCell ref="E221:E227"/>
    <mergeCell ref="E228:E234"/>
    <mergeCell ref="E235:E241"/>
    <mergeCell ref="E207:E213"/>
    <mergeCell ref="C4:C10"/>
    <mergeCell ref="C11:C17"/>
    <mergeCell ref="C18:C24"/>
    <mergeCell ref="C25:C31"/>
    <mergeCell ref="C32:C38"/>
    <mergeCell ref="E137:E143"/>
    <mergeCell ref="E144:E150"/>
    <mergeCell ref="E151:E157"/>
    <mergeCell ref="E158:E164"/>
    <mergeCell ref="E102:E108"/>
    <mergeCell ref="E109:E115"/>
    <mergeCell ref="E116:E122"/>
    <mergeCell ref="E123:E129"/>
    <mergeCell ref="E130:E136"/>
    <mergeCell ref="C39:C45"/>
    <mergeCell ref="C46:C52"/>
    <mergeCell ref="C53:C59"/>
    <mergeCell ref="C60:C66"/>
    <mergeCell ref="C67:C73"/>
    <mergeCell ref="E368:E374"/>
    <mergeCell ref="E375:E381"/>
    <mergeCell ref="E312:E318"/>
    <mergeCell ref="E319:E325"/>
    <mergeCell ref="E326:E332"/>
    <mergeCell ref="E333:E339"/>
    <mergeCell ref="E340:E346"/>
    <mergeCell ref="E424:E430"/>
    <mergeCell ref="E291:E297"/>
    <mergeCell ref="E298:E304"/>
    <mergeCell ref="E305:E311"/>
    <mergeCell ref="E354:E360"/>
    <mergeCell ref="C403:C409"/>
    <mergeCell ref="C410:C416"/>
    <mergeCell ref="C417:C423"/>
    <mergeCell ref="C424:C430"/>
    <mergeCell ref="E4:E10"/>
    <mergeCell ref="E11:E17"/>
    <mergeCell ref="E18:E24"/>
    <mergeCell ref="E25:E31"/>
    <mergeCell ref="E32:E38"/>
    <mergeCell ref="E39:E45"/>
    <mergeCell ref="E46:E52"/>
    <mergeCell ref="E53:E59"/>
    <mergeCell ref="E60:E66"/>
    <mergeCell ref="E67:E73"/>
    <mergeCell ref="E74:E80"/>
    <mergeCell ref="E81:E87"/>
    <mergeCell ref="E382:E388"/>
    <mergeCell ref="E389:E395"/>
    <mergeCell ref="E396:E402"/>
    <mergeCell ref="E403:E409"/>
    <mergeCell ref="E410:E416"/>
    <mergeCell ref="E417:E423"/>
    <mergeCell ref="E347:E353"/>
    <mergeCell ref="E361:E367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86EB-2A33-45E4-9675-EC8032B38280}">
  <dimension ref="A1:K643"/>
  <sheetViews>
    <sheetView topLeftCell="A46" workbookViewId="0">
      <selection activeCell="L72" sqref="L72"/>
    </sheetView>
  </sheetViews>
  <sheetFormatPr baseColWidth="10" defaultRowHeight="15" x14ac:dyDescent="0.25"/>
  <cols>
    <col min="2" max="2" width="12.140625" bestFit="1" customWidth="1"/>
    <col min="3" max="3" width="13" bestFit="1" customWidth="1"/>
    <col min="4" max="4" width="12" bestFit="1" customWidth="1"/>
    <col min="8" max="8" width="11.85546875" bestFit="1" customWidth="1"/>
  </cols>
  <sheetData>
    <row r="1" spans="1:10" x14ac:dyDescent="0.25">
      <c r="A1" t="s">
        <v>5</v>
      </c>
      <c r="B1" t="s">
        <v>82</v>
      </c>
      <c r="C1" t="s">
        <v>83</v>
      </c>
      <c r="D1" t="s">
        <v>87</v>
      </c>
      <c r="E1" t="s">
        <v>88</v>
      </c>
      <c r="G1" s="20" t="s">
        <v>86</v>
      </c>
      <c r="H1" t="s">
        <v>84</v>
      </c>
      <c r="I1" t="s">
        <v>85</v>
      </c>
      <c r="J1" t="s">
        <v>93</v>
      </c>
    </row>
    <row r="2" spans="1:10" x14ac:dyDescent="0.25">
      <c r="A2" s="11">
        <v>43832</v>
      </c>
      <c r="B2">
        <v>92</v>
      </c>
      <c r="C2">
        <v>386</v>
      </c>
      <c r="D2" s="58">
        <f>AVERAGE(B2:B5)</f>
        <v>59.5</v>
      </c>
      <c r="E2" s="58">
        <f>AVERAGE(C2:C5)</f>
        <v>318.75</v>
      </c>
      <c r="G2" s="11">
        <v>43832</v>
      </c>
      <c r="H2" s="18">
        <f>D2</f>
        <v>59.5</v>
      </c>
      <c r="I2" s="18">
        <f>E2</f>
        <v>318.75</v>
      </c>
      <c r="J2" s="18">
        <f>I2-H2</f>
        <v>259.25</v>
      </c>
    </row>
    <row r="3" spans="1:10" x14ac:dyDescent="0.25">
      <c r="A3" s="11">
        <v>43833</v>
      </c>
      <c r="B3">
        <v>62</v>
      </c>
      <c r="C3">
        <v>393</v>
      </c>
      <c r="D3" s="58"/>
      <c r="E3" s="58"/>
      <c r="G3" s="11">
        <v>43836</v>
      </c>
      <c r="H3" s="18">
        <f>D6</f>
        <v>53.142857142857146</v>
      </c>
      <c r="I3" s="18">
        <f>E6</f>
        <v>203.28571428571428</v>
      </c>
      <c r="J3" s="18">
        <f t="shared" ref="J3:J66" si="0">I3-H3</f>
        <v>150.14285714285714</v>
      </c>
    </row>
    <row r="4" spans="1:10" x14ac:dyDescent="0.25">
      <c r="A4" s="11">
        <v>43834</v>
      </c>
      <c r="B4">
        <v>43</v>
      </c>
      <c r="C4">
        <v>272</v>
      </c>
      <c r="D4" s="58"/>
      <c r="E4" s="58"/>
      <c r="G4" s="11">
        <f>G3+7</f>
        <v>43843</v>
      </c>
      <c r="H4" s="18">
        <f>D13</f>
        <v>50.285714285714285</v>
      </c>
      <c r="I4" s="18">
        <f>E13</f>
        <v>216.14285714285714</v>
      </c>
      <c r="J4" s="18">
        <f t="shared" si="0"/>
        <v>165.85714285714286</v>
      </c>
    </row>
    <row r="5" spans="1:10" x14ac:dyDescent="0.25">
      <c r="A5" s="11">
        <v>43835</v>
      </c>
      <c r="B5">
        <v>41</v>
      </c>
      <c r="C5">
        <v>224</v>
      </c>
      <c r="D5" s="58"/>
      <c r="E5" s="58"/>
      <c r="G5" s="11">
        <f t="shared" ref="G5:G68" si="1">G4+7</f>
        <v>43850</v>
      </c>
      <c r="H5" s="18">
        <f>D20</f>
        <v>94.857142857142861</v>
      </c>
      <c r="I5" s="18">
        <f>E20</f>
        <v>204.85714285714286</v>
      </c>
      <c r="J5" s="18">
        <f t="shared" si="0"/>
        <v>110</v>
      </c>
    </row>
    <row r="6" spans="1:10" x14ac:dyDescent="0.25">
      <c r="A6" s="11">
        <v>43836</v>
      </c>
      <c r="B6">
        <v>54</v>
      </c>
      <c r="C6">
        <v>218</v>
      </c>
      <c r="D6" s="58">
        <f>AVERAGE(B6:B12)</f>
        <v>53.142857142857146</v>
      </c>
      <c r="E6" s="58">
        <f>AVERAGE(C6:C12)</f>
        <v>203.28571428571428</v>
      </c>
      <c r="G6" s="11">
        <f t="shared" si="1"/>
        <v>43857</v>
      </c>
      <c r="H6" s="18">
        <f>D27</f>
        <v>48.714285714285715</v>
      </c>
      <c r="I6" s="18">
        <f>E27</f>
        <v>190.57142857142858</v>
      </c>
      <c r="J6" s="18">
        <f t="shared" si="0"/>
        <v>141.85714285714286</v>
      </c>
    </row>
    <row r="7" spans="1:10" x14ac:dyDescent="0.25">
      <c r="A7" s="11">
        <v>43837</v>
      </c>
      <c r="B7">
        <v>66</v>
      </c>
      <c r="C7">
        <v>223</v>
      </c>
      <c r="D7" s="58"/>
      <c r="E7" s="58"/>
      <c r="G7" s="11">
        <f t="shared" si="1"/>
        <v>43864</v>
      </c>
      <c r="H7" s="18">
        <f>D34</f>
        <v>54.857142857142854</v>
      </c>
      <c r="I7" s="18">
        <f>E34</f>
        <v>201.71428571428572</v>
      </c>
      <c r="J7" s="18">
        <f t="shared" si="0"/>
        <v>146.85714285714286</v>
      </c>
    </row>
    <row r="8" spans="1:10" x14ac:dyDescent="0.25">
      <c r="A8" s="11">
        <v>43838</v>
      </c>
      <c r="B8">
        <v>63</v>
      </c>
      <c r="C8">
        <v>199</v>
      </c>
      <c r="D8" s="58"/>
      <c r="E8" s="58"/>
      <c r="G8" s="11">
        <f t="shared" si="1"/>
        <v>43871</v>
      </c>
      <c r="H8" s="18">
        <f>D41</f>
        <v>47.285714285714285</v>
      </c>
      <c r="I8" s="18">
        <f>E41</f>
        <v>189.57142857142858</v>
      </c>
      <c r="J8" s="18">
        <f t="shared" si="0"/>
        <v>142.28571428571431</v>
      </c>
    </row>
    <row r="9" spans="1:10" x14ac:dyDescent="0.25">
      <c r="A9" s="11">
        <v>43839</v>
      </c>
      <c r="B9">
        <v>49</v>
      </c>
      <c r="C9">
        <v>193</v>
      </c>
      <c r="D9" s="58"/>
      <c r="E9" s="58"/>
      <c r="G9" s="11">
        <f t="shared" si="1"/>
        <v>43878</v>
      </c>
      <c r="H9" s="18">
        <f>D48</f>
        <v>42.285714285714285</v>
      </c>
      <c r="I9" s="18">
        <f>E48</f>
        <v>172.71428571428572</v>
      </c>
      <c r="J9" s="18">
        <f t="shared" si="0"/>
        <v>130.42857142857144</v>
      </c>
    </row>
    <row r="10" spans="1:10" x14ac:dyDescent="0.25">
      <c r="A10" s="11">
        <v>43840</v>
      </c>
      <c r="B10">
        <v>43</v>
      </c>
      <c r="C10">
        <v>177</v>
      </c>
      <c r="D10" s="58"/>
      <c r="E10" s="58"/>
      <c r="G10" s="11">
        <f t="shared" si="1"/>
        <v>43885</v>
      </c>
      <c r="H10" s="18">
        <f>D55</f>
        <v>40.142857142857146</v>
      </c>
      <c r="I10" s="18">
        <f>E55</f>
        <v>170.14285714285714</v>
      </c>
      <c r="J10" s="18">
        <f t="shared" si="0"/>
        <v>130</v>
      </c>
    </row>
    <row r="11" spans="1:10" x14ac:dyDescent="0.25">
      <c r="A11" s="11">
        <v>43841</v>
      </c>
      <c r="B11">
        <v>35</v>
      </c>
      <c r="C11">
        <v>204</v>
      </c>
      <c r="D11" s="58"/>
      <c r="E11" s="58"/>
      <c r="G11" s="11">
        <f t="shared" si="1"/>
        <v>43892</v>
      </c>
      <c r="H11" s="18">
        <f>D62</f>
        <v>46.857142857142854</v>
      </c>
      <c r="I11" s="18">
        <f>E62</f>
        <v>118.66666666666667</v>
      </c>
      <c r="J11" s="18">
        <f t="shared" si="0"/>
        <v>71.809523809523824</v>
      </c>
    </row>
    <row r="12" spans="1:10" x14ac:dyDescent="0.25">
      <c r="A12" s="11">
        <v>43842</v>
      </c>
      <c r="B12">
        <v>62</v>
      </c>
      <c r="C12">
        <v>209</v>
      </c>
      <c r="D12" s="58"/>
      <c r="E12" s="58"/>
      <c r="G12" s="11">
        <f t="shared" si="1"/>
        <v>43899</v>
      </c>
      <c r="H12" s="18">
        <f>D69</f>
        <v>38.142857142857146</v>
      </c>
      <c r="I12" s="18">
        <f>E69</f>
        <v>129.85714285714286</v>
      </c>
      <c r="J12" s="18">
        <f t="shared" si="0"/>
        <v>91.714285714285722</v>
      </c>
    </row>
    <row r="13" spans="1:10" x14ac:dyDescent="0.25">
      <c r="A13" s="11">
        <v>43843</v>
      </c>
      <c r="B13">
        <v>60</v>
      </c>
      <c r="C13">
        <v>264</v>
      </c>
      <c r="D13" s="58">
        <f t="shared" ref="D13:E13" si="2">AVERAGE(B13:B19)</f>
        <v>50.285714285714285</v>
      </c>
      <c r="E13" s="58">
        <f t="shared" si="2"/>
        <v>216.14285714285714</v>
      </c>
      <c r="G13" s="11">
        <f t="shared" si="1"/>
        <v>43906</v>
      </c>
      <c r="H13" s="18">
        <f>D76</f>
        <v>72.571428571428569</v>
      </c>
      <c r="I13" s="18">
        <f>E76</f>
        <v>141</v>
      </c>
      <c r="J13" s="18">
        <f t="shared" si="0"/>
        <v>68.428571428571431</v>
      </c>
    </row>
    <row r="14" spans="1:10" x14ac:dyDescent="0.25">
      <c r="A14" s="11">
        <v>43844</v>
      </c>
      <c r="B14">
        <v>45</v>
      </c>
      <c r="C14">
        <v>304</v>
      </c>
      <c r="D14" s="58"/>
      <c r="E14" s="58"/>
      <c r="G14" s="11">
        <f t="shared" si="1"/>
        <v>43913</v>
      </c>
      <c r="H14" s="18">
        <f>D83</f>
        <v>68.285714285714292</v>
      </c>
      <c r="I14" s="18">
        <f>E83</f>
        <v>100.57142857142857</v>
      </c>
      <c r="J14" s="18">
        <f t="shared" si="0"/>
        <v>32.285714285714278</v>
      </c>
    </row>
    <row r="15" spans="1:10" x14ac:dyDescent="0.25">
      <c r="A15" s="11">
        <v>43845</v>
      </c>
      <c r="B15">
        <v>37</v>
      </c>
      <c r="C15">
        <v>204</v>
      </c>
      <c r="D15" s="58"/>
      <c r="E15" s="58"/>
      <c r="G15" s="11">
        <f t="shared" si="1"/>
        <v>43920</v>
      </c>
      <c r="H15" s="18">
        <f>D90</f>
        <v>53</v>
      </c>
      <c r="I15" s="18">
        <f>E90</f>
        <v>79.5</v>
      </c>
      <c r="J15" s="18">
        <f t="shared" si="0"/>
        <v>26.5</v>
      </c>
    </row>
    <row r="16" spans="1:10" x14ac:dyDescent="0.25">
      <c r="A16" s="11">
        <v>43846</v>
      </c>
      <c r="B16">
        <v>52</v>
      </c>
      <c r="C16">
        <v>188</v>
      </c>
      <c r="D16" s="58"/>
      <c r="E16" s="58"/>
      <c r="G16" s="11">
        <f t="shared" si="1"/>
        <v>43927</v>
      </c>
      <c r="H16" s="18">
        <f>D97</f>
        <v>63.428571428571431</v>
      </c>
      <c r="I16" s="18">
        <f>E97</f>
        <v>102.28571428571429</v>
      </c>
      <c r="J16" s="18">
        <f t="shared" si="0"/>
        <v>38.857142857142861</v>
      </c>
    </row>
    <row r="17" spans="1:10" x14ac:dyDescent="0.25">
      <c r="A17" s="11">
        <v>43847</v>
      </c>
      <c r="B17">
        <v>64</v>
      </c>
      <c r="C17">
        <v>196</v>
      </c>
      <c r="D17" s="58"/>
      <c r="E17" s="58"/>
      <c r="G17" s="11">
        <f t="shared" si="1"/>
        <v>43934</v>
      </c>
      <c r="H17" s="18">
        <f>D104</f>
        <v>50.571428571428569</v>
      </c>
      <c r="I17" s="18">
        <f>E104</f>
        <v>106.71428571428571</v>
      </c>
      <c r="J17" s="18">
        <f t="shared" si="0"/>
        <v>56.142857142857139</v>
      </c>
    </row>
    <row r="18" spans="1:10" x14ac:dyDescent="0.25">
      <c r="A18" s="11">
        <v>43848</v>
      </c>
      <c r="B18">
        <v>42</v>
      </c>
      <c r="C18">
        <v>170</v>
      </c>
      <c r="D18" s="58"/>
      <c r="E18" s="58"/>
      <c r="G18" s="11">
        <f t="shared" si="1"/>
        <v>43941</v>
      </c>
      <c r="H18" s="18">
        <f>D111</f>
        <v>62.857142857142854</v>
      </c>
      <c r="I18" s="18">
        <f>E111</f>
        <v>104.14285714285714</v>
      </c>
      <c r="J18" s="18">
        <f t="shared" si="0"/>
        <v>41.285714285714285</v>
      </c>
    </row>
    <row r="19" spans="1:10" x14ac:dyDescent="0.25">
      <c r="A19" s="11">
        <v>43849</v>
      </c>
      <c r="B19">
        <v>52</v>
      </c>
      <c r="C19">
        <v>187</v>
      </c>
      <c r="D19" s="58"/>
      <c r="E19" s="58"/>
      <c r="G19" s="11">
        <f t="shared" si="1"/>
        <v>43948</v>
      </c>
      <c r="H19" s="18">
        <f>D118</f>
        <v>35.428571428571431</v>
      </c>
      <c r="I19" s="18">
        <f>E118</f>
        <v>111.28571428571429</v>
      </c>
      <c r="J19" s="18">
        <f t="shared" si="0"/>
        <v>75.857142857142861</v>
      </c>
    </row>
    <row r="20" spans="1:10" x14ac:dyDescent="0.25">
      <c r="A20" s="11">
        <v>43850</v>
      </c>
      <c r="B20">
        <v>55</v>
      </c>
      <c r="C20">
        <v>188</v>
      </c>
      <c r="D20" s="58">
        <f t="shared" ref="D20:E20" si="3">AVERAGE(B20:B26)</f>
        <v>94.857142857142861</v>
      </c>
      <c r="E20" s="58">
        <f t="shared" si="3"/>
        <v>204.85714285714286</v>
      </c>
      <c r="G20" s="11">
        <f t="shared" si="1"/>
        <v>43955</v>
      </c>
      <c r="H20" s="18">
        <f>D125</f>
        <v>53</v>
      </c>
      <c r="I20" s="18">
        <f>E125</f>
        <v>104</v>
      </c>
      <c r="J20" s="18">
        <f t="shared" si="0"/>
        <v>51</v>
      </c>
    </row>
    <row r="21" spans="1:10" x14ac:dyDescent="0.25">
      <c r="A21" s="11">
        <v>43851</v>
      </c>
      <c r="B21">
        <v>65</v>
      </c>
      <c r="C21">
        <v>225</v>
      </c>
      <c r="D21" s="58"/>
      <c r="E21" s="58"/>
      <c r="G21" s="11">
        <f t="shared" si="1"/>
        <v>43962</v>
      </c>
      <c r="H21" s="18">
        <f>D132</f>
        <v>51.142857142857146</v>
      </c>
      <c r="I21" s="18">
        <f>E132</f>
        <v>119.42857142857143</v>
      </c>
      <c r="J21" s="18">
        <f t="shared" si="0"/>
        <v>68.285714285714278</v>
      </c>
    </row>
    <row r="22" spans="1:10" x14ac:dyDescent="0.25">
      <c r="A22" s="11">
        <v>43852</v>
      </c>
      <c r="B22">
        <v>84</v>
      </c>
      <c r="C22">
        <v>248</v>
      </c>
      <c r="D22" s="58"/>
      <c r="E22" s="58"/>
      <c r="G22" s="11">
        <f t="shared" si="1"/>
        <v>43969</v>
      </c>
      <c r="H22" s="18">
        <f>D139</f>
        <v>35.714285714285715</v>
      </c>
      <c r="I22" s="18">
        <f>E139</f>
        <v>134.14285714285714</v>
      </c>
      <c r="J22" s="18">
        <f t="shared" si="0"/>
        <v>98.428571428571416</v>
      </c>
    </row>
    <row r="23" spans="1:10" x14ac:dyDescent="0.25">
      <c r="A23" s="11">
        <v>43853</v>
      </c>
      <c r="B23">
        <v>101</v>
      </c>
      <c r="C23">
        <v>273</v>
      </c>
      <c r="D23" s="58"/>
      <c r="E23" s="58"/>
      <c r="G23" s="11">
        <f t="shared" si="1"/>
        <v>43976</v>
      </c>
      <c r="H23" s="18">
        <f>D146</f>
        <v>54.714285714285715</v>
      </c>
      <c r="I23" s="18">
        <f>E146</f>
        <v>91.714285714285708</v>
      </c>
      <c r="J23" s="18">
        <f t="shared" si="0"/>
        <v>36.999999999999993</v>
      </c>
    </row>
    <row r="24" spans="1:10" x14ac:dyDescent="0.25">
      <c r="A24" s="11">
        <v>43854</v>
      </c>
      <c r="B24">
        <v>86</v>
      </c>
      <c r="C24">
        <v>152</v>
      </c>
      <c r="D24" s="58"/>
      <c r="E24" s="58"/>
      <c r="G24" s="11">
        <f t="shared" si="1"/>
        <v>43983</v>
      </c>
      <c r="H24" s="18">
        <f>D153</f>
        <v>49.571428571428569</v>
      </c>
      <c r="I24" s="18">
        <f>E153</f>
        <v>103.57142857142857</v>
      </c>
      <c r="J24" s="18">
        <f t="shared" si="0"/>
        <v>54</v>
      </c>
    </row>
    <row r="25" spans="1:10" x14ac:dyDescent="0.25">
      <c r="A25" s="11">
        <v>43855</v>
      </c>
      <c r="B25">
        <v>128</v>
      </c>
      <c r="C25">
        <v>158</v>
      </c>
      <c r="D25" s="58"/>
      <c r="E25" s="58"/>
      <c r="G25" s="11">
        <f t="shared" si="1"/>
        <v>43990</v>
      </c>
      <c r="H25" s="18">
        <f>D160</f>
        <v>47.285714285714285</v>
      </c>
      <c r="I25" s="18">
        <f>E160</f>
        <v>123.85714285714286</v>
      </c>
      <c r="J25" s="18">
        <f t="shared" si="0"/>
        <v>76.571428571428584</v>
      </c>
    </row>
    <row r="26" spans="1:10" x14ac:dyDescent="0.25">
      <c r="A26" s="11">
        <v>43856</v>
      </c>
      <c r="B26">
        <v>145</v>
      </c>
      <c r="C26">
        <v>190</v>
      </c>
      <c r="D26" s="58"/>
      <c r="E26" s="58"/>
      <c r="G26" s="11">
        <f t="shared" si="1"/>
        <v>43997</v>
      </c>
      <c r="H26" s="18">
        <f>D167</f>
        <v>45</v>
      </c>
      <c r="I26" s="18">
        <f>E167</f>
        <v>108.14285714285714</v>
      </c>
      <c r="J26" s="18">
        <f t="shared" si="0"/>
        <v>63.142857142857139</v>
      </c>
    </row>
    <row r="27" spans="1:10" x14ac:dyDescent="0.25">
      <c r="A27" s="11">
        <v>43857</v>
      </c>
      <c r="B27">
        <v>124</v>
      </c>
      <c r="C27">
        <v>245</v>
      </c>
      <c r="D27" s="58">
        <f t="shared" ref="D27:E27" si="4">AVERAGE(B27:B33)</f>
        <v>48.714285714285715</v>
      </c>
      <c r="E27" s="58">
        <f t="shared" si="4"/>
        <v>190.57142857142858</v>
      </c>
      <c r="G27" s="11">
        <f t="shared" si="1"/>
        <v>44004</v>
      </c>
      <c r="H27" s="18">
        <f>D174</f>
        <v>56.714285714285715</v>
      </c>
      <c r="I27" s="18">
        <f>E174</f>
        <v>93.428571428571431</v>
      </c>
      <c r="J27" s="18">
        <f t="shared" si="0"/>
        <v>36.714285714285715</v>
      </c>
    </row>
    <row r="28" spans="1:10" x14ac:dyDescent="0.25">
      <c r="A28" s="11">
        <v>43858</v>
      </c>
      <c r="B28">
        <v>46</v>
      </c>
      <c r="C28">
        <v>270</v>
      </c>
      <c r="D28" s="58"/>
      <c r="E28" s="58"/>
      <c r="G28" s="11">
        <f t="shared" si="1"/>
        <v>44011</v>
      </c>
      <c r="H28" s="18">
        <f>D181</f>
        <v>36.285714285714285</v>
      </c>
      <c r="I28" s="18">
        <f>E181</f>
        <v>118</v>
      </c>
      <c r="J28" s="18">
        <f t="shared" si="0"/>
        <v>81.714285714285722</v>
      </c>
    </row>
    <row r="29" spans="1:10" x14ac:dyDescent="0.25">
      <c r="A29" s="11">
        <v>43859</v>
      </c>
      <c r="B29">
        <v>30</v>
      </c>
      <c r="C29">
        <v>177</v>
      </c>
      <c r="D29" s="58"/>
      <c r="E29" s="58"/>
      <c r="G29" s="11">
        <f>G28+7</f>
        <v>44018</v>
      </c>
      <c r="H29" s="18">
        <f>D188</f>
        <v>36.571428571428569</v>
      </c>
      <c r="I29" s="18">
        <f>E188</f>
        <v>77.142857142857139</v>
      </c>
      <c r="J29" s="18">
        <f t="shared" si="0"/>
        <v>40.571428571428569</v>
      </c>
    </row>
    <row r="30" spans="1:10" x14ac:dyDescent="0.25">
      <c r="A30" s="11">
        <v>43860</v>
      </c>
      <c r="B30">
        <v>38</v>
      </c>
      <c r="C30">
        <v>155</v>
      </c>
      <c r="D30" s="58"/>
      <c r="E30" s="58"/>
      <c r="G30" s="11">
        <f t="shared" si="1"/>
        <v>44025</v>
      </c>
      <c r="H30" s="18">
        <f>D195</f>
        <v>43</v>
      </c>
      <c r="I30" s="18">
        <f>E195</f>
        <v>95</v>
      </c>
      <c r="J30" s="18">
        <f t="shared" si="0"/>
        <v>52</v>
      </c>
    </row>
    <row r="31" spans="1:10" x14ac:dyDescent="0.25">
      <c r="A31" s="11">
        <v>43861</v>
      </c>
      <c r="B31">
        <v>39</v>
      </c>
      <c r="C31">
        <v>158</v>
      </c>
      <c r="D31" s="58"/>
      <c r="E31" s="58"/>
      <c r="G31" s="11">
        <f t="shared" si="1"/>
        <v>44032</v>
      </c>
      <c r="H31" s="18">
        <f>D202</f>
        <v>45.285714285714285</v>
      </c>
      <c r="I31" s="18">
        <f>E202</f>
        <v>78.571428571428569</v>
      </c>
      <c r="J31" s="18">
        <f t="shared" si="0"/>
        <v>33.285714285714285</v>
      </c>
    </row>
    <row r="32" spans="1:10" x14ac:dyDescent="0.25">
      <c r="A32" s="11">
        <v>43862</v>
      </c>
      <c r="B32">
        <v>28</v>
      </c>
      <c r="C32">
        <v>160</v>
      </c>
      <c r="D32" s="58"/>
      <c r="E32" s="58"/>
      <c r="G32" s="11">
        <f t="shared" si="1"/>
        <v>44039</v>
      </c>
      <c r="H32" s="18">
        <f>D209</f>
        <v>50.714285714285715</v>
      </c>
      <c r="I32" s="18">
        <f>E209</f>
        <v>84.857142857142861</v>
      </c>
      <c r="J32" s="18">
        <f t="shared" si="0"/>
        <v>34.142857142857146</v>
      </c>
    </row>
    <row r="33" spans="1:10" x14ac:dyDescent="0.25">
      <c r="A33" s="11">
        <v>43863</v>
      </c>
      <c r="B33">
        <v>36</v>
      </c>
      <c r="C33">
        <v>169</v>
      </c>
      <c r="D33" s="58"/>
      <c r="E33" s="58"/>
      <c r="G33" s="11">
        <f t="shared" si="1"/>
        <v>44046</v>
      </c>
      <c r="H33" s="18">
        <f>D216</f>
        <v>54.142857142857146</v>
      </c>
      <c r="I33" s="18">
        <f>E216</f>
        <v>79.714285714285708</v>
      </c>
      <c r="J33" s="18">
        <f t="shared" si="0"/>
        <v>25.571428571428562</v>
      </c>
    </row>
    <row r="34" spans="1:10" x14ac:dyDescent="0.25">
      <c r="A34" s="11">
        <v>43864</v>
      </c>
      <c r="B34">
        <v>33</v>
      </c>
      <c r="C34">
        <v>186</v>
      </c>
      <c r="D34" s="58">
        <f t="shared" ref="D34:E34" si="5">AVERAGE(B34:B40)</f>
        <v>54.857142857142854</v>
      </c>
      <c r="E34" s="58">
        <f t="shared" si="5"/>
        <v>201.71428571428572</v>
      </c>
      <c r="G34" s="11">
        <f t="shared" si="1"/>
        <v>44053</v>
      </c>
      <c r="H34" s="18">
        <f>D223</f>
        <v>56.857142857142854</v>
      </c>
      <c r="I34" s="18">
        <f>E223</f>
        <v>80.571428571428569</v>
      </c>
      <c r="J34" s="18">
        <f t="shared" si="0"/>
        <v>23.714285714285715</v>
      </c>
    </row>
    <row r="35" spans="1:10" x14ac:dyDescent="0.25">
      <c r="A35" s="11">
        <v>43865</v>
      </c>
      <c r="B35">
        <v>40</v>
      </c>
      <c r="C35">
        <v>196</v>
      </c>
      <c r="D35" s="58"/>
      <c r="E35" s="58"/>
      <c r="G35" s="11">
        <f t="shared" si="1"/>
        <v>44060</v>
      </c>
      <c r="H35" s="18">
        <f>D230</f>
        <v>38.285714285714285</v>
      </c>
      <c r="I35" s="18">
        <f>E230</f>
        <v>65.285714285714292</v>
      </c>
      <c r="J35" s="18">
        <f t="shared" si="0"/>
        <v>27.000000000000007</v>
      </c>
    </row>
    <row r="36" spans="1:10" x14ac:dyDescent="0.25">
      <c r="A36" s="11">
        <v>43866</v>
      </c>
      <c r="B36">
        <v>45</v>
      </c>
      <c r="C36">
        <v>243</v>
      </c>
      <c r="D36" s="58"/>
      <c r="E36" s="58"/>
      <c r="G36" s="11">
        <f t="shared" si="1"/>
        <v>44067</v>
      </c>
      <c r="H36" s="18">
        <f>D237</f>
        <v>35.571428571428569</v>
      </c>
      <c r="I36" s="18">
        <f>E237</f>
        <v>66.714285714285708</v>
      </c>
      <c r="J36" s="18">
        <f t="shared" si="0"/>
        <v>31.142857142857139</v>
      </c>
    </row>
    <row r="37" spans="1:10" x14ac:dyDescent="0.25">
      <c r="A37" s="11">
        <v>43867</v>
      </c>
      <c r="B37">
        <v>57</v>
      </c>
      <c r="C37">
        <v>199</v>
      </c>
      <c r="D37" s="58"/>
      <c r="E37" s="58"/>
      <c r="G37" s="11">
        <f t="shared" si="1"/>
        <v>44074</v>
      </c>
      <c r="H37" s="18">
        <f>D244</f>
        <v>43.142857142857146</v>
      </c>
      <c r="I37" s="18">
        <f>E244</f>
        <v>68</v>
      </c>
      <c r="J37" s="18">
        <f t="shared" si="0"/>
        <v>24.857142857142854</v>
      </c>
    </row>
    <row r="38" spans="1:10" x14ac:dyDescent="0.25">
      <c r="A38" s="11">
        <v>43868</v>
      </c>
      <c r="B38">
        <v>67</v>
      </c>
      <c r="C38">
        <v>178</v>
      </c>
      <c r="D38" s="58"/>
      <c r="E38" s="58"/>
      <c r="G38" s="11">
        <f t="shared" si="1"/>
        <v>44081</v>
      </c>
      <c r="H38" s="18">
        <f>D251</f>
        <v>48</v>
      </c>
      <c r="I38" s="18">
        <f>E251</f>
        <v>116.42857142857143</v>
      </c>
      <c r="J38" s="18">
        <f t="shared" si="0"/>
        <v>68.428571428571431</v>
      </c>
    </row>
    <row r="39" spans="1:10" x14ac:dyDescent="0.25">
      <c r="A39" s="11">
        <v>43869</v>
      </c>
      <c r="B39">
        <v>72</v>
      </c>
      <c r="C39">
        <v>207</v>
      </c>
      <c r="D39" s="58"/>
      <c r="E39" s="58"/>
      <c r="G39" s="11">
        <f t="shared" si="1"/>
        <v>44088</v>
      </c>
      <c r="H39" s="18">
        <f>D258</f>
        <v>72.571428571428569</v>
      </c>
      <c r="I39" s="18">
        <f>E258</f>
        <v>140.28571428571428</v>
      </c>
      <c r="J39" s="18">
        <f t="shared" si="0"/>
        <v>67.714285714285708</v>
      </c>
    </row>
    <row r="40" spans="1:10" x14ac:dyDescent="0.25">
      <c r="A40" s="11">
        <v>43870</v>
      </c>
      <c r="B40">
        <v>70</v>
      </c>
      <c r="C40">
        <v>203</v>
      </c>
      <c r="D40" s="58"/>
      <c r="E40" s="58"/>
      <c r="G40" s="11">
        <f>G39+7</f>
        <v>44095</v>
      </c>
      <c r="H40" s="18">
        <f>D265</f>
        <v>46.714285714285715</v>
      </c>
      <c r="I40" s="18">
        <f>E265</f>
        <v>121.14285714285714</v>
      </c>
      <c r="J40" s="18">
        <f t="shared" si="0"/>
        <v>74.428571428571416</v>
      </c>
    </row>
    <row r="41" spans="1:10" x14ac:dyDescent="0.25">
      <c r="A41" s="11">
        <v>43871</v>
      </c>
      <c r="B41">
        <v>37</v>
      </c>
      <c r="C41">
        <v>201</v>
      </c>
      <c r="D41" s="58">
        <f t="shared" ref="D41:E41" si="6">AVERAGE(B41:B47)</f>
        <v>47.285714285714285</v>
      </c>
      <c r="E41" s="58">
        <f t="shared" si="6"/>
        <v>189.57142857142858</v>
      </c>
      <c r="G41" s="11">
        <f t="shared" si="1"/>
        <v>44102</v>
      </c>
      <c r="H41" s="18">
        <f>D272</f>
        <v>44.857142857142854</v>
      </c>
      <c r="I41" s="18">
        <f>E272</f>
        <v>138.57142857142858</v>
      </c>
      <c r="J41" s="18">
        <f t="shared" si="0"/>
        <v>93.714285714285722</v>
      </c>
    </row>
    <row r="42" spans="1:10" x14ac:dyDescent="0.25">
      <c r="A42" s="11">
        <v>43872</v>
      </c>
      <c r="B42">
        <v>48</v>
      </c>
      <c r="C42">
        <v>222</v>
      </c>
      <c r="D42" s="58"/>
      <c r="E42" s="58"/>
      <c r="G42" s="11">
        <f t="shared" si="1"/>
        <v>44109</v>
      </c>
      <c r="H42" s="18">
        <f>D279</f>
        <v>48.142857142857146</v>
      </c>
      <c r="I42" s="18">
        <f>E279</f>
        <v>155.57142857142858</v>
      </c>
      <c r="J42" s="18">
        <f t="shared" si="0"/>
        <v>107.42857142857144</v>
      </c>
    </row>
    <row r="43" spans="1:10" x14ac:dyDescent="0.25">
      <c r="A43" s="11">
        <v>43873</v>
      </c>
      <c r="B43">
        <v>34</v>
      </c>
      <c r="C43">
        <v>221</v>
      </c>
      <c r="D43" s="58"/>
      <c r="E43" s="58"/>
      <c r="G43" s="11">
        <f t="shared" si="1"/>
        <v>44116</v>
      </c>
      <c r="H43" s="18">
        <f>D286</f>
        <v>51.285714285714285</v>
      </c>
      <c r="I43" s="18">
        <f>E286</f>
        <v>185</v>
      </c>
      <c r="J43" s="18">
        <f t="shared" si="0"/>
        <v>133.71428571428572</v>
      </c>
    </row>
    <row r="44" spans="1:10" x14ac:dyDescent="0.25">
      <c r="A44" s="11">
        <v>43874</v>
      </c>
      <c r="B44">
        <v>48</v>
      </c>
      <c r="C44">
        <v>225</v>
      </c>
      <c r="D44" s="58"/>
      <c r="E44" s="58"/>
      <c r="G44" s="11">
        <f t="shared" si="1"/>
        <v>44123</v>
      </c>
      <c r="H44" s="18">
        <f>D293</f>
        <v>51.714285714285715</v>
      </c>
      <c r="I44" s="18">
        <f>E293</f>
        <v>187.85714285714286</v>
      </c>
      <c r="J44" s="18">
        <f t="shared" si="0"/>
        <v>136.14285714285714</v>
      </c>
    </row>
    <row r="45" spans="1:10" x14ac:dyDescent="0.25">
      <c r="A45" s="11">
        <v>43875</v>
      </c>
      <c r="B45">
        <v>46</v>
      </c>
      <c r="C45">
        <v>164</v>
      </c>
      <c r="D45" s="58"/>
      <c r="E45" s="58"/>
      <c r="G45" s="11">
        <f t="shared" si="1"/>
        <v>44130</v>
      </c>
      <c r="H45" s="18">
        <f>D300</f>
        <v>39.428571428571431</v>
      </c>
      <c r="I45" s="18">
        <f>E300</f>
        <v>240.14285714285714</v>
      </c>
      <c r="J45" s="18">
        <f t="shared" si="0"/>
        <v>200.71428571428572</v>
      </c>
    </row>
    <row r="46" spans="1:10" x14ac:dyDescent="0.25">
      <c r="A46" s="11">
        <v>43876</v>
      </c>
      <c r="B46">
        <v>57</v>
      </c>
      <c r="C46">
        <v>139</v>
      </c>
      <c r="D46" s="58"/>
      <c r="E46" s="58"/>
      <c r="G46" s="11">
        <f t="shared" si="1"/>
        <v>44137</v>
      </c>
      <c r="H46" s="18">
        <f>D307</f>
        <v>51.428571428571431</v>
      </c>
      <c r="I46" s="18">
        <f>E307</f>
        <v>280.85714285714283</v>
      </c>
      <c r="J46" s="18">
        <f t="shared" si="0"/>
        <v>229.42857142857139</v>
      </c>
    </row>
    <row r="47" spans="1:10" x14ac:dyDescent="0.25">
      <c r="A47" s="11">
        <v>43877</v>
      </c>
      <c r="B47">
        <v>61</v>
      </c>
      <c r="C47">
        <v>155</v>
      </c>
      <c r="D47" s="58"/>
      <c r="E47" s="58"/>
      <c r="G47" s="11">
        <f t="shared" si="1"/>
        <v>44144</v>
      </c>
      <c r="H47" s="18">
        <f>D314</f>
        <v>56.142857142857146</v>
      </c>
      <c r="I47" s="18">
        <f>E314</f>
        <v>290.85714285714283</v>
      </c>
      <c r="J47" s="18">
        <f t="shared" si="0"/>
        <v>234.71428571428569</v>
      </c>
    </row>
    <row r="48" spans="1:10" x14ac:dyDescent="0.25">
      <c r="A48" s="11">
        <v>43878</v>
      </c>
      <c r="B48">
        <v>40</v>
      </c>
      <c r="C48">
        <v>179</v>
      </c>
      <c r="D48" s="58">
        <f t="shared" ref="D48:E48" si="7">AVERAGE(B48:B54)</f>
        <v>42.285714285714285</v>
      </c>
      <c r="E48" s="58">
        <f t="shared" si="7"/>
        <v>172.71428571428572</v>
      </c>
      <c r="G48" s="11">
        <f t="shared" si="1"/>
        <v>44151</v>
      </c>
      <c r="H48" s="18">
        <f>D321</f>
        <v>49.428571428571431</v>
      </c>
      <c r="I48" s="18">
        <f>E321</f>
        <v>199.42857142857142</v>
      </c>
      <c r="J48" s="18">
        <f t="shared" si="0"/>
        <v>150</v>
      </c>
    </row>
    <row r="49" spans="1:10" x14ac:dyDescent="0.25">
      <c r="A49" s="11">
        <v>43879</v>
      </c>
      <c r="B49">
        <v>34</v>
      </c>
      <c r="C49">
        <v>212</v>
      </c>
      <c r="D49" s="58"/>
      <c r="E49" s="58"/>
      <c r="G49" s="11">
        <f t="shared" si="1"/>
        <v>44158</v>
      </c>
      <c r="H49" s="18">
        <f>D328</f>
        <v>92.285714285714292</v>
      </c>
      <c r="I49" s="18">
        <f>E328</f>
        <v>212.14285714285714</v>
      </c>
      <c r="J49" s="18">
        <f t="shared" si="0"/>
        <v>119.85714285714285</v>
      </c>
    </row>
    <row r="50" spans="1:10" x14ac:dyDescent="0.25">
      <c r="A50" s="11">
        <v>43880</v>
      </c>
      <c r="B50">
        <v>40</v>
      </c>
      <c r="C50">
        <v>191</v>
      </c>
      <c r="D50" s="58"/>
      <c r="E50" s="58"/>
      <c r="G50" s="11">
        <f t="shared" si="1"/>
        <v>44165</v>
      </c>
      <c r="H50" s="18">
        <f>D335</f>
        <v>57.428571428571431</v>
      </c>
      <c r="I50" s="18">
        <f>E335</f>
        <v>240.57142857142858</v>
      </c>
      <c r="J50" s="18">
        <f t="shared" si="0"/>
        <v>183.14285714285717</v>
      </c>
    </row>
    <row r="51" spans="1:10" x14ac:dyDescent="0.25">
      <c r="A51" s="11">
        <v>43881</v>
      </c>
      <c r="B51">
        <v>45</v>
      </c>
      <c r="C51">
        <v>190</v>
      </c>
      <c r="D51" s="58"/>
      <c r="E51" s="58"/>
      <c r="G51" s="11">
        <f t="shared" si="1"/>
        <v>44172</v>
      </c>
      <c r="H51" s="18">
        <f>D342</f>
        <v>60</v>
      </c>
      <c r="I51" s="18">
        <f>E342</f>
        <v>253.14285714285714</v>
      </c>
      <c r="J51" s="18">
        <f t="shared" si="0"/>
        <v>193.14285714285714</v>
      </c>
    </row>
    <row r="52" spans="1:10" x14ac:dyDescent="0.25">
      <c r="A52" s="11">
        <v>43882</v>
      </c>
      <c r="B52">
        <v>43</v>
      </c>
      <c r="C52">
        <v>175</v>
      </c>
      <c r="D52" s="58"/>
      <c r="E52" s="58"/>
      <c r="G52" s="11">
        <f t="shared" si="1"/>
        <v>44179</v>
      </c>
      <c r="H52" s="18">
        <f>D349</f>
        <v>48.285714285714285</v>
      </c>
      <c r="I52" s="18">
        <f>E349</f>
        <v>191.71428571428572</v>
      </c>
      <c r="J52" s="18">
        <f t="shared" si="0"/>
        <v>143.42857142857144</v>
      </c>
    </row>
    <row r="53" spans="1:10" x14ac:dyDescent="0.25">
      <c r="A53" s="11">
        <v>43883</v>
      </c>
      <c r="B53">
        <v>45</v>
      </c>
      <c r="C53">
        <v>116</v>
      </c>
      <c r="D53" s="58"/>
      <c r="E53" s="58"/>
      <c r="G53" s="11">
        <f t="shared" si="1"/>
        <v>44186</v>
      </c>
      <c r="H53" s="18">
        <f>D356</f>
        <v>42.571428571428569</v>
      </c>
      <c r="I53" s="18">
        <f>E356</f>
        <v>283.57142857142856</v>
      </c>
      <c r="J53" s="18">
        <f t="shared" si="0"/>
        <v>241</v>
      </c>
    </row>
    <row r="54" spans="1:10" x14ac:dyDescent="0.25">
      <c r="A54" s="11">
        <v>43884</v>
      </c>
      <c r="B54">
        <v>49</v>
      </c>
      <c r="C54">
        <v>146</v>
      </c>
      <c r="D54" s="58"/>
      <c r="E54" s="58"/>
      <c r="G54" s="11">
        <f t="shared" si="1"/>
        <v>44193</v>
      </c>
      <c r="H54" s="18">
        <f>D363</f>
        <v>62.142857142857146</v>
      </c>
      <c r="I54" s="18">
        <f>E363</f>
        <v>279.85714285714283</v>
      </c>
      <c r="J54" s="18">
        <f t="shared" si="0"/>
        <v>217.71428571428569</v>
      </c>
    </row>
    <row r="55" spans="1:10" x14ac:dyDescent="0.25">
      <c r="A55" s="11">
        <v>43885</v>
      </c>
      <c r="B55">
        <v>31</v>
      </c>
      <c r="C55">
        <v>188</v>
      </c>
      <c r="D55" s="58">
        <f t="shared" ref="D55:E55" si="8">AVERAGE(B55:B61)</f>
        <v>40.142857142857146</v>
      </c>
      <c r="E55" s="58">
        <f t="shared" si="8"/>
        <v>170.14285714285714</v>
      </c>
      <c r="G55" s="11">
        <f t="shared" si="1"/>
        <v>44200</v>
      </c>
      <c r="H55" s="18">
        <f>D370</f>
        <v>85.142857142857139</v>
      </c>
      <c r="I55" s="18">
        <f>E370</f>
        <v>190.28571428571428</v>
      </c>
      <c r="J55" s="18">
        <f t="shared" si="0"/>
        <v>105.14285714285714</v>
      </c>
    </row>
    <row r="56" spans="1:10" x14ac:dyDescent="0.25">
      <c r="A56" s="11">
        <v>43886</v>
      </c>
      <c r="B56">
        <v>27</v>
      </c>
      <c r="C56">
        <v>150</v>
      </c>
      <c r="D56" s="58"/>
      <c r="E56" s="58"/>
      <c r="G56" s="11">
        <f t="shared" si="1"/>
        <v>44207</v>
      </c>
      <c r="H56" s="18">
        <f>D377</f>
        <v>63.857142857142854</v>
      </c>
      <c r="I56" s="18">
        <f>E377</f>
        <v>294.42857142857144</v>
      </c>
      <c r="J56" s="18">
        <f t="shared" si="0"/>
        <v>230.57142857142858</v>
      </c>
    </row>
    <row r="57" spans="1:10" x14ac:dyDescent="0.25">
      <c r="A57" s="11">
        <v>43887</v>
      </c>
      <c r="B57">
        <v>34</v>
      </c>
      <c r="C57">
        <v>183</v>
      </c>
      <c r="D57" s="58"/>
      <c r="E57" s="58"/>
      <c r="G57" s="11">
        <f t="shared" si="1"/>
        <v>44214</v>
      </c>
      <c r="H57" s="18">
        <f>D384</f>
        <v>45.857142857142854</v>
      </c>
      <c r="I57" s="18">
        <f>E384</f>
        <v>253.57142857142858</v>
      </c>
      <c r="J57" s="18">
        <f t="shared" si="0"/>
        <v>207.71428571428572</v>
      </c>
    </row>
    <row r="58" spans="1:10" x14ac:dyDescent="0.25">
      <c r="A58" s="11">
        <v>43888</v>
      </c>
      <c r="B58">
        <v>36</v>
      </c>
      <c r="C58">
        <v>187</v>
      </c>
      <c r="D58" s="58"/>
      <c r="E58" s="58"/>
      <c r="G58" s="11">
        <f t="shared" si="1"/>
        <v>44221</v>
      </c>
      <c r="H58" s="18">
        <f>D391</f>
        <v>49.571428571428569</v>
      </c>
      <c r="I58" s="18">
        <f>E391</f>
        <v>239.14285714285714</v>
      </c>
      <c r="J58" s="18">
        <f t="shared" si="0"/>
        <v>189.57142857142856</v>
      </c>
    </row>
    <row r="59" spans="1:10" x14ac:dyDescent="0.25">
      <c r="A59" s="11">
        <v>43889</v>
      </c>
      <c r="B59">
        <v>42</v>
      </c>
      <c r="C59">
        <v>170</v>
      </c>
      <c r="D59" s="58"/>
      <c r="E59" s="58"/>
      <c r="G59" s="11">
        <f t="shared" si="1"/>
        <v>44228</v>
      </c>
      <c r="H59" s="18">
        <f>D398</f>
        <v>50.571428571428569</v>
      </c>
      <c r="I59" s="18">
        <f>E398</f>
        <v>203</v>
      </c>
      <c r="J59" s="18">
        <f t="shared" si="0"/>
        <v>152.42857142857144</v>
      </c>
    </row>
    <row r="60" spans="1:10" x14ac:dyDescent="0.25">
      <c r="A60" s="11">
        <v>43890</v>
      </c>
      <c r="B60">
        <v>58</v>
      </c>
      <c r="C60">
        <v>161</v>
      </c>
      <c r="D60" s="58"/>
      <c r="E60" s="58"/>
      <c r="G60" s="11">
        <f t="shared" si="1"/>
        <v>44235</v>
      </c>
      <c r="H60" s="18">
        <f>D405</f>
        <v>79.285714285714292</v>
      </c>
      <c r="I60" s="18">
        <f>E405</f>
        <v>209.71428571428572</v>
      </c>
      <c r="J60" s="18">
        <f t="shared" si="0"/>
        <v>130.42857142857144</v>
      </c>
    </row>
    <row r="61" spans="1:10" x14ac:dyDescent="0.25">
      <c r="A61" s="11">
        <v>43891</v>
      </c>
      <c r="B61">
        <v>53</v>
      </c>
      <c r="C61">
        <v>152</v>
      </c>
      <c r="D61" s="58"/>
      <c r="E61" s="58"/>
      <c r="G61" s="11">
        <f t="shared" si="1"/>
        <v>44242</v>
      </c>
      <c r="H61" s="18">
        <f>D412</f>
        <v>55.285714285714285</v>
      </c>
      <c r="I61" s="18">
        <f>E412</f>
        <v>203.42857142857142</v>
      </c>
      <c r="J61" s="18">
        <f t="shared" si="0"/>
        <v>148.14285714285714</v>
      </c>
    </row>
    <row r="62" spans="1:10" x14ac:dyDescent="0.25">
      <c r="A62" s="11">
        <v>43892</v>
      </c>
      <c r="B62">
        <v>41</v>
      </c>
      <c r="C62" t="s">
        <v>81</v>
      </c>
      <c r="D62" s="58">
        <f t="shared" ref="D62:E62" si="9">AVERAGE(B62:B68)</f>
        <v>46.857142857142854</v>
      </c>
      <c r="E62" s="58">
        <f t="shared" si="9"/>
        <v>118.66666666666667</v>
      </c>
      <c r="G62" s="11">
        <f>G61+7</f>
        <v>44249</v>
      </c>
      <c r="H62" s="18">
        <f>D419</f>
        <v>61.428571428571431</v>
      </c>
      <c r="I62" s="18">
        <f>E419</f>
        <v>168.57142857142858</v>
      </c>
      <c r="J62" s="18">
        <f t="shared" si="0"/>
        <v>107.14285714285715</v>
      </c>
    </row>
    <row r="63" spans="1:10" x14ac:dyDescent="0.25">
      <c r="A63" s="11">
        <v>43893</v>
      </c>
      <c r="B63">
        <v>43</v>
      </c>
      <c r="C63">
        <v>169</v>
      </c>
      <c r="D63" s="58"/>
      <c r="E63" s="58"/>
      <c r="G63" s="11">
        <f t="shared" si="1"/>
        <v>44256</v>
      </c>
      <c r="H63" s="18">
        <f>D426</f>
        <v>80.142857142857139</v>
      </c>
      <c r="I63" s="18">
        <f>E426</f>
        <v>149.85714285714286</v>
      </c>
      <c r="J63" s="18">
        <f t="shared" si="0"/>
        <v>69.714285714285722</v>
      </c>
    </row>
    <row r="64" spans="1:10" x14ac:dyDescent="0.25">
      <c r="A64" s="11">
        <v>43894</v>
      </c>
      <c r="B64">
        <v>53</v>
      </c>
      <c r="C64">
        <v>136</v>
      </c>
      <c r="D64" s="58"/>
      <c r="E64" s="58"/>
      <c r="G64" s="11">
        <f t="shared" si="1"/>
        <v>44263</v>
      </c>
      <c r="H64" s="18">
        <f>D433</f>
        <v>64.428571428571431</v>
      </c>
      <c r="I64" s="18">
        <f>E433</f>
        <v>165.14285714285714</v>
      </c>
      <c r="J64" s="18">
        <f t="shared" si="0"/>
        <v>100.71428571428571</v>
      </c>
    </row>
    <row r="65" spans="1:11" x14ac:dyDescent="0.25">
      <c r="A65" s="11">
        <v>43895</v>
      </c>
      <c r="B65">
        <v>45</v>
      </c>
      <c r="C65">
        <v>145</v>
      </c>
      <c r="D65" s="58"/>
      <c r="E65" s="58"/>
      <c r="G65" s="11">
        <f t="shared" si="1"/>
        <v>44270</v>
      </c>
      <c r="H65" s="18">
        <f>D440</f>
        <v>46.571428571428569</v>
      </c>
      <c r="I65" s="18">
        <f>E440</f>
        <v>170.71428571428572</v>
      </c>
      <c r="J65" s="18">
        <f t="shared" si="0"/>
        <v>124.14285714285715</v>
      </c>
    </row>
    <row r="66" spans="1:11" x14ac:dyDescent="0.25">
      <c r="A66" s="11">
        <v>43896</v>
      </c>
      <c r="B66">
        <v>39</v>
      </c>
      <c r="C66">
        <v>90</v>
      </c>
      <c r="D66" s="58"/>
      <c r="E66" s="58"/>
      <c r="G66" s="11">
        <f t="shared" si="1"/>
        <v>44277</v>
      </c>
      <c r="H66" s="18">
        <f>D447</f>
        <v>64.285714285714292</v>
      </c>
      <c r="I66" s="18">
        <f>E447</f>
        <v>140</v>
      </c>
      <c r="J66" s="18">
        <f t="shared" si="0"/>
        <v>75.714285714285708</v>
      </c>
    </row>
    <row r="67" spans="1:11" x14ac:dyDescent="0.25">
      <c r="A67" s="11">
        <v>43897</v>
      </c>
      <c r="B67">
        <v>51</v>
      </c>
      <c r="C67">
        <v>63</v>
      </c>
      <c r="D67" s="58"/>
      <c r="E67" s="58"/>
      <c r="G67" s="11">
        <f t="shared" si="1"/>
        <v>44284</v>
      </c>
      <c r="H67" s="18">
        <f>D454</f>
        <v>75.428571428571431</v>
      </c>
      <c r="I67" s="18">
        <f>E454</f>
        <v>121.5</v>
      </c>
      <c r="J67" s="18">
        <f t="shared" ref="J67:J70" si="10">I67-H67</f>
        <v>46.071428571428569</v>
      </c>
    </row>
    <row r="68" spans="1:11" x14ac:dyDescent="0.25">
      <c r="A68" s="11">
        <v>43898</v>
      </c>
      <c r="B68">
        <v>56</v>
      </c>
      <c r="C68">
        <v>109</v>
      </c>
      <c r="D68" s="58"/>
      <c r="E68" s="58"/>
      <c r="G68" s="11">
        <f t="shared" si="1"/>
        <v>44291</v>
      </c>
      <c r="H68" s="18">
        <f>D461</f>
        <v>54.714285714285715</v>
      </c>
      <c r="I68" s="18">
        <f>E461</f>
        <v>134.14285714285714</v>
      </c>
      <c r="J68" s="18">
        <f t="shared" si="10"/>
        <v>79.428571428571416</v>
      </c>
    </row>
    <row r="69" spans="1:11" x14ac:dyDescent="0.25">
      <c r="A69" s="11">
        <v>43899</v>
      </c>
      <c r="B69">
        <v>40</v>
      </c>
      <c r="C69">
        <v>134</v>
      </c>
      <c r="D69" s="58">
        <f t="shared" ref="D69:E69" si="11">AVERAGE(B69:B75)</f>
        <v>38.142857142857146</v>
      </c>
      <c r="E69" s="58">
        <f t="shared" si="11"/>
        <v>129.85714285714286</v>
      </c>
      <c r="G69" s="11">
        <f t="shared" ref="G69:G70" si="12">G68+7</f>
        <v>44298</v>
      </c>
      <c r="H69" s="18">
        <f>D468</f>
        <v>61.285714285714285</v>
      </c>
      <c r="I69" s="18">
        <f>E468</f>
        <v>139</v>
      </c>
      <c r="J69" s="18">
        <f t="shared" si="10"/>
        <v>77.714285714285722</v>
      </c>
    </row>
    <row r="70" spans="1:11" x14ac:dyDescent="0.25">
      <c r="A70" s="11">
        <v>43900</v>
      </c>
      <c r="B70">
        <v>42</v>
      </c>
      <c r="C70">
        <v>119</v>
      </c>
      <c r="D70" s="58"/>
      <c r="E70" s="58"/>
      <c r="G70" s="11">
        <f t="shared" si="12"/>
        <v>44305</v>
      </c>
      <c r="H70" s="18">
        <f>D475</f>
        <v>67</v>
      </c>
      <c r="I70" s="18">
        <f>E475</f>
        <v>140</v>
      </c>
      <c r="J70" s="18">
        <f t="shared" si="10"/>
        <v>73</v>
      </c>
    </row>
    <row r="71" spans="1:11" x14ac:dyDescent="0.25">
      <c r="A71" s="11">
        <v>43901</v>
      </c>
      <c r="B71">
        <v>28</v>
      </c>
      <c r="C71">
        <v>160</v>
      </c>
      <c r="D71" s="58"/>
      <c r="E71" s="58"/>
      <c r="G71" s="11"/>
      <c r="H71" s="18"/>
      <c r="J71" s="18">
        <f>MIN(J2:J70)</f>
        <v>23.714285714285715</v>
      </c>
      <c r="K71" t="s">
        <v>112</v>
      </c>
    </row>
    <row r="72" spans="1:11" x14ac:dyDescent="0.25">
      <c r="A72" s="11">
        <v>43902</v>
      </c>
      <c r="B72">
        <v>28</v>
      </c>
      <c r="C72">
        <v>136</v>
      </c>
      <c r="D72" s="58"/>
      <c r="E72" s="58"/>
      <c r="G72" s="11"/>
      <c r="H72" s="18"/>
    </row>
    <row r="73" spans="1:11" x14ac:dyDescent="0.25">
      <c r="A73" s="11">
        <v>43903</v>
      </c>
      <c r="B73">
        <v>39</v>
      </c>
      <c r="C73">
        <v>129</v>
      </c>
      <c r="D73" s="58"/>
      <c r="E73" s="58"/>
      <c r="G73" s="11"/>
      <c r="H73" s="18"/>
    </row>
    <row r="74" spans="1:11" x14ac:dyDescent="0.25">
      <c r="A74" s="11">
        <v>43904</v>
      </c>
      <c r="B74">
        <v>41</v>
      </c>
      <c r="C74">
        <v>126</v>
      </c>
      <c r="D74" s="58"/>
      <c r="E74" s="58"/>
      <c r="G74" s="11"/>
      <c r="H74" s="18"/>
    </row>
    <row r="75" spans="1:11" x14ac:dyDescent="0.25">
      <c r="A75" s="11">
        <v>43905</v>
      </c>
      <c r="B75">
        <v>49</v>
      </c>
      <c r="C75">
        <v>105</v>
      </c>
      <c r="D75" s="58"/>
      <c r="E75" s="58"/>
      <c r="G75" s="11"/>
      <c r="H75" s="18"/>
    </row>
    <row r="76" spans="1:11" x14ac:dyDescent="0.25">
      <c r="A76" s="11">
        <v>43906</v>
      </c>
      <c r="B76">
        <v>54</v>
      </c>
      <c r="C76">
        <v>128</v>
      </c>
      <c r="D76" s="58">
        <f t="shared" ref="D76:E76" si="13">AVERAGE(B76:B82)</f>
        <v>72.571428571428569</v>
      </c>
      <c r="E76" s="58">
        <f t="shared" si="13"/>
        <v>141</v>
      </c>
      <c r="H76" s="18"/>
    </row>
    <row r="77" spans="1:11" x14ac:dyDescent="0.25">
      <c r="A77" s="11">
        <v>43907</v>
      </c>
      <c r="B77">
        <v>62</v>
      </c>
      <c r="C77">
        <v>125</v>
      </c>
      <c r="D77" s="58"/>
      <c r="E77" s="58"/>
      <c r="H77" s="18"/>
    </row>
    <row r="78" spans="1:11" x14ac:dyDescent="0.25">
      <c r="A78" s="11">
        <v>43908</v>
      </c>
      <c r="B78">
        <v>80</v>
      </c>
      <c r="C78">
        <v>131</v>
      </c>
      <c r="D78" s="58"/>
      <c r="E78" s="58"/>
      <c r="H78" s="18"/>
    </row>
    <row r="79" spans="1:11" x14ac:dyDescent="0.25">
      <c r="A79" s="11">
        <v>43909</v>
      </c>
      <c r="B79">
        <v>98</v>
      </c>
      <c r="C79">
        <v>127</v>
      </c>
      <c r="D79" s="58"/>
      <c r="E79" s="58"/>
      <c r="H79" s="18"/>
    </row>
    <row r="80" spans="1:11" x14ac:dyDescent="0.25">
      <c r="A80" s="11">
        <v>43910</v>
      </c>
      <c r="B80">
        <v>76</v>
      </c>
      <c r="C80">
        <v>159</v>
      </c>
      <c r="D80" s="58"/>
      <c r="E80" s="58"/>
      <c r="H80" s="18"/>
    </row>
    <row r="81" spans="1:8" x14ac:dyDescent="0.25">
      <c r="A81" s="11">
        <v>43911</v>
      </c>
      <c r="B81">
        <v>98</v>
      </c>
      <c r="C81">
        <v>166</v>
      </c>
      <c r="D81" s="58"/>
      <c r="E81" s="58"/>
      <c r="H81" s="18"/>
    </row>
    <row r="82" spans="1:8" x14ac:dyDescent="0.25">
      <c r="A82" s="11">
        <v>43912</v>
      </c>
      <c r="B82">
        <v>40</v>
      </c>
      <c r="C82">
        <v>151</v>
      </c>
      <c r="D82" s="58"/>
      <c r="E82" s="58"/>
      <c r="H82" s="18"/>
    </row>
    <row r="83" spans="1:8" x14ac:dyDescent="0.25">
      <c r="A83" s="11">
        <v>43913</v>
      </c>
      <c r="B83">
        <v>44</v>
      </c>
      <c r="C83">
        <v>142</v>
      </c>
      <c r="D83" s="58">
        <f t="shared" ref="D83:E83" si="14">AVERAGE(B83:B89)</f>
        <v>68.285714285714292</v>
      </c>
      <c r="E83" s="58">
        <f t="shared" si="14"/>
        <v>100.57142857142857</v>
      </c>
      <c r="H83" s="18"/>
    </row>
    <row r="84" spans="1:8" x14ac:dyDescent="0.25">
      <c r="A84" s="11">
        <v>43914</v>
      </c>
      <c r="B84">
        <v>43</v>
      </c>
      <c r="C84">
        <v>128</v>
      </c>
      <c r="D84" s="58"/>
      <c r="E84" s="58"/>
      <c r="H84" s="18"/>
    </row>
    <row r="85" spans="1:8" x14ac:dyDescent="0.25">
      <c r="A85" s="11">
        <v>43915</v>
      </c>
      <c r="B85">
        <v>47</v>
      </c>
      <c r="C85">
        <v>126</v>
      </c>
      <c r="D85" s="58"/>
      <c r="E85" s="58"/>
      <c r="H85" s="18"/>
    </row>
    <row r="86" spans="1:8" x14ac:dyDescent="0.25">
      <c r="A86" s="11">
        <v>43916</v>
      </c>
      <c r="B86">
        <v>64</v>
      </c>
      <c r="C86">
        <v>88</v>
      </c>
      <c r="D86" s="58"/>
      <c r="E86" s="58"/>
      <c r="H86" s="18"/>
    </row>
    <row r="87" spans="1:8" x14ac:dyDescent="0.25">
      <c r="A87" s="11">
        <v>43917</v>
      </c>
      <c r="B87">
        <v>65</v>
      </c>
      <c r="C87">
        <v>95</v>
      </c>
      <c r="D87" s="58"/>
      <c r="E87" s="58"/>
      <c r="H87" s="18"/>
    </row>
    <row r="88" spans="1:8" x14ac:dyDescent="0.25">
      <c r="A88" s="11">
        <v>43918</v>
      </c>
      <c r="B88">
        <v>86</v>
      </c>
      <c r="C88">
        <v>70</v>
      </c>
      <c r="D88" s="58"/>
      <c r="E88" s="58"/>
      <c r="H88" s="18"/>
    </row>
    <row r="89" spans="1:8" x14ac:dyDescent="0.25">
      <c r="A89" s="11">
        <v>43919</v>
      </c>
      <c r="B89">
        <v>129</v>
      </c>
      <c r="C89">
        <v>55</v>
      </c>
      <c r="D89" s="58"/>
      <c r="E89" s="58"/>
      <c r="H89" s="18"/>
    </row>
    <row r="90" spans="1:8" x14ac:dyDescent="0.25">
      <c r="A90" s="11">
        <v>43920</v>
      </c>
      <c r="B90">
        <v>31</v>
      </c>
      <c r="C90">
        <v>64</v>
      </c>
      <c r="D90" s="58">
        <f t="shared" ref="D90:E90" si="15">AVERAGE(B90:B96)</f>
        <v>53</v>
      </c>
      <c r="E90" s="58">
        <f t="shared" si="15"/>
        <v>79.5</v>
      </c>
      <c r="H90" s="18"/>
    </row>
    <row r="91" spans="1:8" x14ac:dyDescent="0.25">
      <c r="A91" s="11">
        <v>43921</v>
      </c>
      <c r="C91">
        <v>88</v>
      </c>
      <c r="D91" s="58"/>
      <c r="E91" s="58"/>
      <c r="H91" s="18"/>
    </row>
    <row r="92" spans="1:8" x14ac:dyDescent="0.25">
      <c r="A92" s="11">
        <v>43922</v>
      </c>
      <c r="B92" t="s">
        <v>81</v>
      </c>
      <c r="C92">
        <v>81</v>
      </c>
      <c r="D92" s="58"/>
      <c r="E92" s="58"/>
      <c r="H92" s="18"/>
    </row>
    <row r="93" spans="1:8" x14ac:dyDescent="0.25">
      <c r="A93" s="11">
        <v>43923</v>
      </c>
      <c r="B93">
        <v>64</v>
      </c>
      <c r="C93">
        <v>85</v>
      </c>
      <c r="D93" s="58"/>
      <c r="E93" s="58"/>
      <c r="H93" s="18"/>
    </row>
    <row r="94" spans="1:8" x14ac:dyDescent="0.25">
      <c r="A94" s="11">
        <v>43924</v>
      </c>
      <c r="B94">
        <v>60</v>
      </c>
      <c r="D94" s="58"/>
      <c r="E94" s="58"/>
      <c r="H94" s="18"/>
    </row>
    <row r="95" spans="1:8" x14ac:dyDescent="0.25">
      <c r="A95" s="11">
        <v>43925</v>
      </c>
      <c r="B95">
        <v>52</v>
      </c>
      <c r="D95" s="58"/>
      <c r="E95" s="58"/>
      <c r="H95" s="18"/>
    </row>
    <row r="96" spans="1:8" x14ac:dyDescent="0.25">
      <c r="A96" s="11">
        <v>43926</v>
      </c>
      <c r="B96">
        <v>58</v>
      </c>
      <c r="C96" t="s">
        <v>81</v>
      </c>
      <c r="D96" s="58"/>
      <c r="E96" s="58"/>
      <c r="H96" s="18"/>
    </row>
    <row r="97" spans="1:8" x14ac:dyDescent="0.25">
      <c r="A97" s="11">
        <v>43927</v>
      </c>
      <c r="B97">
        <v>45</v>
      </c>
      <c r="C97">
        <v>106</v>
      </c>
      <c r="D97" s="58">
        <f t="shared" ref="D97:E97" si="16">AVERAGE(B97:B103)</f>
        <v>63.428571428571431</v>
      </c>
      <c r="E97" s="58">
        <f t="shared" si="16"/>
        <v>102.28571428571429</v>
      </c>
      <c r="H97" s="18"/>
    </row>
    <row r="98" spans="1:8" x14ac:dyDescent="0.25">
      <c r="A98" s="11">
        <v>43928</v>
      </c>
      <c r="B98">
        <v>51</v>
      </c>
      <c r="C98">
        <v>117</v>
      </c>
      <c r="D98" s="58"/>
      <c r="E98" s="58"/>
      <c r="H98" s="18"/>
    </row>
    <row r="99" spans="1:8" x14ac:dyDescent="0.25">
      <c r="A99" s="11">
        <v>43929</v>
      </c>
      <c r="B99">
        <v>64</v>
      </c>
      <c r="C99">
        <v>79</v>
      </c>
      <c r="D99" s="58"/>
      <c r="E99" s="58"/>
      <c r="H99" s="18"/>
    </row>
    <row r="100" spans="1:8" x14ac:dyDescent="0.25">
      <c r="A100" s="11">
        <v>43930</v>
      </c>
      <c r="B100">
        <v>68</v>
      </c>
      <c r="C100">
        <v>79</v>
      </c>
      <c r="D100" s="58"/>
      <c r="E100" s="58"/>
      <c r="H100" s="18"/>
    </row>
    <row r="101" spans="1:8" x14ac:dyDescent="0.25">
      <c r="A101" s="11">
        <v>43931</v>
      </c>
      <c r="B101">
        <v>77</v>
      </c>
      <c r="C101">
        <v>89</v>
      </c>
      <c r="D101" s="58"/>
      <c r="E101" s="58"/>
      <c r="H101" s="18"/>
    </row>
    <row r="102" spans="1:8" x14ac:dyDescent="0.25">
      <c r="A102" s="11">
        <v>43932</v>
      </c>
      <c r="B102">
        <v>75</v>
      </c>
      <c r="C102">
        <v>128</v>
      </c>
      <c r="D102" s="58"/>
      <c r="E102" s="58"/>
      <c r="H102" s="18"/>
    </row>
    <row r="103" spans="1:8" x14ac:dyDescent="0.25">
      <c r="A103" s="11">
        <v>43933</v>
      </c>
      <c r="B103">
        <v>64</v>
      </c>
      <c r="C103">
        <v>118</v>
      </c>
      <c r="D103" s="58"/>
      <c r="E103" s="58"/>
      <c r="H103" s="18"/>
    </row>
    <row r="104" spans="1:8" x14ac:dyDescent="0.25">
      <c r="A104" s="11">
        <v>43934</v>
      </c>
      <c r="B104">
        <v>63</v>
      </c>
      <c r="C104">
        <v>88</v>
      </c>
      <c r="D104" s="58">
        <f t="shared" ref="D104:E104" si="17">AVERAGE(B104:B110)</f>
        <v>50.571428571428569</v>
      </c>
      <c r="E104" s="58">
        <f t="shared" si="17"/>
        <v>106.71428571428571</v>
      </c>
      <c r="H104" s="18"/>
    </row>
    <row r="105" spans="1:8" x14ac:dyDescent="0.25">
      <c r="A105" s="11">
        <v>43935</v>
      </c>
      <c r="B105">
        <v>67</v>
      </c>
      <c r="C105">
        <v>123</v>
      </c>
      <c r="D105" s="58"/>
      <c r="E105" s="58"/>
      <c r="H105" s="18"/>
    </row>
    <row r="106" spans="1:8" x14ac:dyDescent="0.25">
      <c r="A106" s="11">
        <v>43936</v>
      </c>
      <c r="B106">
        <v>42</v>
      </c>
      <c r="C106">
        <v>129</v>
      </c>
      <c r="D106" s="58"/>
      <c r="E106" s="58"/>
      <c r="H106" s="18"/>
    </row>
    <row r="107" spans="1:8" x14ac:dyDescent="0.25">
      <c r="A107" s="11">
        <v>43937</v>
      </c>
      <c r="B107">
        <v>48</v>
      </c>
      <c r="C107">
        <v>131</v>
      </c>
      <c r="D107" s="58"/>
      <c r="E107" s="58"/>
      <c r="H107" s="18"/>
    </row>
    <row r="108" spans="1:8" x14ac:dyDescent="0.25">
      <c r="A108" s="11">
        <v>43938</v>
      </c>
      <c r="B108">
        <v>53</v>
      </c>
      <c r="C108">
        <v>123</v>
      </c>
      <c r="D108" s="58"/>
      <c r="E108" s="58"/>
      <c r="H108" s="18"/>
    </row>
    <row r="109" spans="1:8" x14ac:dyDescent="0.25">
      <c r="A109" s="11">
        <v>43939</v>
      </c>
      <c r="B109">
        <v>59</v>
      </c>
      <c r="C109">
        <v>74</v>
      </c>
      <c r="D109" s="58"/>
      <c r="E109" s="58"/>
      <c r="H109" s="18"/>
    </row>
    <row r="110" spans="1:8" x14ac:dyDescent="0.25">
      <c r="A110" s="11">
        <v>43940</v>
      </c>
      <c r="B110">
        <v>22</v>
      </c>
      <c r="C110">
        <v>79</v>
      </c>
      <c r="D110" s="58"/>
      <c r="E110" s="58"/>
      <c r="H110" s="18"/>
    </row>
    <row r="111" spans="1:8" x14ac:dyDescent="0.25">
      <c r="A111" s="11">
        <v>43941</v>
      </c>
      <c r="B111">
        <v>67</v>
      </c>
      <c r="C111">
        <v>74</v>
      </c>
      <c r="D111" s="58">
        <f t="shared" ref="D111:E111" si="18">AVERAGE(B111:B117)</f>
        <v>62.857142857142854</v>
      </c>
      <c r="E111" s="58">
        <f t="shared" si="18"/>
        <v>104.14285714285714</v>
      </c>
      <c r="H111" s="18"/>
    </row>
    <row r="112" spans="1:8" x14ac:dyDescent="0.25">
      <c r="A112" s="11">
        <v>43942</v>
      </c>
      <c r="B112">
        <v>78</v>
      </c>
      <c r="C112">
        <v>106</v>
      </c>
      <c r="D112" s="58"/>
      <c r="E112" s="58"/>
      <c r="H112" s="18"/>
    </row>
    <row r="113" spans="1:8" x14ac:dyDescent="0.25">
      <c r="A113" s="11">
        <v>43943</v>
      </c>
      <c r="B113">
        <v>48</v>
      </c>
      <c r="C113">
        <v>93</v>
      </c>
      <c r="D113" s="58"/>
      <c r="E113" s="58"/>
      <c r="H113" s="18"/>
    </row>
    <row r="114" spans="1:8" x14ac:dyDescent="0.25">
      <c r="A114" s="11">
        <v>43944</v>
      </c>
      <c r="B114">
        <v>54</v>
      </c>
      <c r="C114">
        <v>118</v>
      </c>
      <c r="D114" s="58"/>
      <c r="E114" s="58"/>
      <c r="H114" s="18"/>
    </row>
    <row r="115" spans="1:8" x14ac:dyDescent="0.25">
      <c r="A115" s="11">
        <v>43945</v>
      </c>
      <c r="B115">
        <v>70</v>
      </c>
      <c r="C115">
        <v>116</v>
      </c>
      <c r="D115" s="58"/>
      <c r="E115" s="58"/>
      <c r="H115" s="18"/>
    </row>
    <row r="116" spans="1:8" x14ac:dyDescent="0.25">
      <c r="A116" s="11">
        <v>43946</v>
      </c>
      <c r="B116">
        <v>66</v>
      </c>
      <c r="C116">
        <v>140</v>
      </c>
      <c r="D116" s="58"/>
      <c r="E116" s="58"/>
      <c r="H116" s="18"/>
    </row>
    <row r="117" spans="1:8" x14ac:dyDescent="0.25">
      <c r="A117" s="11">
        <v>43947</v>
      </c>
      <c r="B117">
        <v>57</v>
      </c>
      <c r="C117">
        <v>82</v>
      </c>
      <c r="D117" s="58"/>
      <c r="E117" s="58"/>
      <c r="H117" s="18"/>
    </row>
    <row r="118" spans="1:8" x14ac:dyDescent="0.25">
      <c r="A118" s="11">
        <v>43948</v>
      </c>
      <c r="B118">
        <v>57</v>
      </c>
      <c r="C118">
        <v>107</v>
      </c>
      <c r="D118" s="58">
        <f t="shared" ref="D118:E118" si="19">AVERAGE(B118:B124)</f>
        <v>35.428571428571431</v>
      </c>
      <c r="E118" s="58">
        <f t="shared" si="19"/>
        <v>111.28571428571429</v>
      </c>
      <c r="H118" s="18"/>
    </row>
    <row r="119" spans="1:8" x14ac:dyDescent="0.25">
      <c r="A119" s="11">
        <v>43949</v>
      </c>
      <c r="B119">
        <v>45</v>
      </c>
      <c r="C119">
        <v>77</v>
      </c>
      <c r="D119" s="58"/>
      <c r="E119" s="58"/>
      <c r="H119" s="18"/>
    </row>
    <row r="120" spans="1:8" x14ac:dyDescent="0.25">
      <c r="A120" s="11">
        <v>43950</v>
      </c>
      <c r="B120">
        <v>30</v>
      </c>
      <c r="C120">
        <v>103</v>
      </c>
      <c r="D120" s="58"/>
      <c r="E120" s="58"/>
      <c r="H120" s="18"/>
    </row>
    <row r="121" spans="1:8" x14ac:dyDescent="0.25">
      <c r="A121" s="11">
        <v>43951</v>
      </c>
      <c r="B121">
        <v>32</v>
      </c>
      <c r="C121">
        <v>134</v>
      </c>
      <c r="D121" s="58"/>
      <c r="E121" s="58"/>
      <c r="H121" s="18"/>
    </row>
    <row r="122" spans="1:8" x14ac:dyDescent="0.25">
      <c r="A122" s="11">
        <v>43952</v>
      </c>
      <c r="B122">
        <v>26</v>
      </c>
      <c r="C122">
        <v>133</v>
      </c>
      <c r="D122" s="58"/>
      <c r="E122" s="58"/>
      <c r="H122" s="18"/>
    </row>
    <row r="123" spans="1:8" x14ac:dyDescent="0.25">
      <c r="A123" s="11">
        <v>43953</v>
      </c>
      <c r="B123">
        <v>24</v>
      </c>
      <c r="C123">
        <v>136</v>
      </c>
      <c r="D123" s="58"/>
      <c r="E123" s="58"/>
      <c r="H123" s="18"/>
    </row>
    <row r="124" spans="1:8" x14ac:dyDescent="0.25">
      <c r="A124" s="11">
        <v>43954</v>
      </c>
      <c r="B124">
        <v>34</v>
      </c>
      <c r="C124">
        <v>89</v>
      </c>
      <c r="D124" s="58"/>
      <c r="E124" s="58"/>
      <c r="H124" s="18"/>
    </row>
    <row r="125" spans="1:8" x14ac:dyDescent="0.25">
      <c r="A125" s="11">
        <v>43955</v>
      </c>
      <c r="B125">
        <v>35</v>
      </c>
      <c r="C125">
        <v>82</v>
      </c>
      <c r="D125" s="58">
        <f t="shared" ref="D125:E125" si="20">AVERAGE(B125:B131)</f>
        <v>53</v>
      </c>
      <c r="E125" s="58">
        <f t="shared" si="20"/>
        <v>104</v>
      </c>
      <c r="H125" s="18"/>
    </row>
    <row r="126" spans="1:8" x14ac:dyDescent="0.25">
      <c r="A126" s="11">
        <v>43956</v>
      </c>
      <c r="B126">
        <v>48</v>
      </c>
      <c r="C126">
        <v>78</v>
      </c>
      <c r="D126" s="58"/>
      <c r="E126" s="58"/>
      <c r="H126" s="18"/>
    </row>
    <row r="127" spans="1:8" x14ac:dyDescent="0.25">
      <c r="A127" s="11">
        <v>43957</v>
      </c>
      <c r="B127">
        <v>66</v>
      </c>
      <c r="C127">
        <v>120</v>
      </c>
      <c r="D127" s="58"/>
      <c r="E127" s="58"/>
      <c r="H127" s="18"/>
    </row>
    <row r="128" spans="1:8" x14ac:dyDescent="0.25">
      <c r="A128" s="11">
        <v>43958</v>
      </c>
      <c r="B128">
        <v>52</v>
      </c>
      <c r="C128">
        <v>129</v>
      </c>
      <c r="D128" s="58"/>
      <c r="E128" s="58"/>
      <c r="H128" s="18"/>
    </row>
    <row r="129" spans="1:8" x14ac:dyDescent="0.25">
      <c r="A129" s="11">
        <v>43959</v>
      </c>
      <c r="B129">
        <v>54</v>
      </c>
      <c r="C129">
        <v>73</v>
      </c>
      <c r="D129" s="58"/>
      <c r="E129" s="58"/>
      <c r="H129" s="18"/>
    </row>
    <row r="130" spans="1:8" x14ac:dyDescent="0.25">
      <c r="A130" s="11">
        <v>43960</v>
      </c>
      <c r="B130">
        <v>61</v>
      </c>
      <c r="C130">
        <v>109</v>
      </c>
      <c r="D130" s="58"/>
      <c r="E130" s="58"/>
      <c r="H130" s="18"/>
    </row>
    <row r="131" spans="1:8" x14ac:dyDescent="0.25">
      <c r="A131" s="11">
        <v>43961</v>
      </c>
      <c r="B131">
        <v>55</v>
      </c>
      <c r="C131">
        <v>137</v>
      </c>
      <c r="D131" s="58"/>
      <c r="E131" s="58"/>
      <c r="H131" s="18"/>
    </row>
    <row r="132" spans="1:8" x14ac:dyDescent="0.25">
      <c r="A132" s="11">
        <v>43962</v>
      </c>
      <c r="B132">
        <v>42</v>
      </c>
      <c r="C132">
        <v>103</v>
      </c>
      <c r="D132" s="58">
        <f t="shared" ref="D132:E132" si="21">AVERAGE(B132:B138)</f>
        <v>51.142857142857146</v>
      </c>
      <c r="E132" s="58">
        <f t="shared" si="21"/>
        <v>119.42857142857143</v>
      </c>
      <c r="H132" s="18"/>
    </row>
    <row r="133" spans="1:8" x14ac:dyDescent="0.25">
      <c r="A133" s="11">
        <v>43963</v>
      </c>
      <c r="B133">
        <v>51</v>
      </c>
      <c r="C133">
        <v>118</v>
      </c>
      <c r="D133" s="58"/>
      <c r="E133" s="58"/>
      <c r="H133" s="18"/>
    </row>
    <row r="134" spans="1:8" x14ac:dyDescent="0.25">
      <c r="A134" s="11">
        <v>43964</v>
      </c>
      <c r="B134">
        <v>43</v>
      </c>
      <c r="C134">
        <v>106</v>
      </c>
      <c r="D134" s="58"/>
      <c r="E134" s="58"/>
      <c r="H134" s="18"/>
    </row>
    <row r="135" spans="1:8" x14ac:dyDescent="0.25">
      <c r="A135" s="11">
        <v>43965</v>
      </c>
      <c r="B135">
        <v>65</v>
      </c>
      <c r="C135">
        <v>145</v>
      </c>
      <c r="D135" s="58"/>
      <c r="E135" s="58"/>
      <c r="H135" s="18"/>
    </row>
    <row r="136" spans="1:8" x14ac:dyDescent="0.25">
      <c r="A136" s="11">
        <v>43966</v>
      </c>
      <c r="B136">
        <v>49</v>
      </c>
      <c r="C136">
        <v>126</v>
      </c>
      <c r="D136" s="58"/>
      <c r="E136" s="58"/>
      <c r="H136" s="18"/>
    </row>
    <row r="137" spans="1:8" x14ac:dyDescent="0.25">
      <c r="A137" s="11">
        <v>43967</v>
      </c>
      <c r="B137">
        <v>53</v>
      </c>
      <c r="C137">
        <v>104</v>
      </c>
      <c r="D137" s="58"/>
      <c r="E137" s="58"/>
      <c r="H137" s="18"/>
    </row>
    <row r="138" spans="1:8" x14ac:dyDescent="0.25">
      <c r="A138" s="11">
        <v>43968</v>
      </c>
      <c r="B138">
        <v>55</v>
      </c>
      <c r="C138">
        <v>134</v>
      </c>
      <c r="D138" s="58"/>
      <c r="E138" s="58"/>
      <c r="H138" s="18"/>
    </row>
    <row r="139" spans="1:8" x14ac:dyDescent="0.25">
      <c r="A139" s="11">
        <v>43969</v>
      </c>
      <c r="B139">
        <v>38</v>
      </c>
      <c r="C139">
        <v>150</v>
      </c>
      <c r="D139" s="58">
        <f t="shared" ref="D139:E139" si="22">AVERAGE(B139:B145)</f>
        <v>35.714285714285715</v>
      </c>
      <c r="E139" s="58">
        <f t="shared" si="22"/>
        <v>134.14285714285714</v>
      </c>
      <c r="H139" s="18"/>
    </row>
    <row r="140" spans="1:8" x14ac:dyDescent="0.25">
      <c r="A140" s="11">
        <v>43970</v>
      </c>
      <c r="B140">
        <v>33</v>
      </c>
      <c r="C140">
        <v>147</v>
      </c>
      <c r="D140" s="58"/>
      <c r="E140" s="58"/>
      <c r="H140" s="18"/>
    </row>
    <row r="141" spans="1:8" x14ac:dyDescent="0.25">
      <c r="A141" s="11">
        <v>43971</v>
      </c>
      <c r="B141">
        <v>30</v>
      </c>
      <c r="C141">
        <v>148</v>
      </c>
      <c r="D141" s="58"/>
      <c r="E141" s="58"/>
      <c r="H141" s="18"/>
    </row>
    <row r="142" spans="1:8" x14ac:dyDescent="0.25">
      <c r="A142" s="11">
        <v>43972</v>
      </c>
      <c r="B142">
        <v>24</v>
      </c>
      <c r="C142">
        <v>123</v>
      </c>
      <c r="D142" s="58"/>
      <c r="E142" s="58"/>
      <c r="H142" s="18"/>
    </row>
    <row r="143" spans="1:8" x14ac:dyDescent="0.25">
      <c r="A143" s="11">
        <v>43973</v>
      </c>
      <c r="B143">
        <v>41</v>
      </c>
      <c r="C143">
        <v>115</v>
      </c>
      <c r="D143" s="58"/>
      <c r="E143" s="58"/>
      <c r="H143" s="18"/>
    </row>
    <row r="144" spans="1:8" x14ac:dyDescent="0.25">
      <c r="A144" s="11">
        <v>43974</v>
      </c>
      <c r="B144">
        <v>39</v>
      </c>
      <c r="C144">
        <v>129</v>
      </c>
      <c r="D144" s="58"/>
      <c r="E144" s="58"/>
      <c r="H144" s="18"/>
    </row>
    <row r="145" spans="1:8" x14ac:dyDescent="0.25">
      <c r="A145" s="11">
        <v>43975</v>
      </c>
      <c r="B145">
        <v>45</v>
      </c>
      <c r="C145">
        <v>127</v>
      </c>
      <c r="D145" s="58"/>
      <c r="E145" s="58"/>
      <c r="H145" s="18"/>
    </row>
    <row r="146" spans="1:8" x14ac:dyDescent="0.25">
      <c r="A146" s="11">
        <v>43976</v>
      </c>
      <c r="B146">
        <v>43</v>
      </c>
      <c r="C146">
        <v>107</v>
      </c>
      <c r="D146" s="58">
        <f t="shared" ref="D146:E146" si="23">AVERAGE(B146:B152)</f>
        <v>54.714285714285715</v>
      </c>
      <c r="E146" s="58">
        <f t="shared" si="23"/>
        <v>91.714285714285708</v>
      </c>
      <c r="H146" s="18"/>
    </row>
    <row r="147" spans="1:8" x14ac:dyDescent="0.25">
      <c r="A147" s="11">
        <v>43977</v>
      </c>
      <c r="B147">
        <v>58</v>
      </c>
      <c r="C147">
        <v>123</v>
      </c>
      <c r="D147" s="58"/>
      <c r="E147" s="58"/>
      <c r="H147" s="18"/>
    </row>
    <row r="148" spans="1:8" x14ac:dyDescent="0.25">
      <c r="A148" s="11">
        <v>43978</v>
      </c>
      <c r="B148">
        <v>59</v>
      </c>
      <c r="C148">
        <v>83</v>
      </c>
      <c r="D148" s="58"/>
      <c r="E148" s="58"/>
      <c r="H148" s="18"/>
    </row>
    <row r="149" spans="1:8" x14ac:dyDescent="0.25">
      <c r="A149" s="11">
        <v>43979</v>
      </c>
      <c r="B149">
        <v>71</v>
      </c>
      <c r="C149">
        <v>97</v>
      </c>
      <c r="D149" s="58"/>
      <c r="E149" s="58"/>
      <c r="H149" s="18"/>
    </row>
    <row r="150" spans="1:8" x14ac:dyDescent="0.25">
      <c r="A150" s="11">
        <v>43980</v>
      </c>
      <c r="B150">
        <v>46</v>
      </c>
      <c r="C150">
        <v>89</v>
      </c>
      <c r="D150" s="58"/>
      <c r="E150" s="58"/>
      <c r="H150" s="18"/>
    </row>
    <row r="151" spans="1:8" x14ac:dyDescent="0.25">
      <c r="A151" s="11">
        <v>43981</v>
      </c>
      <c r="B151">
        <v>47</v>
      </c>
      <c r="C151">
        <v>72</v>
      </c>
      <c r="D151" s="58"/>
      <c r="E151" s="58"/>
      <c r="H151" s="18"/>
    </row>
    <row r="152" spans="1:8" x14ac:dyDescent="0.25">
      <c r="A152" s="11">
        <v>43982</v>
      </c>
      <c r="B152">
        <v>59</v>
      </c>
      <c r="C152">
        <v>71</v>
      </c>
      <c r="D152" s="58"/>
      <c r="E152" s="58"/>
      <c r="H152" s="18"/>
    </row>
    <row r="153" spans="1:8" x14ac:dyDescent="0.25">
      <c r="A153" s="11">
        <v>43983</v>
      </c>
      <c r="B153">
        <v>39</v>
      </c>
      <c r="C153">
        <v>68</v>
      </c>
      <c r="D153" s="58">
        <f t="shared" ref="D153:E153" si="24">AVERAGE(B153:B159)</f>
        <v>49.571428571428569</v>
      </c>
      <c r="E153" s="58">
        <f t="shared" si="24"/>
        <v>103.57142857142857</v>
      </c>
      <c r="H153" s="18"/>
    </row>
    <row r="154" spans="1:8" x14ac:dyDescent="0.25">
      <c r="A154" s="11">
        <v>43984</v>
      </c>
      <c r="B154">
        <v>51</v>
      </c>
      <c r="C154">
        <v>113</v>
      </c>
      <c r="D154" s="58"/>
      <c r="E154" s="58"/>
      <c r="H154" s="18"/>
    </row>
    <row r="155" spans="1:8" x14ac:dyDescent="0.25">
      <c r="A155" s="11">
        <v>43985</v>
      </c>
      <c r="B155">
        <v>76</v>
      </c>
      <c r="C155">
        <v>89</v>
      </c>
      <c r="D155" s="58"/>
      <c r="E155" s="58"/>
      <c r="H155" s="18"/>
    </row>
    <row r="156" spans="1:8" x14ac:dyDescent="0.25">
      <c r="A156" s="11">
        <v>43986</v>
      </c>
      <c r="B156">
        <v>65</v>
      </c>
      <c r="C156">
        <v>129</v>
      </c>
      <c r="D156" s="58"/>
      <c r="E156" s="58"/>
      <c r="H156" s="18"/>
    </row>
    <row r="157" spans="1:8" x14ac:dyDescent="0.25">
      <c r="A157" s="11">
        <v>43987</v>
      </c>
      <c r="B157">
        <v>54</v>
      </c>
      <c r="C157">
        <v>127</v>
      </c>
      <c r="D157" s="58"/>
      <c r="E157" s="58"/>
      <c r="H157" s="18"/>
    </row>
    <row r="158" spans="1:8" x14ac:dyDescent="0.25">
      <c r="A158" s="11">
        <v>43988</v>
      </c>
      <c r="B158">
        <v>35</v>
      </c>
      <c r="C158">
        <v>115</v>
      </c>
      <c r="D158" s="58"/>
      <c r="E158" s="58"/>
      <c r="H158" s="18"/>
    </row>
    <row r="159" spans="1:8" x14ac:dyDescent="0.25">
      <c r="A159" s="11">
        <v>43989</v>
      </c>
      <c r="B159">
        <v>27</v>
      </c>
      <c r="C159">
        <v>84</v>
      </c>
      <c r="D159" s="58"/>
      <c r="E159" s="58"/>
      <c r="H159" s="18"/>
    </row>
    <row r="160" spans="1:8" x14ac:dyDescent="0.25">
      <c r="A160" s="11">
        <v>43990</v>
      </c>
      <c r="B160">
        <v>37</v>
      </c>
      <c r="C160">
        <v>105</v>
      </c>
      <c r="D160" s="58">
        <f t="shared" ref="D160:E160" si="25">AVERAGE(B160:B166)</f>
        <v>47.285714285714285</v>
      </c>
      <c r="E160" s="58">
        <f t="shared" si="25"/>
        <v>123.85714285714286</v>
      </c>
      <c r="H160" s="18"/>
    </row>
    <row r="161" spans="1:8" x14ac:dyDescent="0.25">
      <c r="A161" s="11">
        <v>43991</v>
      </c>
      <c r="B161">
        <v>47</v>
      </c>
      <c r="C161">
        <v>108</v>
      </c>
      <c r="D161" s="58"/>
      <c r="E161" s="58"/>
      <c r="H161" s="18"/>
    </row>
    <row r="162" spans="1:8" x14ac:dyDescent="0.25">
      <c r="A162" s="11">
        <v>43992</v>
      </c>
      <c r="B162">
        <v>43</v>
      </c>
      <c r="C162">
        <v>135</v>
      </c>
      <c r="D162" s="58"/>
      <c r="E162" s="58"/>
      <c r="H162" s="18"/>
    </row>
    <row r="163" spans="1:8" x14ac:dyDescent="0.25">
      <c r="A163" s="11">
        <v>43993</v>
      </c>
      <c r="B163">
        <v>54</v>
      </c>
      <c r="C163">
        <v>129</v>
      </c>
      <c r="D163" s="58"/>
      <c r="E163" s="58"/>
      <c r="H163" s="18"/>
    </row>
    <row r="164" spans="1:8" x14ac:dyDescent="0.25">
      <c r="A164" s="11">
        <v>43994</v>
      </c>
      <c r="B164">
        <v>57</v>
      </c>
      <c r="C164">
        <v>119</v>
      </c>
      <c r="D164" s="58"/>
      <c r="E164" s="58"/>
      <c r="H164" s="18"/>
    </row>
    <row r="165" spans="1:8" x14ac:dyDescent="0.25">
      <c r="A165" s="11">
        <v>43995</v>
      </c>
      <c r="B165">
        <v>50</v>
      </c>
      <c r="C165">
        <v>146</v>
      </c>
      <c r="D165" s="58"/>
      <c r="E165" s="58"/>
      <c r="H165" s="18"/>
    </row>
    <row r="166" spans="1:8" x14ac:dyDescent="0.25">
      <c r="A166" s="11">
        <v>43996</v>
      </c>
      <c r="B166">
        <v>43</v>
      </c>
      <c r="C166">
        <v>125</v>
      </c>
      <c r="D166" s="58"/>
      <c r="E166" s="58"/>
      <c r="H166" s="18"/>
    </row>
    <row r="167" spans="1:8" x14ac:dyDescent="0.25">
      <c r="A167" s="11">
        <v>43997</v>
      </c>
      <c r="B167">
        <v>44</v>
      </c>
      <c r="C167">
        <v>147</v>
      </c>
      <c r="D167" s="58">
        <f t="shared" ref="D167:E167" si="26">AVERAGE(B167:B173)</f>
        <v>45</v>
      </c>
      <c r="E167" s="58">
        <f t="shared" si="26"/>
        <v>108.14285714285714</v>
      </c>
      <c r="H167" s="18"/>
    </row>
    <row r="168" spans="1:8" x14ac:dyDescent="0.25">
      <c r="A168" s="11">
        <v>43998</v>
      </c>
      <c r="B168">
        <v>40</v>
      </c>
      <c r="C168">
        <v>119</v>
      </c>
      <c r="D168" s="58"/>
      <c r="E168" s="58"/>
      <c r="H168" s="18"/>
    </row>
    <row r="169" spans="1:8" x14ac:dyDescent="0.25">
      <c r="A169" s="11">
        <v>43999</v>
      </c>
      <c r="B169">
        <v>44</v>
      </c>
      <c r="C169">
        <v>99</v>
      </c>
      <c r="D169" s="58"/>
      <c r="E169" s="58"/>
      <c r="H169" s="18"/>
    </row>
    <row r="170" spans="1:8" x14ac:dyDescent="0.25">
      <c r="A170" s="11">
        <v>44000</v>
      </c>
      <c r="B170">
        <v>46</v>
      </c>
      <c r="C170">
        <v>88</v>
      </c>
      <c r="D170" s="58"/>
      <c r="E170" s="58"/>
      <c r="H170" s="18"/>
    </row>
    <row r="171" spans="1:8" x14ac:dyDescent="0.25">
      <c r="A171" s="11">
        <v>44001</v>
      </c>
      <c r="B171">
        <v>48</v>
      </c>
      <c r="C171">
        <v>97</v>
      </c>
      <c r="D171" s="58"/>
      <c r="E171" s="58"/>
      <c r="H171" s="18"/>
    </row>
    <row r="172" spans="1:8" x14ac:dyDescent="0.25">
      <c r="A172" s="11">
        <v>44002</v>
      </c>
      <c r="B172">
        <v>46</v>
      </c>
      <c r="C172">
        <v>126</v>
      </c>
      <c r="D172" s="58"/>
      <c r="E172" s="58"/>
      <c r="H172" s="18"/>
    </row>
    <row r="173" spans="1:8" x14ac:dyDescent="0.25">
      <c r="A173" s="11">
        <v>44003</v>
      </c>
      <c r="B173">
        <v>47</v>
      </c>
      <c r="C173">
        <v>81</v>
      </c>
      <c r="D173" s="58"/>
      <c r="E173" s="58"/>
      <c r="H173" s="18"/>
    </row>
    <row r="174" spans="1:8" x14ac:dyDescent="0.25">
      <c r="A174" s="11">
        <v>44004</v>
      </c>
      <c r="B174">
        <v>49</v>
      </c>
      <c r="C174">
        <v>99</v>
      </c>
      <c r="D174" s="58">
        <f t="shared" ref="D174:E174" si="27">AVERAGE(B174:B180)</f>
        <v>56.714285714285715</v>
      </c>
      <c r="E174" s="58">
        <f t="shared" si="27"/>
        <v>93.428571428571431</v>
      </c>
      <c r="H174" s="18"/>
    </row>
    <row r="175" spans="1:8" x14ac:dyDescent="0.25">
      <c r="A175" s="11">
        <v>44005</v>
      </c>
      <c r="B175">
        <v>54</v>
      </c>
      <c r="C175">
        <v>105</v>
      </c>
      <c r="D175" s="58"/>
      <c r="E175" s="58"/>
      <c r="H175" s="18"/>
    </row>
    <row r="176" spans="1:8" x14ac:dyDescent="0.25">
      <c r="A176" s="11">
        <v>44006</v>
      </c>
      <c r="B176">
        <v>63</v>
      </c>
      <c r="C176">
        <v>76</v>
      </c>
      <c r="D176" s="58"/>
      <c r="E176" s="58"/>
      <c r="H176" s="18"/>
    </row>
    <row r="177" spans="1:8" x14ac:dyDescent="0.25">
      <c r="A177" s="11">
        <v>44007</v>
      </c>
      <c r="B177">
        <v>60</v>
      </c>
      <c r="C177">
        <v>85</v>
      </c>
      <c r="D177" s="58"/>
      <c r="E177" s="58"/>
      <c r="H177" s="18"/>
    </row>
    <row r="178" spans="1:8" x14ac:dyDescent="0.25">
      <c r="A178" s="11">
        <v>44008</v>
      </c>
      <c r="B178">
        <v>61</v>
      </c>
      <c r="C178">
        <v>97</v>
      </c>
      <c r="D178" s="58"/>
      <c r="E178" s="58"/>
      <c r="H178" s="18"/>
    </row>
    <row r="179" spans="1:8" x14ac:dyDescent="0.25">
      <c r="A179" s="11">
        <v>44009</v>
      </c>
      <c r="B179">
        <v>64</v>
      </c>
      <c r="C179">
        <v>110</v>
      </c>
      <c r="D179" s="58"/>
      <c r="E179" s="58"/>
      <c r="H179" s="18"/>
    </row>
    <row r="180" spans="1:8" x14ac:dyDescent="0.25">
      <c r="A180" s="11">
        <v>44010</v>
      </c>
      <c r="B180">
        <v>46</v>
      </c>
      <c r="C180">
        <v>82</v>
      </c>
      <c r="D180" s="58"/>
      <c r="E180" s="58"/>
      <c r="H180" s="18"/>
    </row>
    <row r="181" spans="1:8" x14ac:dyDescent="0.25">
      <c r="A181" s="11">
        <v>44011</v>
      </c>
      <c r="B181">
        <v>33</v>
      </c>
      <c r="C181">
        <v>109</v>
      </c>
      <c r="D181" s="58">
        <f t="shared" ref="D181:E181" si="28">AVERAGE(B181:B187)</f>
        <v>36.285714285714285</v>
      </c>
      <c r="E181" s="58">
        <f t="shared" si="28"/>
        <v>118</v>
      </c>
      <c r="H181" s="18"/>
    </row>
    <row r="182" spans="1:8" x14ac:dyDescent="0.25">
      <c r="A182" s="11">
        <v>44012</v>
      </c>
      <c r="B182">
        <v>37</v>
      </c>
      <c r="C182">
        <v>100</v>
      </c>
      <c r="D182" s="58"/>
      <c r="E182" s="58"/>
      <c r="H182" s="18"/>
    </row>
    <row r="183" spans="1:8" x14ac:dyDescent="0.25">
      <c r="A183" s="11">
        <v>44013</v>
      </c>
      <c r="B183">
        <v>37</v>
      </c>
      <c r="C183">
        <v>108</v>
      </c>
      <c r="D183" s="58"/>
      <c r="E183" s="58"/>
      <c r="H183" s="18"/>
    </row>
    <row r="184" spans="1:8" x14ac:dyDescent="0.25">
      <c r="A184" s="11">
        <v>44014</v>
      </c>
      <c r="B184">
        <v>36</v>
      </c>
      <c r="C184">
        <v>119</v>
      </c>
      <c r="D184" s="58"/>
      <c r="E184" s="58"/>
      <c r="H184" s="18"/>
    </row>
    <row r="185" spans="1:8" x14ac:dyDescent="0.25">
      <c r="A185" s="11">
        <v>44015</v>
      </c>
      <c r="B185">
        <v>33</v>
      </c>
      <c r="C185">
        <v>140</v>
      </c>
      <c r="D185" s="58"/>
      <c r="E185" s="58"/>
      <c r="H185" s="18"/>
    </row>
    <row r="186" spans="1:8" x14ac:dyDescent="0.25">
      <c r="A186" s="11">
        <v>44016</v>
      </c>
      <c r="B186">
        <v>38</v>
      </c>
      <c r="C186">
        <v>141</v>
      </c>
      <c r="D186" s="58"/>
      <c r="E186" s="58"/>
      <c r="H186" s="18"/>
    </row>
    <row r="187" spans="1:8" x14ac:dyDescent="0.25">
      <c r="A187" s="11">
        <v>44017</v>
      </c>
      <c r="B187">
        <v>40</v>
      </c>
      <c r="C187">
        <v>109</v>
      </c>
      <c r="D187" s="58"/>
      <c r="E187" s="58"/>
      <c r="H187" s="18"/>
    </row>
    <row r="188" spans="1:8" x14ac:dyDescent="0.25">
      <c r="A188" s="11">
        <v>44018</v>
      </c>
      <c r="B188">
        <v>22</v>
      </c>
      <c r="C188">
        <v>77</v>
      </c>
      <c r="D188" s="58">
        <f t="shared" ref="D188:E188" si="29">AVERAGE(B188:B194)</f>
        <v>36.571428571428569</v>
      </c>
      <c r="E188" s="58">
        <f t="shared" si="29"/>
        <v>77.142857142857139</v>
      </c>
      <c r="H188" s="18"/>
    </row>
    <row r="189" spans="1:8" x14ac:dyDescent="0.25">
      <c r="A189" s="11">
        <v>44019</v>
      </c>
      <c r="B189">
        <v>41</v>
      </c>
      <c r="C189">
        <v>113</v>
      </c>
      <c r="D189" s="58"/>
      <c r="E189" s="58"/>
      <c r="H189" s="18"/>
    </row>
    <row r="190" spans="1:8" x14ac:dyDescent="0.25">
      <c r="A190" s="11">
        <v>44020</v>
      </c>
      <c r="B190">
        <v>42</v>
      </c>
      <c r="C190">
        <v>55</v>
      </c>
      <c r="D190" s="58"/>
      <c r="E190" s="58"/>
      <c r="H190" s="18"/>
    </row>
    <row r="191" spans="1:8" x14ac:dyDescent="0.25">
      <c r="A191" s="11">
        <v>44021</v>
      </c>
      <c r="B191">
        <v>38</v>
      </c>
      <c r="C191">
        <v>73</v>
      </c>
      <c r="D191" s="58"/>
      <c r="E191" s="58"/>
      <c r="H191" s="18"/>
    </row>
    <row r="192" spans="1:8" x14ac:dyDescent="0.25">
      <c r="A192" s="11">
        <v>44022</v>
      </c>
      <c r="B192">
        <v>37</v>
      </c>
      <c r="C192">
        <v>89</v>
      </c>
      <c r="D192" s="58"/>
      <c r="E192" s="58"/>
      <c r="H192" s="18"/>
    </row>
    <row r="193" spans="1:8" x14ac:dyDescent="0.25">
      <c r="A193" s="11">
        <v>44023</v>
      </c>
      <c r="B193">
        <v>34</v>
      </c>
      <c r="C193">
        <v>72</v>
      </c>
      <c r="D193" s="58"/>
      <c r="E193" s="58"/>
      <c r="H193" s="18"/>
    </row>
    <row r="194" spans="1:8" x14ac:dyDescent="0.25">
      <c r="A194" s="11">
        <v>44024</v>
      </c>
      <c r="B194">
        <v>42</v>
      </c>
      <c r="C194">
        <v>61</v>
      </c>
      <c r="D194" s="58"/>
      <c r="E194" s="58"/>
      <c r="H194" s="18"/>
    </row>
    <row r="195" spans="1:8" x14ac:dyDescent="0.25">
      <c r="A195" s="11">
        <v>44025</v>
      </c>
      <c r="B195">
        <v>42</v>
      </c>
      <c r="C195">
        <v>65</v>
      </c>
      <c r="D195" s="58">
        <f t="shared" ref="D195:E195" si="30">AVERAGE(B195:B201)</f>
        <v>43</v>
      </c>
      <c r="E195" s="58">
        <f t="shared" si="30"/>
        <v>95</v>
      </c>
      <c r="H195" s="18"/>
    </row>
    <row r="196" spans="1:8" x14ac:dyDescent="0.25">
      <c r="A196" s="11">
        <v>44026</v>
      </c>
      <c r="B196">
        <v>46</v>
      </c>
      <c r="C196">
        <v>82</v>
      </c>
      <c r="D196" s="58"/>
      <c r="E196" s="58"/>
      <c r="H196" s="18"/>
    </row>
    <row r="197" spans="1:8" x14ac:dyDescent="0.25">
      <c r="A197" s="11">
        <v>44027</v>
      </c>
      <c r="B197">
        <v>39</v>
      </c>
      <c r="C197">
        <v>101</v>
      </c>
      <c r="D197" s="58"/>
      <c r="E197" s="58"/>
      <c r="H197" s="18"/>
    </row>
    <row r="198" spans="1:8" x14ac:dyDescent="0.25">
      <c r="A198" s="11">
        <v>44028</v>
      </c>
      <c r="B198">
        <v>40</v>
      </c>
      <c r="C198">
        <v>102</v>
      </c>
      <c r="D198" s="58"/>
      <c r="E198" s="58"/>
      <c r="H198" s="18"/>
    </row>
    <row r="199" spans="1:8" x14ac:dyDescent="0.25">
      <c r="A199" s="11">
        <v>44029</v>
      </c>
      <c r="B199">
        <v>39</v>
      </c>
      <c r="C199">
        <v>89</v>
      </c>
      <c r="D199" s="58"/>
      <c r="E199" s="58"/>
      <c r="H199" s="18"/>
    </row>
    <row r="200" spans="1:8" x14ac:dyDescent="0.25">
      <c r="A200" s="11">
        <v>44030</v>
      </c>
      <c r="B200">
        <v>43</v>
      </c>
      <c r="C200">
        <v>121</v>
      </c>
      <c r="D200" s="58"/>
      <c r="E200" s="58"/>
      <c r="H200" s="18"/>
    </row>
    <row r="201" spans="1:8" x14ac:dyDescent="0.25">
      <c r="A201" s="11">
        <v>44031</v>
      </c>
      <c r="B201">
        <v>52</v>
      </c>
      <c r="C201">
        <v>105</v>
      </c>
      <c r="D201" s="58"/>
      <c r="E201" s="58"/>
      <c r="H201" s="18"/>
    </row>
    <row r="202" spans="1:8" x14ac:dyDescent="0.25">
      <c r="A202" s="11">
        <v>44032</v>
      </c>
      <c r="B202">
        <v>39</v>
      </c>
      <c r="C202">
        <v>70</v>
      </c>
      <c r="D202" s="58">
        <f t="shared" ref="D202:E202" si="31">AVERAGE(B202:B208)</f>
        <v>45.285714285714285</v>
      </c>
      <c r="E202" s="58">
        <f t="shared" si="31"/>
        <v>78.571428571428569</v>
      </c>
      <c r="H202" s="18"/>
    </row>
    <row r="203" spans="1:8" x14ac:dyDescent="0.25">
      <c r="A203" s="11">
        <v>44033</v>
      </c>
      <c r="B203">
        <v>44</v>
      </c>
      <c r="C203">
        <v>64</v>
      </c>
      <c r="D203" s="58"/>
      <c r="E203" s="58"/>
      <c r="H203" s="18"/>
    </row>
    <row r="204" spans="1:8" x14ac:dyDescent="0.25">
      <c r="A204" s="11">
        <v>44034</v>
      </c>
      <c r="B204">
        <v>43</v>
      </c>
      <c r="C204">
        <v>68</v>
      </c>
      <c r="D204" s="58"/>
      <c r="E204" s="58"/>
      <c r="H204" s="18"/>
    </row>
    <row r="205" spans="1:8" x14ac:dyDescent="0.25">
      <c r="A205" s="11">
        <v>44035</v>
      </c>
      <c r="B205">
        <v>50</v>
      </c>
      <c r="C205">
        <v>62</v>
      </c>
      <c r="D205" s="58"/>
      <c r="E205" s="58"/>
      <c r="H205" s="18"/>
    </row>
    <row r="206" spans="1:8" x14ac:dyDescent="0.25">
      <c r="A206" s="11">
        <v>44036</v>
      </c>
      <c r="B206">
        <v>58</v>
      </c>
      <c r="C206">
        <v>95</v>
      </c>
      <c r="D206" s="58"/>
      <c r="E206" s="58"/>
      <c r="H206" s="18"/>
    </row>
    <row r="207" spans="1:8" x14ac:dyDescent="0.25">
      <c r="A207" s="11">
        <v>44037</v>
      </c>
      <c r="B207">
        <v>44</v>
      </c>
      <c r="C207">
        <v>106</v>
      </c>
      <c r="D207" s="58"/>
      <c r="E207" s="58"/>
      <c r="H207" s="18"/>
    </row>
    <row r="208" spans="1:8" x14ac:dyDescent="0.25">
      <c r="A208" s="11">
        <v>44038</v>
      </c>
      <c r="B208">
        <v>39</v>
      </c>
      <c r="C208">
        <v>85</v>
      </c>
      <c r="D208" s="58"/>
      <c r="E208" s="58"/>
      <c r="H208" s="18"/>
    </row>
    <row r="209" spans="1:8" x14ac:dyDescent="0.25">
      <c r="A209" s="11">
        <v>44039</v>
      </c>
      <c r="B209">
        <v>42</v>
      </c>
      <c r="C209">
        <v>103</v>
      </c>
      <c r="D209" s="58">
        <f t="shared" ref="D209:E209" si="32">AVERAGE(B209:B215)</f>
        <v>50.714285714285715</v>
      </c>
      <c r="E209" s="58">
        <f t="shared" si="32"/>
        <v>84.857142857142861</v>
      </c>
      <c r="H209" s="18"/>
    </row>
    <row r="210" spans="1:8" x14ac:dyDescent="0.25">
      <c r="A210" s="11">
        <v>44040</v>
      </c>
      <c r="B210">
        <v>49</v>
      </c>
      <c r="C210">
        <v>92</v>
      </c>
      <c r="D210" s="58"/>
      <c r="E210" s="58"/>
      <c r="H210" s="18"/>
    </row>
    <row r="211" spans="1:8" x14ac:dyDescent="0.25">
      <c r="A211" s="11">
        <v>44041</v>
      </c>
      <c r="B211">
        <v>45</v>
      </c>
      <c r="C211">
        <v>69</v>
      </c>
      <c r="D211" s="58"/>
      <c r="E211" s="58"/>
      <c r="H211" s="18"/>
    </row>
    <row r="212" spans="1:8" x14ac:dyDescent="0.25">
      <c r="A212" s="11">
        <v>44042</v>
      </c>
      <c r="B212">
        <v>40</v>
      </c>
      <c r="C212">
        <v>75</v>
      </c>
      <c r="D212" s="58"/>
      <c r="E212" s="58"/>
      <c r="H212" s="18"/>
    </row>
    <row r="213" spans="1:8" x14ac:dyDescent="0.25">
      <c r="A213" s="11">
        <v>44043</v>
      </c>
      <c r="B213">
        <v>58</v>
      </c>
      <c r="C213">
        <v>53</v>
      </c>
      <c r="D213" s="58"/>
      <c r="E213" s="58"/>
      <c r="H213" s="18"/>
    </row>
    <row r="214" spans="1:8" x14ac:dyDescent="0.25">
      <c r="A214" s="11">
        <v>44044</v>
      </c>
      <c r="B214">
        <v>68</v>
      </c>
      <c r="C214">
        <v>108</v>
      </c>
      <c r="D214" s="58"/>
      <c r="E214" s="58"/>
      <c r="H214" s="18"/>
    </row>
    <row r="215" spans="1:8" x14ac:dyDescent="0.25">
      <c r="A215" s="11">
        <v>44045</v>
      </c>
      <c r="B215">
        <v>53</v>
      </c>
      <c r="C215">
        <v>94</v>
      </c>
      <c r="D215" s="58"/>
      <c r="E215" s="58"/>
      <c r="H215" s="18"/>
    </row>
    <row r="216" spans="1:8" x14ac:dyDescent="0.25">
      <c r="A216" s="11">
        <v>44046</v>
      </c>
      <c r="B216">
        <v>41</v>
      </c>
      <c r="C216">
        <v>68</v>
      </c>
      <c r="D216" s="58">
        <f t="shared" ref="D216:E216" si="33">AVERAGE(B216:B222)</f>
        <v>54.142857142857146</v>
      </c>
      <c r="E216" s="58">
        <f t="shared" si="33"/>
        <v>79.714285714285708</v>
      </c>
      <c r="H216" s="18"/>
    </row>
    <row r="217" spans="1:8" x14ac:dyDescent="0.25">
      <c r="A217" s="11">
        <v>44047</v>
      </c>
      <c r="B217">
        <v>44</v>
      </c>
      <c r="C217">
        <v>68</v>
      </c>
      <c r="D217" s="58"/>
      <c r="E217" s="58"/>
      <c r="H217" s="18"/>
    </row>
    <row r="218" spans="1:8" x14ac:dyDescent="0.25">
      <c r="A218" s="11">
        <v>44048</v>
      </c>
      <c r="B218">
        <v>50</v>
      </c>
      <c r="C218">
        <v>69</v>
      </c>
      <c r="D218" s="58"/>
      <c r="E218" s="58"/>
      <c r="H218" s="18"/>
    </row>
    <row r="219" spans="1:8" x14ac:dyDescent="0.25">
      <c r="A219" s="11">
        <v>44049</v>
      </c>
      <c r="B219">
        <v>58</v>
      </c>
      <c r="C219">
        <v>107</v>
      </c>
      <c r="D219" s="58"/>
      <c r="E219" s="58"/>
      <c r="H219" s="18"/>
    </row>
    <row r="220" spans="1:8" x14ac:dyDescent="0.25">
      <c r="A220" s="11">
        <v>44050</v>
      </c>
      <c r="B220">
        <v>60</v>
      </c>
      <c r="C220">
        <v>51</v>
      </c>
      <c r="D220" s="58"/>
      <c r="E220" s="58"/>
      <c r="H220" s="18"/>
    </row>
    <row r="221" spans="1:8" x14ac:dyDescent="0.25">
      <c r="A221" s="11">
        <v>44051</v>
      </c>
      <c r="B221">
        <v>61</v>
      </c>
      <c r="C221">
        <v>72</v>
      </c>
      <c r="D221" s="58"/>
      <c r="E221" s="58"/>
      <c r="H221" s="18"/>
    </row>
    <row r="222" spans="1:8" x14ac:dyDescent="0.25">
      <c r="A222" s="11">
        <v>44052</v>
      </c>
      <c r="B222">
        <v>65</v>
      </c>
      <c r="C222">
        <v>123</v>
      </c>
      <c r="D222" s="58"/>
      <c r="E222" s="58"/>
      <c r="H222" s="18"/>
    </row>
    <row r="223" spans="1:8" x14ac:dyDescent="0.25">
      <c r="A223" s="11">
        <v>44053</v>
      </c>
      <c r="B223">
        <v>70</v>
      </c>
      <c r="C223">
        <v>90</v>
      </c>
      <c r="D223" s="58">
        <f t="shared" ref="D223:E223" si="34">AVERAGE(B223:B229)</f>
        <v>56.857142857142854</v>
      </c>
      <c r="E223" s="58">
        <f t="shared" si="34"/>
        <v>80.571428571428569</v>
      </c>
      <c r="H223" s="18"/>
    </row>
    <row r="224" spans="1:8" x14ac:dyDescent="0.25">
      <c r="A224" s="11">
        <v>44054</v>
      </c>
      <c r="B224">
        <v>55</v>
      </c>
      <c r="C224">
        <v>85</v>
      </c>
      <c r="D224" s="58"/>
      <c r="E224" s="58"/>
      <c r="H224" s="18"/>
    </row>
    <row r="225" spans="1:8" x14ac:dyDescent="0.25">
      <c r="A225" s="11">
        <v>44055</v>
      </c>
      <c r="B225">
        <v>73</v>
      </c>
      <c r="C225">
        <v>114</v>
      </c>
      <c r="D225" s="58"/>
      <c r="E225" s="58"/>
      <c r="H225" s="18"/>
    </row>
    <row r="226" spans="1:8" x14ac:dyDescent="0.25">
      <c r="A226" s="11">
        <v>44056</v>
      </c>
      <c r="B226">
        <v>60</v>
      </c>
      <c r="C226">
        <v>69</v>
      </c>
      <c r="D226" s="58"/>
      <c r="E226" s="58"/>
      <c r="H226" s="18"/>
    </row>
    <row r="227" spans="1:8" x14ac:dyDescent="0.25">
      <c r="A227" s="11">
        <v>44057</v>
      </c>
      <c r="B227">
        <v>48</v>
      </c>
      <c r="C227">
        <v>53</v>
      </c>
      <c r="D227" s="58"/>
      <c r="E227" s="58"/>
      <c r="H227" s="18"/>
    </row>
    <row r="228" spans="1:8" x14ac:dyDescent="0.25">
      <c r="A228" s="11">
        <v>44058</v>
      </c>
      <c r="B228">
        <v>48</v>
      </c>
      <c r="C228">
        <v>63</v>
      </c>
      <c r="D228" s="58"/>
      <c r="E228" s="58"/>
      <c r="H228" s="18"/>
    </row>
    <row r="229" spans="1:8" x14ac:dyDescent="0.25">
      <c r="A229" s="11">
        <v>44059</v>
      </c>
      <c r="B229">
        <v>44</v>
      </c>
      <c r="C229">
        <v>90</v>
      </c>
      <c r="D229" s="58"/>
      <c r="E229" s="58"/>
      <c r="H229" s="18"/>
    </row>
    <row r="230" spans="1:8" x14ac:dyDescent="0.25">
      <c r="A230" s="11">
        <v>44060</v>
      </c>
      <c r="B230">
        <v>52</v>
      </c>
      <c r="C230">
        <v>52</v>
      </c>
      <c r="D230" s="58">
        <f t="shared" ref="D230:E230" si="35">AVERAGE(B230:B236)</f>
        <v>38.285714285714285</v>
      </c>
      <c r="E230" s="58">
        <f t="shared" si="35"/>
        <v>65.285714285714292</v>
      </c>
      <c r="H230" s="18"/>
    </row>
    <row r="231" spans="1:8" x14ac:dyDescent="0.25">
      <c r="A231" s="11">
        <v>44061</v>
      </c>
      <c r="B231">
        <v>41</v>
      </c>
      <c r="C231">
        <v>88</v>
      </c>
      <c r="D231" s="58"/>
      <c r="E231" s="58"/>
      <c r="H231" s="18"/>
    </row>
    <row r="232" spans="1:8" x14ac:dyDescent="0.25">
      <c r="A232" s="11">
        <v>44062</v>
      </c>
      <c r="B232">
        <v>35</v>
      </c>
      <c r="C232">
        <v>82</v>
      </c>
      <c r="D232" s="58"/>
      <c r="E232" s="58"/>
      <c r="H232" s="18"/>
    </row>
    <row r="233" spans="1:8" x14ac:dyDescent="0.25">
      <c r="A233" s="11">
        <v>44063</v>
      </c>
      <c r="B233">
        <v>32</v>
      </c>
      <c r="C233">
        <v>63</v>
      </c>
      <c r="D233" s="58"/>
      <c r="E233" s="58"/>
      <c r="H233" s="18"/>
    </row>
    <row r="234" spans="1:8" x14ac:dyDescent="0.25">
      <c r="A234" s="11">
        <v>44064</v>
      </c>
      <c r="B234">
        <v>35</v>
      </c>
      <c r="C234">
        <v>59</v>
      </c>
      <c r="D234" s="58"/>
      <c r="E234" s="58"/>
      <c r="H234" s="18"/>
    </row>
    <row r="235" spans="1:8" x14ac:dyDescent="0.25">
      <c r="A235" s="11">
        <v>44065</v>
      </c>
      <c r="B235">
        <v>41</v>
      </c>
      <c r="C235">
        <v>59</v>
      </c>
      <c r="D235" s="58"/>
      <c r="E235" s="58"/>
      <c r="H235" s="18"/>
    </row>
    <row r="236" spans="1:8" x14ac:dyDescent="0.25">
      <c r="A236" s="11">
        <v>44066</v>
      </c>
      <c r="B236">
        <v>32</v>
      </c>
      <c r="C236">
        <v>54</v>
      </c>
      <c r="D236" s="58"/>
      <c r="E236" s="58"/>
      <c r="H236" s="18"/>
    </row>
    <row r="237" spans="1:8" x14ac:dyDescent="0.25">
      <c r="A237" s="11">
        <v>44067</v>
      </c>
      <c r="B237">
        <v>26</v>
      </c>
      <c r="C237">
        <v>57</v>
      </c>
      <c r="D237" s="58">
        <f t="shared" ref="D237:E237" si="36">AVERAGE(B237:B243)</f>
        <v>35.571428571428569</v>
      </c>
      <c r="E237" s="58">
        <f t="shared" si="36"/>
        <v>66.714285714285708</v>
      </c>
      <c r="H237" s="18"/>
    </row>
    <row r="238" spans="1:8" x14ac:dyDescent="0.25">
      <c r="A238" s="11">
        <v>44068</v>
      </c>
      <c r="B238">
        <v>36</v>
      </c>
      <c r="C238">
        <v>50</v>
      </c>
      <c r="D238" s="58"/>
      <c r="E238" s="58"/>
      <c r="H238" s="18"/>
    </row>
    <row r="239" spans="1:8" x14ac:dyDescent="0.25">
      <c r="A239" s="11">
        <v>44069</v>
      </c>
      <c r="B239">
        <v>42</v>
      </c>
      <c r="C239">
        <v>61</v>
      </c>
      <c r="D239" s="58"/>
      <c r="E239" s="58"/>
      <c r="H239" s="18"/>
    </row>
    <row r="240" spans="1:8" x14ac:dyDescent="0.25">
      <c r="A240" s="11">
        <v>44070</v>
      </c>
      <c r="B240">
        <v>36</v>
      </c>
      <c r="C240">
        <v>47</v>
      </c>
      <c r="D240" s="58"/>
      <c r="E240" s="58"/>
      <c r="H240" s="18"/>
    </row>
    <row r="241" spans="1:8" x14ac:dyDescent="0.25">
      <c r="A241" s="11">
        <v>44071</v>
      </c>
      <c r="B241">
        <v>49</v>
      </c>
      <c r="C241">
        <v>61</v>
      </c>
      <c r="D241" s="58"/>
      <c r="E241" s="58"/>
      <c r="H241" s="18"/>
    </row>
    <row r="242" spans="1:8" x14ac:dyDescent="0.25">
      <c r="A242" s="11">
        <v>44072</v>
      </c>
      <c r="B242">
        <v>30</v>
      </c>
      <c r="C242">
        <v>88</v>
      </c>
      <c r="D242" s="58"/>
      <c r="E242" s="58"/>
      <c r="H242" s="18"/>
    </row>
    <row r="243" spans="1:8" x14ac:dyDescent="0.25">
      <c r="A243" s="11">
        <v>44073</v>
      </c>
      <c r="B243">
        <v>30</v>
      </c>
      <c r="C243">
        <v>103</v>
      </c>
      <c r="D243" s="58"/>
      <c r="E243" s="58"/>
      <c r="H243" s="18"/>
    </row>
    <row r="244" spans="1:8" x14ac:dyDescent="0.25">
      <c r="A244" s="11">
        <v>44074</v>
      </c>
      <c r="B244">
        <v>30</v>
      </c>
      <c r="C244">
        <v>59</v>
      </c>
      <c r="D244" s="58">
        <f t="shared" ref="D244:E244" si="37">AVERAGE(B244:B250)</f>
        <v>43.142857142857146</v>
      </c>
      <c r="E244" s="58">
        <f t="shared" si="37"/>
        <v>68</v>
      </c>
      <c r="H244" s="18"/>
    </row>
    <row r="245" spans="1:8" x14ac:dyDescent="0.25">
      <c r="A245" s="11">
        <v>44075</v>
      </c>
      <c r="B245">
        <v>36</v>
      </c>
      <c r="C245">
        <v>37</v>
      </c>
      <c r="D245" s="58"/>
      <c r="E245" s="58"/>
      <c r="H245" s="18"/>
    </row>
    <row r="246" spans="1:8" x14ac:dyDescent="0.25">
      <c r="A246" s="11">
        <v>44076</v>
      </c>
      <c r="B246">
        <v>51</v>
      </c>
      <c r="C246">
        <v>49</v>
      </c>
      <c r="D246" s="58"/>
      <c r="E246" s="58"/>
      <c r="H246" s="18"/>
    </row>
    <row r="247" spans="1:8" x14ac:dyDescent="0.25">
      <c r="A247" s="11">
        <v>44077</v>
      </c>
      <c r="B247">
        <v>50</v>
      </c>
      <c r="C247">
        <v>58</v>
      </c>
      <c r="D247" s="58"/>
      <c r="E247" s="58"/>
      <c r="H247" s="18"/>
    </row>
    <row r="248" spans="1:8" x14ac:dyDescent="0.25">
      <c r="A248" s="11">
        <v>44078</v>
      </c>
      <c r="B248">
        <v>52</v>
      </c>
      <c r="C248">
        <v>91</v>
      </c>
      <c r="D248" s="58"/>
      <c r="E248" s="58"/>
      <c r="H248" s="18"/>
    </row>
    <row r="249" spans="1:8" x14ac:dyDescent="0.25">
      <c r="A249" s="11">
        <v>44079</v>
      </c>
      <c r="B249">
        <v>46</v>
      </c>
      <c r="C249">
        <v>108</v>
      </c>
      <c r="D249" s="58"/>
      <c r="E249" s="58"/>
      <c r="H249" s="18"/>
    </row>
    <row r="250" spans="1:8" x14ac:dyDescent="0.25">
      <c r="A250" s="11">
        <v>44080</v>
      </c>
      <c r="B250">
        <v>37</v>
      </c>
      <c r="C250">
        <v>74</v>
      </c>
      <c r="D250" s="58"/>
      <c r="E250" s="58"/>
      <c r="H250" s="18"/>
    </row>
    <row r="251" spans="1:8" x14ac:dyDescent="0.25">
      <c r="A251" s="11">
        <v>44081</v>
      </c>
      <c r="B251">
        <v>44</v>
      </c>
      <c r="C251">
        <v>81</v>
      </c>
      <c r="D251" s="58">
        <f t="shared" ref="D251:E251" si="38">AVERAGE(B251:B257)</f>
        <v>48</v>
      </c>
      <c r="E251" s="58">
        <f t="shared" si="38"/>
        <v>116.42857142857143</v>
      </c>
      <c r="H251" s="18"/>
    </row>
    <row r="252" spans="1:8" x14ac:dyDescent="0.25">
      <c r="A252" s="11">
        <v>44082</v>
      </c>
      <c r="B252">
        <v>44</v>
      </c>
      <c r="C252">
        <v>114</v>
      </c>
      <c r="D252" s="58"/>
      <c r="E252" s="58"/>
      <c r="H252" s="18"/>
    </row>
    <row r="253" spans="1:8" x14ac:dyDescent="0.25">
      <c r="A253" s="11">
        <v>44083</v>
      </c>
      <c r="B253">
        <v>53</v>
      </c>
      <c r="C253">
        <v>93</v>
      </c>
      <c r="D253" s="58"/>
      <c r="E253" s="58"/>
      <c r="H253" s="18"/>
    </row>
    <row r="254" spans="1:8" x14ac:dyDescent="0.25">
      <c r="A254" s="11">
        <v>44084</v>
      </c>
      <c r="B254">
        <v>47</v>
      </c>
      <c r="C254">
        <v>130</v>
      </c>
      <c r="D254" s="58"/>
      <c r="E254" s="58"/>
      <c r="H254" s="18"/>
    </row>
    <row r="255" spans="1:8" x14ac:dyDescent="0.25">
      <c r="A255" s="11">
        <v>44085</v>
      </c>
      <c r="B255">
        <v>45</v>
      </c>
      <c r="C255">
        <v>128</v>
      </c>
      <c r="D255" s="58"/>
      <c r="E255" s="58"/>
      <c r="H255" s="18"/>
    </row>
    <row r="256" spans="1:8" x14ac:dyDescent="0.25">
      <c r="A256" s="11">
        <v>44086</v>
      </c>
      <c r="B256">
        <v>51</v>
      </c>
      <c r="C256">
        <v>131</v>
      </c>
      <c r="D256" s="58"/>
      <c r="E256" s="58"/>
      <c r="H256" s="18"/>
    </row>
    <row r="257" spans="1:8" x14ac:dyDescent="0.25">
      <c r="A257" s="11">
        <v>44087</v>
      </c>
      <c r="B257">
        <v>52</v>
      </c>
      <c r="C257">
        <v>138</v>
      </c>
      <c r="D257" s="58"/>
      <c r="E257" s="58"/>
      <c r="H257" s="18"/>
    </row>
    <row r="258" spans="1:8" x14ac:dyDescent="0.25">
      <c r="A258" s="11">
        <v>44088</v>
      </c>
      <c r="B258">
        <v>63</v>
      </c>
      <c r="C258">
        <v>153</v>
      </c>
      <c r="D258" s="58">
        <f t="shared" ref="D258:E258" si="39">AVERAGE(B258:B264)</f>
        <v>72.571428571428569</v>
      </c>
      <c r="E258" s="58">
        <f t="shared" si="39"/>
        <v>140.28571428571428</v>
      </c>
      <c r="H258" s="18"/>
    </row>
    <row r="259" spans="1:8" x14ac:dyDescent="0.25">
      <c r="A259" s="11">
        <v>44089</v>
      </c>
      <c r="B259">
        <v>87</v>
      </c>
      <c r="C259">
        <v>158</v>
      </c>
      <c r="D259" s="58"/>
      <c r="E259" s="58"/>
      <c r="H259" s="18"/>
    </row>
    <row r="260" spans="1:8" x14ac:dyDescent="0.25">
      <c r="A260" s="11">
        <v>44090</v>
      </c>
      <c r="B260">
        <v>90</v>
      </c>
      <c r="C260">
        <v>150</v>
      </c>
      <c r="D260" s="58"/>
      <c r="E260" s="58"/>
      <c r="H260" s="18"/>
    </row>
    <row r="261" spans="1:8" x14ac:dyDescent="0.25">
      <c r="A261" s="11">
        <v>44091</v>
      </c>
      <c r="B261">
        <v>79</v>
      </c>
      <c r="C261">
        <v>150</v>
      </c>
      <c r="D261" s="58"/>
      <c r="E261" s="58"/>
      <c r="H261" s="18"/>
    </row>
    <row r="262" spans="1:8" x14ac:dyDescent="0.25">
      <c r="A262" s="11">
        <v>44092</v>
      </c>
      <c r="B262">
        <v>59</v>
      </c>
      <c r="C262">
        <v>119</v>
      </c>
      <c r="D262" s="58"/>
      <c r="E262" s="58"/>
      <c r="H262" s="18"/>
    </row>
    <row r="263" spans="1:8" x14ac:dyDescent="0.25">
      <c r="A263" s="11">
        <v>44093</v>
      </c>
      <c r="B263">
        <v>62</v>
      </c>
      <c r="C263">
        <v>109</v>
      </c>
      <c r="D263" s="58"/>
      <c r="E263" s="58"/>
      <c r="H263" s="18"/>
    </row>
    <row r="264" spans="1:8" x14ac:dyDescent="0.25">
      <c r="A264" s="11">
        <v>44094</v>
      </c>
      <c r="B264">
        <v>68</v>
      </c>
      <c r="C264">
        <v>143</v>
      </c>
      <c r="D264" s="58"/>
      <c r="E264" s="58"/>
      <c r="H264" s="18"/>
    </row>
    <row r="265" spans="1:8" x14ac:dyDescent="0.25">
      <c r="A265" s="11">
        <v>44095</v>
      </c>
      <c r="B265">
        <v>65</v>
      </c>
      <c r="C265">
        <v>153</v>
      </c>
      <c r="D265" s="58">
        <f t="shared" ref="D265:E265" si="40">AVERAGE(B265:B271)</f>
        <v>46.714285714285715</v>
      </c>
      <c r="E265" s="58">
        <f t="shared" si="40"/>
        <v>121.14285714285714</v>
      </c>
      <c r="H265" s="18"/>
    </row>
    <row r="266" spans="1:8" x14ac:dyDescent="0.25">
      <c r="A266" s="11">
        <v>44096</v>
      </c>
      <c r="B266">
        <v>64</v>
      </c>
      <c r="C266">
        <v>146</v>
      </c>
      <c r="D266" s="58"/>
      <c r="E266" s="58"/>
      <c r="H266" s="18"/>
    </row>
    <row r="267" spans="1:8" x14ac:dyDescent="0.25">
      <c r="A267" s="11">
        <v>44097</v>
      </c>
      <c r="B267">
        <v>66</v>
      </c>
      <c r="C267">
        <v>102</v>
      </c>
      <c r="D267" s="58"/>
      <c r="E267" s="58"/>
      <c r="H267" s="18"/>
    </row>
    <row r="268" spans="1:8" x14ac:dyDescent="0.25">
      <c r="A268" s="11">
        <v>44098</v>
      </c>
      <c r="B268">
        <v>46</v>
      </c>
      <c r="C268">
        <v>85</v>
      </c>
      <c r="D268" s="58"/>
      <c r="E268" s="58"/>
      <c r="H268" s="18"/>
    </row>
    <row r="269" spans="1:8" x14ac:dyDescent="0.25">
      <c r="A269" s="11">
        <v>44099</v>
      </c>
      <c r="B269">
        <v>29</v>
      </c>
      <c r="C269">
        <v>107</v>
      </c>
      <c r="D269" s="58"/>
      <c r="E269" s="58"/>
      <c r="H269" s="18"/>
    </row>
    <row r="270" spans="1:8" x14ac:dyDescent="0.25">
      <c r="A270" s="11">
        <v>44100</v>
      </c>
      <c r="B270">
        <v>25</v>
      </c>
      <c r="C270">
        <v>131</v>
      </c>
      <c r="D270" s="58"/>
      <c r="E270" s="58"/>
      <c r="H270" s="18"/>
    </row>
    <row r="271" spans="1:8" x14ac:dyDescent="0.25">
      <c r="A271" s="11">
        <v>44101</v>
      </c>
      <c r="B271">
        <v>32</v>
      </c>
      <c r="C271">
        <v>124</v>
      </c>
      <c r="D271" s="58"/>
      <c r="E271" s="58"/>
      <c r="H271" s="18"/>
    </row>
    <row r="272" spans="1:8" x14ac:dyDescent="0.25">
      <c r="A272" s="11">
        <v>44102</v>
      </c>
      <c r="B272">
        <v>34</v>
      </c>
      <c r="C272">
        <v>95</v>
      </c>
      <c r="D272" s="58">
        <f t="shared" ref="D272:E272" si="41">AVERAGE(B272:B278)</f>
        <v>44.857142857142854</v>
      </c>
      <c r="E272" s="58">
        <f t="shared" si="41"/>
        <v>138.57142857142858</v>
      </c>
      <c r="H272" s="18"/>
    </row>
    <row r="273" spans="1:8" x14ac:dyDescent="0.25">
      <c r="A273" s="11">
        <v>44103</v>
      </c>
      <c r="B273">
        <v>35</v>
      </c>
      <c r="C273">
        <v>153</v>
      </c>
      <c r="D273" s="58"/>
      <c r="E273" s="58"/>
      <c r="H273" s="18"/>
    </row>
    <row r="274" spans="1:8" x14ac:dyDescent="0.25">
      <c r="A274" s="11">
        <v>44104</v>
      </c>
      <c r="B274">
        <v>52</v>
      </c>
      <c r="C274">
        <v>157</v>
      </c>
      <c r="D274" s="58"/>
      <c r="E274" s="58"/>
      <c r="H274" s="18"/>
    </row>
    <row r="275" spans="1:8" x14ac:dyDescent="0.25">
      <c r="A275" s="11">
        <v>44105</v>
      </c>
      <c r="B275">
        <v>58</v>
      </c>
      <c r="C275">
        <v>126</v>
      </c>
      <c r="D275" s="58"/>
      <c r="E275" s="58"/>
      <c r="H275" s="18"/>
    </row>
    <row r="276" spans="1:8" x14ac:dyDescent="0.25">
      <c r="A276" s="11">
        <v>44106</v>
      </c>
      <c r="B276">
        <v>41</v>
      </c>
      <c r="C276">
        <v>139</v>
      </c>
      <c r="D276" s="58"/>
      <c r="E276" s="58"/>
      <c r="H276" s="18"/>
    </row>
    <row r="277" spans="1:8" x14ac:dyDescent="0.25">
      <c r="A277" s="11">
        <v>44107</v>
      </c>
      <c r="B277">
        <v>41</v>
      </c>
      <c r="C277">
        <v>150</v>
      </c>
      <c r="D277" s="58"/>
      <c r="E277" s="58"/>
      <c r="H277" s="18"/>
    </row>
    <row r="278" spans="1:8" x14ac:dyDescent="0.25">
      <c r="A278" s="11">
        <v>44108</v>
      </c>
      <c r="B278">
        <v>53</v>
      </c>
      <c r="C278">
        <v>150</v>
      </c>
      <c r="D278" s="58"/>
      <c r="E278" s="58"/>
      <c r="H278" s="18"/>
    </row>
    <row r="279" spans="1:8" x14ac:dyDescent="0.25">
      <c r="A279" s="11">
        <v>44109</v>
      </c>
      <c r="B279">
        <v>50</v>
      </c>
      <c r="C279">
        <v>151</v>
      </c>
      <c r="D279" s="58">
        <f t="shared" ref="D279:E279" si="42">AVERAGE(B279:B285)</f>
        <v>48.142857142857146</v>
      </c>
      <c r="E279" s="58">
        <f t="shared" si="42"/>
        <v>155.57142857142858</v>
      </c>
      <c r="H279" s="18"/>
    </row>
    <row r="280" spans="1:8" x14ac:dyDescent="0.25">
      <c r="A280" s="11">
        <v>44110</v>
      </c>
      <c r="B280">
        <v>49</v>
      </c>
      <c r="C280">
        <v>140</v>
      </c>
      <c r="D280" s="58"/>
      <c r="E280" s="58"/>
      <c r="H280" s="18"/>
    </row>
    <row r="281" spans="1:8" x14ac:dyDescent="0.25">
      <c r="A281" s="11">
        <v>44111</v>
      </c>
      <c r="B281">
        <v>52</v>
      </c>
      <c r="C281">
        <v>149</v>
      </c>
      <c r="D281" s="58"/>
      <c r="E281" s="58"/>
      <c r="H281" s="18"/>
    </row>
    <row r="282" spans="1:8" x14ac:dyDescent="0.25">
      <c r="A282" s="11">
        <v>44112</v>
      </c>
      <c r="B282">
        <v>57</v>
      </c>
      <c r="C282">
        <v>159</v>
      </c>
      <c r="D282" s="58"/>
      <c r="E282" s="58"/>
      <c r="H282" s="18"/>
    </row>
    <row r="283" spans="1:8" x14ac:dyDescent="0.25">
      <c r="A283" s="11">
        <v>44113</v>
      </c>
      <c r="B283">
        <v>44</v>
      </c>
      <c r="C283">
        <v>160</v>
      </c>
      <c r="D283" s="58"/>
      <c r="E283" s="58"/>
      <c r="H283" s="18"/>
    </row>
    <row r="284" spans="1:8" x14ac:dyDescent="0.25">
      <c r="A284" s="11">
        <v>44114</v>
      </c>
      <c r="B284">
        <v>41</v>
      </c>
      <c r="C284">
        <v>162</v>
      </c>
      <c r="D284" s="58"/>
      <c r="E284" s="58"/>
      <c r="H284" s="18"/>
    </row>
    <row r="285" spans="1:8" x14ac:dyDescent="0.25">
      <c r="A285" s="11">
        <v>44115</v>
      </c>
      <c r="B285">
        <v>44</v>
      </c>
      <c r="C285">
        <v>168</v>
      </c>
      <c r="D285" s="58"/>
      <c r="E285" s="58"/>
      <c r="H285" s="18"/>
    </row>
    <row r="286" spans="1:8" x14ac:dyDescent="0.25">
      <c r="A286" s="11">
        <v>44116</v>
      </c>
      <c r="B286">
        <v>37</v>
      </c>
      <c r="C286">
        <v>170</v>
      </c>
      <c r="D286" s="58">
        <f t="shared" ref="D286:E286" si="43">AVERAGE(B286:B292)</f>
        <v>51.285714285714285</v>
      </c>
      <c r="E286" s="58">
        <f t="shared" si="43"/>
        <v>185</v>
      </c>
      <c r="H286" s="18"/>
    </row>
    <row r="287" spans="1:8" x14ac:dyDescent="0.25">
      <c r="A287" s="11">
        <v>44117</v>
      </c>
      <c r="B287">
        <v>56</v>
      </c>
      <c r="C287">
        <v>196</v>
      </c>
      <c r="D287" s="58"/>
      <c r="E287" s="58"/>
      <c r="H287" s="18"/>
    </row>
    <row r="288" spans="1:8" x14ac:dyDescent="0.25">
      <c r="A288" s="11">
        <v>44118</v>
      </c>
      <c r="B288">
        <v>36</v>
      </c>
      <c r="C288">
        <v>182</v>
      </c>
      <c r="D288" s="58"/>
      <c r="E288" s="58"/>
      <c r="H288" s="18"/>
    </row>
    <row r="289" spans="1:8" x14ac:dyDescent="0.25">
      <c r="A289" s="11">
        <v>44119</v>
      </c>
      <c r="B289">
        <v>57</v>
      </c>
      <c r="C289">
        <v>193</v>
      </c>
      <c r="D289" s="58"/>
      <c r="E289" s="58"/>
      <c r="H289" s="18"/>
    </row>
    <row r="290" spans="1:8" x14ac:dyDescent="0.25">
      <c r="A290" s="11">
        <v>44120</v>
      </c>
      <c r="B290">
        <v>48</v>
      </c>
      <c r="C290">
        <v>184</v>
      </c>
      <c r="D290" s="58"/>
      <c r="E290" s="58"/>
      <c r="H290" s="18"/>
    </row>
    <row r="291" spans="1:8" x14ac:dyDescent="0.25">
      <c r="A291" s="11">
        <v>44121</v>
      </c>
      <c r="B291">
        <v>54</v>
      </c>
      <c r="C291">
        <v>180</v>
      </c>
      <c r="D291" s="58"/>
      <c r="E291" s="58"/>
      <c r="H291" s="18"/>
    </row>
    <row r="292" spans="1:8" x14ac:dyDescent="0.25">
      <c r="A292" s="11">
        <v>44122</v>
      </c>
      <c r="B292">
        <v>71</v>
      </c>
      <c r="C292">
        <v>190</v>
      </c>
      <c r="D292" s="58"/>
      <c r="E292" s="58"/>
      <c r="H292" s="18"/>
    </row>
    <row r="293" spans="1:8" x14ac:dyDescent="0.25">
      <c r="A293" s="11">
        <v>44123</v>
      </c>
      <c r="B293">
        <v>70</v>
      </c>
      <c r="C293">
        <v>166</v>
      </c>
      <c r="D293" s="58">
        <f t="shared" ref="D293:E293" si="44">AVERAGE(B293:B299)</f>
        <v>51.714285714285715</v>
      </c>
      <c r="E293" s="58">
        <f t="shared" si="44"/>
        <v>187.85714285714286</v>
      </c>
      <c r="H293" s="18"/>
    </row>
    <row r="294" spans="1:8" x14ac:dyDescent="0.25">
      <c r="A294" s="11">
        <v>44124</v>
      </c>
      <c r="B294">
        <v>72</v>
      </c>
      <c r="C294">
        <v>172</v>
      </c>
      <c r="D294" s="58"/>
      <c r="E294" s="58"/>
      <c r="H294" s="18"/>
    </row>
    <row r="295" spans="1:8" x14ac:dyDescent="0.25">
      <c r="A295" s="11">
        <v>44125</v>
      </c>
      <c r="B295">
        <v>49</v>
      </c>
      <c r="C295">
        <v>164</v>
      </c>
      <c r="D295" s="58"/>
      <c r="E295" s="58"/>
      <c r="H295" s="18"/>
    </row>
    <row r="296" spans="1:8" x14ac:dyDescent="0.25">
      <c r="A296" s="11">
        <v>44126</v>
      </c>
      <c r="B296">
        <v>44</v>
      </c>
      <c r="C296">
        <v>158</v>
      </c>
      <c r="D296" s="58"/>
      <c r="E296" s="58"/>
      <c r="H296" s="18"/>
    </row>
    <row r="297" spans="1:8" x14ac:dyDescent="0.25">
      <c r="A297" s="11">
        <v>44127</v>
      </c>
      <c r="B297">
        <v>51</v>
      </c>
      <c r="C297">
        <v>204</v>
      </c>
      <c r="D297" s="58"/>
      <c r="E297" s="58"/>
      <c r="H297" s="18"/>
    </row>
    <row r="298" spans="1:8" x14ac:dyDescent="0.25">
      <c r="A298" s="11">
        <v>44128</v>
      </c>
      <c r="B298">
        <v>39</v>
      </c>
      <c r="C298">
        <v>231</v>
      </c>
      <c r="D298" s="58"/>
      <c r="E298" s="58"/>
      <c r="H298" s="18"/>
    </row>
    <row r="299" spans="1:8" x14ac:dyDescent="0.25">
      <c r="A299" s="11">
        <v>44129</v>
      </c>
      <c r="B299">
        <v>37</v>
      </c>
      <c r="C299">
        <v>220</v>
      </c>
      <c r="D299" s="58"/>
      <c r="E299" s="58"/>
      <c r="H299" s="18"/>
    </row>
    <row r="300" spans="1:8" x14ac:dyDescent="0.25">
      <c r="A300" s="11">
        <v>44130</v>
      </c>
      <c r="B300">
        <v>38</v>
      </c>
      <c r="C300">
        <v>211</v>
      </c>
      <c r="D300" s="58">
        <f t="shared" ref="D300:E300" si="45">AVERAGE(B300:B306)</f>
        <v>39.428571428571431</v>
      </c>
      <c r="E300" s="58">
        <f t="shared" si="45"/>
        <v>240.14285714285714</v>
      </c>
      <c r="H300" s="18"/>
    </row>
    <row r="301" spans="1:8" x14ac:dyDescent="0.25">
      <c r="A301" s="11">
        <v>44131</v>
      </c>
      <c r="B301">
        <v>38</v>
      </c>
      <c r="C301">
        <v>224</v>
      </c>
      <c r="D301" s="58"/>
      <c r="E301" s="58"/>
      <c r="H301" s="18"/>
    </row>
    <row r="302" spans="1:8" x14ac:dyDescent="0.25">
      <c r="A302" s="11">
        <v>44132</v>
      </c>
      <c r="B302">
        <v>30</v>
      </c>
      <c r="C302">
        <v>220</v>
      </c>
      <c r="D302" s="58"/>
      <c r="E302" s="58"/>
      <c r="H302" s="18"/>
    </row>
    <row r="303" spans="1:8" x14ac:dyDescent="0.25">
      <c r="A303" s="11">
        <v>44133</v>
      </c>
      <c r="B303">
        <v>40</v>
      </c>
      <c r="C303">
        <v>215</v>
      </c>
      <c r="D303" s="58"/>
      <c r="E303" s="58"/>
      <c r="H303" s="18"/>
    </row>
    <row r="304" spans="1:8" x14ac:dyDescent="0.25">
      <c r="A304" s="11">
        <v>44134</v>
      </c>
      <c r="B304">
        <v>30</v>
      </c>
      <c r="C304">
        <v>250</v>
      </c>
      <c r="D304" s="58"/>
      <c r="E304" s="58"/>
      <c r="H304" s="18"/>
    </row>
    <row r="305" spans="1:8" x14ac:dyDescent="0.25">
      <c r="A305" s="11">
        <v>44135</v>
      </c>
      <c r="B305">
        <v>47</v>
      </c>
      <c r="C305">
        <v>254</v>
      </c>
      <c r="D305" s="58"/>
      <c r="E305" s="58"/>
      <c r="H305" s="18"/>
    </row>
    <row r="306" spans="1:8" x14ac:dyDescent="0.25">
      <c r="A306" s="11">
        <v>44136</v>
      </c>
      <c r="B306">
        <v>53</v>
      </c>
      <c r="C306">
        <v>307</v>
      </c>
      <c r="D306" s="58"/>
      <c r="E306" s="58"/>
      <c r="H306" s="18"/>
    </row>
    <row r="307" spans="1:8" x14ac:dyDescent="0.25">
      <c r="A307" s="11">
        <v>44137</v>
      </c>
      <c r="B307">
        <v>18</v>
      </c>
      <c r="C307">
        <v>294</v>
      </c>
      <c r="D307" s="58">
        <f t="shared" ref="D307:E307" si="46">AVERAGE(B307:B313)</f>
        <v>51.428571428571431</v>
      </c>
      <c r="E307" s="58">
        <f t="shared" si="46"/>
        <v>280.85714285714283</v>
      </c>
      <c r="H307" s="18"/>
    </row>
    <row r="308" spans="1:8" x14ac:dyDescent="0.25">
      <c r="A308" s="11">
        <v>44138</v>
      </c>
      <c r="B308">
        <v>30</v>
      </c>
      <c r="C308">
        <v>201</v>
      </c>
      <c r="D308" s="58"/>
      <c r="E308" s="58"/>
      <c r="H308" s="18"/>
    </row>
    <row r="309" spans="1:8" x14ac:dyDescent="0.25">
      <c r="A309" s="11">
        <v>44139</v>
      </c>
      <c r="B309">
        <v>41</v>
      </c>
      <c r="C309">
        <v>175</v>
      </c>
      <c r="D309" s="58"/>
      <c r="E309" s="58"/>
      <c r="H309" s="18"/>
    </row>
    <row r="310" spans="1:8" x14ac:dyDescent="0.25">
      <c r="A310" s="11">
        <v>44140</v>
      </c>
      <c r="B310">
        <v>60</v>
      </c>
      <c r="C310">
        <v>357</v>
      </c>
      <c r="D310" s="58"/>
      <c r="E310" s="58"/>
      <c r="H310" s="18"/>
    </row>
    <row r="311" spans="1:8" x14ac:dyDescent="0.25">
      <c r="A311" s="11">
        <v>44141</v>
      </c>
      <c r="B311">
        <v>68</v>
      </c>
      <c r="C311">
        <v>318</v>
      </c>
      <c r="D311" s="58"/>
      <c r="E311" s="58"/>
      <c r="H311" s="18"/>
    </row>
    <row r="312" spans="1:8" x14ac:dyDescent="0.25">
      <c r="A312" s="11">
        <v>44142</v>
      </c>
      <c r="B312">
        <v>69</v>
      </c>
      <c r="C312">
        <v>277</v>
      </c>
      <c r="D312" s="58"/>
      <c r="E312" s="58"/>
      <c r="H312" s="18"/>
    </row>
    <row r="313" spans="1:8" x14ac:dyDescent="0.25">
      <c r="A313" s="11">
        <v>44143</v>
      </c>
      <c r="B313">
        <v>74</v>
      </c>
      <c r="C313">
        <v>344</v>
      </c>
      <c r="D313" s="58"/>
      <c r="E313" s="58"/>
      <c r="H313" s="18"/>
    </row>
    <row r="314" spans="1:8" x14ac:dyDescent="0.25">
      <c r="A314" s="11">
        <v>44144</v>
      </c>
      <c r="B314">
        <v>55</v>
      </c>
      <c r="C314">
        <v>340</v>
      </c>
      <c r="D314" s="58">
        <f t="shared" ref="D314:E314" si="47">AVERAGE(B314:B320)</f>
        <v>56.142857142857146</v>
      </c>
      <c r="E314" s="58">
        <f t="shared" si="47"/>
        <v>290.85714285714283</v>
      </c>
      <c r="H314" s="18"/>
    </row>
    <row r="315" spans="1:8" x14ac:dyDescent="0.25">
      <c r="A315" s="11">
        <v>44145</v>
      </c>
      <c r="B315">
        <v>63</v>
      </c>
      <c r="C315">
        <v>505</v>
      </c>
      <c r="D315" s="58"/>
      <c r="E315" s="58"/>
      <c r="H315" s="18"/>
    </row>
    <row r="316" spans="1:8" x14ac:dyDescent="0.25">
      <c r="A316" s="11">
        <v>44146</v>
      </c>
      <c r="B316">
        <v>56</v>
      </c>
      <c r="C316">
        <v>240</v>
      </c>
      <c r="D316" s="58"/>
      <c r="E316" s="58"/>
      <c r="H316" s="18"/>
    </row>
    <row r="317" spans="1:8" x14ac:dyDescent="0.25">
      <c r="A317" s="11">
        <v>44147</v>
      </c>
      <c r="B317">
        <v>55</v>
      </c>
      <c r="C317">
        <v>191</v>
      </c>
      <c r="D317" s="58"/>
      <c r="E317" s="58"/>
      <c r="H317" s="18"/>
    </row>
    <row r="318" spans="1:8" x14ac:dyDescent="0.25">
      <c r="A318" s="11">
        <v>44148</v>
      </c>
      <c r="B318">
        <v>53</v>
      </c>
      <c r="C318">
        <v>193</v>
      </c>
      <c r="D318" s="58"/>
      <c r="E318" s="58"/>
      <c r="H318" s="18"/>
    </row>
    <row r="319" spans="1:8" x14ac:dyDescent="0.25">
      <c r="A319" s="11">
        <v>44149</v>
      </c>
      <c r="B319">
        <v>60</v>
      </c>
      <c r="C319">
        <v>208</v>
      </c>
      <c r="D319" s="58"/>
      <c r="E319" s="58"/>
      <c r="H319" s="18"/>
    </row>
    <row r="320" spans="1:8" x14ac:dyDescent="0.25">
      <c r="A320" s="11">
        <v>44150</v>
      </c>
      <c r="B320">
        <v>51</v>
      </c>
      <c r="C320">
        <v>359</v>
      </c>
      <c r="D320" s="58"/>
      <c r="E320" s="58"/>
      <c r="H320" s="18"/>
    </row>
    <row r="321" spans="1:8" x14ac:dyDescent="0.25">
      <c r="A321" s="11">
        <v>44151</v>
      </c>
      <c r="B321">
        <v>39</v>
      </c>
      <c r="C321">
        <v>313</v>
      </c>
      <c r="D321" s="58">
        <f t="shared" ref="D321:E321" si="48">AVERAGE(B321:B327)</f>
        <v>49.428571428571431</v>
      </c>
      <c r="E321" s="58">
        <f t="shared" si="48"/>
        <v>199.42857142857142</v>
      </c>
      <c r="H321" s="18"/>
    </row>
    <row r="322" spans="1:8" x14ac:dyDescent="0.25">
      <c r="A322" s="11">
        <v>44152</v>
      </c>
      <c r="B322">
        <v>35</v>
      </c>
      <c r="C322">
        <v>163</v>
      </c>
      <c r="D322" s="58"/>
      <c r="E322" s="58"/>
      <c r="H322" s="18"/>
    </row>
    <row r="323" spans="1:8" x14ac:dyDescent="0.25">
      <c r="A323" s="11">
        <v>44153</v>
      </c>
      <c r="B323">
        <v>47</v>
      </c>
      <c r="C323">
        <v>155</v>
      </c>
      <c r="D323" s="58"/>
      <c r="E323" s="58"/>
      <c r="H323" s="18"/>
    </row>
    <row r="324" spans="1:8" x14ac:dyDescent="0.25">
      <c r="A324" s="11">
        <v>44154</v>
      </c>
      <c r="B324">
        <v>58</v>
      </c>
      <c r="C324">
        <v>175</v>
      </c>
      <c r="D324" s="58"/>
      <c r="E324" s="58"/>
      <c r="H324" s="18"/>
    </row>
    <row r="325" spans="1:8" x14ac:dyDescent="0.25">
      <c r="A325" s="11">
        <v>44155</v>
      </c>
      <c r="B325">
        <v>37</v>
      </c>
      <c r="C325">
        <v>185</v>
      </c>
      <c r="D325" s="58"/>
      <c r="E325" s="58"/>
      <c r="H325" s="18"/>
    </row>
    <row r="326" spans="1:8" x14ac:dyDescent="0.25">
      <c r="A326" s="11">
        <v>44156</v>
      </c>
      <c r="B326">
        <v>65</v>
      </c>
      <c r="C326">
        <v>235</v>
      </c>
      <c r="D326" s="58"/>
      <c r="E326" s="58"/>
      <c r="H326" s="18"/>
    </row>
    <row r="327" spans="1:8" x14ac:dyDescent="0.25">
      <c r="A327" s="11">
        <v>44157</v>
      </c>
      <c r="B327">
        <v>65</v>
      </c>
      <c r="C327">
        <v>170</v>
      </c>
      <c r="D327" s="58"/>
      <c r="E327" s="58"/>
      <c r="H327" s="18"/>
    </row>
    <row r="328" spans="1:8" x14ac:dyDescent="0.25">
      <c r="A328" s="11">
        <v>44158</v>
      </c>
      <c r="B328">
        <v>82</v>
      </c>
      <c r="C328">
        <v>193</v>
      </c>
      <c r="D328" s="58">
        <f t="shared" ref="D328:E328" si="49">AVERAGE(B328:B334)</f>
        <v>92.285714285714292</v>
      </c>
      <c r="E328" s="58">
        <f t="shared" si="49"/>
        <v>212.14285714285714</v>
      </c>
      <c r="H328" s="18"/>
    </row>
    <row r="329" spans="1:8" x14ac:dyDescent="0.25">
      <c r="A329" s="11">
        <v>44159</v>
      </c>
      <c r="B329">
        <v>83</v>
      </c>
      <c r="C329">
        <v>209</v>
      </c>
      <c r="D329" s="58"/>
      <c r="E329" s="58"/>
      <c r="H329" s="18"/>
    </row>
    <row r="330" spans="1:8" x14ac:dyDescent="0.25">
      <c r="A330" s="11">
        <v>44160</v>
      </c>
      <c r="B330">
        <v>73</v>
      </c>
      <c r="C330">
        <v>269</v>
      </c>
      <c r="D330" s="58"/>
      <c r="E330" s="58"/>
      <c r="H330" s="18"/>
    </row>
    <row r="331" spans="1:8" x14ac:dyDescent="0.25">
      <c r="A331" s="11">
        <v>44161</v>
      </c>
      <c r="B331">
        <v>87</v>
      </c>
      <c r="C331">
        <v>320</v>
      </c>
      <c r="D331" s="58"/>
      <c r="E331" s="58"/>
      <c r="H331" s="18"/>
    </row>
    <row r="332" spans="1:8" x14ac:dyDescent="0.25">
      <c r="A332" s="11">
        <v>44162</v>
      </c>
      <c r="B332">
        <v>109</v>
      </c>
      <c r="C332">
        <v>168</v>
      </c>
      <c r="D332" s="58"/>
      <c r="E332" s="58"/>
      <c r="H332" s="18"/>
    </row>
    <row r="333" spans="1:8" x14ac:dyDescent="0.25">
      <c r="A333" s="11">
        <v>44163</v>
      </c>
      <c r="B333">
        <v>110</v>
      </c>
      <c r="C333">
        <v>148</v>
      </c>
      <c r="D333" s="58"/>
      <c r="E333" s="58"/>
      <c r="H333" s="18"/>
    </row>
    <row r="334" spans="1:8" x14ac:dyDescent="0.25">
      <c r="A334" s="11">
        <v>44164</v>
      </c>
      <c r="B334">
        <v>102</v>
      </c>
      <c r="C334">
        <v>178</v>
      </c>
      <c r="D334" s="58"/>
      <c r="E334" s="58"/>
      <c r="H334" s="18"/>
    </row>
    <row r="335" spans="1:8" x14ac:dyDescent="0.25">
      <c r="A335" s="11">
        <v>44165</v>
      </c>
      <c r="B335">
        <v>80</v>
      </c>
      <c r="C335">
        <v>181</v>
      </c>
      <c r="D335" s="58">
        <f t="shared" ref="D335:E335" si="50">AVERAGE(B335:B341)</f>
        <v>57.428571428571431</v>
      </c>
      <c r="E335" s="58">
        <f t="shared" si="50"/>
        <v>240.57142857142858</v>
      </c>
      <c r="H335" s="18"/>
    </row>
    <row r="336" spans="1:8" x14ac:dyDescent="0.25">
      <c r="A336" s="11">
        <v>44166</v>
      </c>
      <c r="B336">
        <v>93</v>
      </c>
      <c r="C336">
        <v>207</v>
      </c>
      <c r="D336" s="58"/>
      <c r="E336" s="58"/>
      <c r="H336" s="18"/>
    </row>
    <row r="337" spans="1:8" x14ac:dyDescent="0.25">
      <c r="A337" s="11">
        <v>44167</v>
      </c>
      <c r="B337">
        <v>50</v>
      </c>
      <c r="C337">
        <v>262</v>
      </c>
      <c r="D337" s="58"/>
      <c r="E337" s="58"/>
      <c r="H337" s="18"/>
    </row>
    <row r="338" spans="1:8" x14ac:dyDescent="0.25">
      <c r="A338" s="11">
        <v>44168</v>
      </c>
      <c r="B338">
        <v>52</v>
      </c>
      <c r="C338">
        <v>249</v>
      </c>
      <c r="D338" s="58"/>
      <c r="E338" s="58"/>
      <c r="H338" s="18"/>
    </row>
    <row r="339" spans="1:8" x14ac:dyDescent="0.25">
      <c r="A339" s="11">
        <v>44169</v>
      </c>
      <c r="B339">
        <v>42</v>
      </c>
      <c r="C339">
        <v>224</v>
      </c>
      <c r="D339" s="58"/>
      <c r="E339" s="58"/>
      <c r="H339" s="18"/>
    </row>
    <row r="340" spans="1:8" x14ac:dyDescent="0.25">
      <c r="A340" s="11">
        <v>44170</v>
      </c>
      <c r="B340">
        <v>41</v>
      </c>
      <c r="C340">
        <v>264</v>
      </c>
      <c r="D340" s="58"/>
      <c r="E340" s="58"/>
      <c r="H340" s="18"/>
    </row>
    <row r="341" spans="1:8" x14ac:dyDescent="0.25">
      <c r="A341" s="11">
        <v>44171</v>
      </c>
      <c r="B341">
        <v>44</v>
      </c>
      <c r="C341">
        <v>297</v>
      </c>
      <c r="D341" s="58"/>
      <c r="E341" s="58"/>
      <c r="H341" s="18"/>
    </row>
    <row r="342" spans="1:8" x14ac:dyDescent="0.25">
      <c r="A342" s="11">
        <v>44172</v>
      </c>
      <c r="B342">
        <v>53</v>
      </c>
      <c r="C342">
        <v>280</v>
      </c>
      <c r="D342" s="58">
        <f t="shared" ref="D342:E342" si="51">AVERAGE(B342:B348)</f>
        <v>60</v>
      </c>
      <c r="E342" s="58">
        <f t="shared" si="51"/>
        <v>253.14285714285714</v>
      </c>
      <c r="H342" s="18"/>
    </row>
    <row r="343" spans="1:8" x14ac:dyDescent="0.25">
      <c r="A343" s="11">
        <v>44173</v>
      </c>
      <c r="B343">
        <v>84</v>
      </c>
      <c r="C343">
        <v>309</v>
      </c>
      <c r="D343" s="58"/>
      <c r="E343" s="58"/>
      <c r="H343" s="18"/>
    </row>
    <row r="344" spans="1:8" x14ac:dyDescent="0.25">
      <c r="A344" s="11">
        <v>44174</v>
      </c>
      <c r="B344">
        <v>69</v>
      </c>
      <c r="C344">
        <v>262</v>
      </c>
      <c r="D344" s="58"/>
      <c r="E344" s="58"/>
      <c r="H344" s="18"/>
    </row>
    <row r="345" spans="1:8" x14ac:dyDescent="0.25">
      <c r="A345" s="11">
        <v>44175</v>
      </c>
      <c r="B345">
        <v>73</v>
      </c>
      <c r="C345">
        <v>232</v>
      </c>
      <c r="D345" s="58"/>
      <c r="E345" s="58"/>
      <c r="H345" s="18"/>
    </row>
    <row r="346" spans="1:8" x14ac:dyDescent="0.25">
      <c r="A346" s="11">
        <v>44176</v>
      </c>
      <c r="B346">
        <v>49</v>
      </c>
      <c r="C346">
        <v>189</v>
      </c>
      <c r="D346" s="58"/>
      <c r="E346" s="58"/>
      <c r="H346" s="18"/>
    </row>
    <row r="347" spans="1:8" x14ac:dyDescent="0.25">
      <c r="A347" s="11">
        <v>44177</v>
      </c>
      <c r="B347">
        <v>43</v>
      </c>
      <c r="C347">
        <v>209</v>
      </c>
      <c r="D347" s="58"/>
      <c r="E347" s="58"/>
      <c r="H347" s="18"/>
    </row>
    <row r="348" spans="1:8" x14ac:dyDescent="0.25">
      <c r="A348" s="11">
        <v>44178</v>
      </c>
      <c r="B348">
        <v>49</v>
      </c>
      <c r="C348">
        <v>291</v>
      </c>
      <c r="D348" s="58"/>
      <c r="E348" s="58"/>
      <c r="H348" s="18"/>
    </row>
    <row r="349" spans="1:8" x14ac:dyDescent="0.25">
      <c r="A349" s="11">
        <v>44179</v>
      </c>
      <c r="B349">
        <v>38</v>
      </c>
      <c r="C349">
        <v>185</v>
      </c>
      <c r="D349" s="58">
        <f t="shared" ref="D349:E349" si="52">AVERAGE(B349:B355)</f>
        <v>48.285714285714285</v>
      </c>
      <c r="E349" s="58">
        <f t="shared" si="52"/>
        <v>191.71428571428572</v>
      </c>
      <c r="H349" s="18"/>
    </row>
    <row r="350" spans="1:8" x14ac:dyDescent="0.25">
      <c r="A350" s="11">
        <v>44180</v>
      </c>
      <c r="B350">
        <v>37</v>
      </c>
      <c r="C350">
        <v>167</v>
      </c>
      <c r="D350" s="58"/>
      <c r="E350" s="58"/>
      <c r="H350" s="18"/>
    </row>
    <row r="351" spans="1:8" x14ac:dyDescent="0.25">
      <c r="A351" s="11">
        <v>44181</v>
      </c>
      <c r="B351">
        <v>44</v>
      </c>
      <c r="C351">
        <v>185</v>
      </c>
      <c r="D351" s="58"/>
      <c r="E351" s="58"/>
      <c r="H351" s="18"/>
    </row>
    <row r="352" spans="1:8" x14ac:dyDescent="0.25">
      <c r="A352" s="11">
        <v>44182</v>
      </c>
      <c r="B352">
        <v>50</v>
      </c>
      <c r="C352">
        <v>183</v>
      </c>
      <c r="D352" s="58"/>
      <c r="E352" s="58"/>
      <c r="H352" s="18"/>
    </row>
    <row r="353" spans="1:8" x14ac:dyDescent="0.25">
      <c r="A353" s="11">
        <v>44183</v>
      </c>
      <c r="B353">
        <v>55</v>
      </c>
      <c r="C353">
        <v>208</v>
      </c>
      <c r="D353" s="58"/>
      <c r="E353" s="58"/>
      <c r="H353" s="18"/>
    </row>
    <row r="354" spans="1:8" x14ac:dyDescent="0.25">
      <c r="A354" s="11">
        <v>44184</v>
      </c>
      <c r="B354">
        <v>55</v>
      </c>
      <c r="C354">
        <v>198</v>
      </c>
      <c r="D354" s="58"/>
      <c r="E354" s="58"/>
      <c r="H354" s="18"/>
    </row>
    <row r="355" spans="1:8" x14ac:dyDescent="0.25">
      <c r="A355" s="11">
        <v>44185</v>
      </c>
      <c r="B355">
        <v>59</v>
      </c>
      <c r="C355">
        <v>216</v>
      </c>
      <c r="D355" s="58"/>
      <c r="E355" s="58"/>
      <c r="H355" s="18"/>
    </row>
    <row r="356" spans="1:8" x14ac:dyDescent="0.25">
      <c r="A356" s="11">
        <v>44186</v>
      </c>
      <c r="B356">
        <v>46</v>
      </c>
      <c r="C356">
        <v>235</v>
      </c>
      <c r="D356" s="58">
        <f t="shared" ref="D356:E356" si="53">AVERAGE(B356:B362)</f>
        <v>42.571428571428569</v>
      </c>
      <c r="E356" s="58">
        <f t="shared" si="53"/>
        <v>283.57142857142856</v>
      </c>
      <c r="H356" s="18"/>
    </row>
    <row r="357" spans="1:8" x14ac:dyDescent="0.25">
      <c r="A357" s="11">
        <v>44187</v>
      </c>
      <c r="B357">
        <v>41</v>
      </c>
      <c r="C357">
        <v>238</v>
      </c>
      <c r="D357" s="58"/>
      <c r="E357" s="58"/>
      <c r="H357" s="18"/>
    </row>
    <row r="358" spans="1:8" x14ac:dyDescent="0.25">
      <c r="A358" s="11">
        <v>44188</v>
      </c>
      <c r="B358">
        <v>26</v>
      </c>
      <c r="C358">
        <v>340</v>
      </c>
      <c r="D358" s="58"/>
      <c r="E358" s="58"/>
      <c r="H358" s="18"/>
    </row>
    <row r="359" spans="1:8" x14ac:dyDescent="0.25">
      <c r="A359" s="11">
        <v>44189</v>
      </c>
      <c r="B359">
        <v>43</v>
      </c>
      <c r="C359">
        <v>338</v>
      </c>
      <c r="D359" s="58"/>
      <c r="E359" s="58"/>
      <c r="H359" s="18"/>
    </row>
    <row r="360" spans="1:8" x14ac:dyDescent="0.25">
      <c r="A360" s="11">
        <v>44190</v>
      </c>
      <c r="B360">
        <v>43</v>
      </c>
      <c r="C360">
        <v>337</v>
      </c>
      <c r="D360" s="58"/>
      <c r="E360" s="58"/>
      <c r="H360" s="18"/>
    </row>
    <row r="361" spans="1:8" x14ac:dyDescent="0.25">
      <c r="A361" s="11">
        <v>44191</v>
      </c>
      <c r="B361">
        <v>44</v>
      </c>
      <c r="C361">
        <v>251</v>
      </c>
      <c r="D361" s="58"/>
      <c r="E361" s="58"/>
      <c r="H361" s="18"/>
    </row>
    <row r="362" spans="1:8" x14ac:dyDescent="0.25">
      <c r="A362" s="11">
        <v>44192</v>
      </c>
      <c r="B362">
        <v>55</v>
      </c>
      <c r="C362">
        <v>246</v>
      </c>
      <c r="D362" s="58"/>
      <c r="E362" s="58"/>
      <c r="H362" s="18"/>
    </row>
    <row r="363" spans="1:8" x14ac:dyDescent="0.25">
      <c r="A363" s="11">
        <v>44193</v>
      </c>
      <c r="B363">
        <v>34</v>
      </c>
      <c r="C363">
        <v>316</v>
      </c>
      <c r="D363" s="58">
        <f t="shared" ref="D363:E363" si="54">AVERAGE(B363:B369)</f>
        <v>62.142857142857146</v>
      </c>
      <c r="E363" s="58">
        <f t="shared" si="54"/>
        <v>279.85714285714283</v>
      </c>
      <c r="H363" s="18"/>
    </row>
    <row r="364" spans="1:8" x14ac:dyDescent="0.25">
      <c r="A364" s="11">
        <v>44194</v>
      </c>
      <c r="B364">
        <v>39</v>
      </c>
      <c r="C364">
        <v>152</v>
      </c>
      <c r="D364" s="58"/>
      <c r="E364" s="58"/>
      <c r="H364" s="18"/>
    </row>
    <row r="365" spans="1:8" x14ac:dyDescent="0.25">
      <c r="A365" s="11">
        <v>44195</v>
      </c>
      <c r="B365">
        <v>31</v>
      </c>
      <c r="C365">
        <v>187</v>
      </c>
      <c r="D365" s="58"/>
      <c r="E365" s="58"/>
      <c r="H365" s="18"/>
    </row>
    <row r="366" spans="1:8" x14ac:dyDescent="0.25">
      <c r="A366" s="11">
        <v>44196</v>
      </c>
      <c r="B366">
        <v>51</v>
      </c>
      <c r="C366">
        <v>213</v>
      </c>
      <c r="D366" s="58"/>
      <c r="E366" s="58"/>
      <c r="H366" s="18"/>
    </row>
    <row r="367" spans="1:8" x14ac:dyDescent="0.25">
      <c r="A367" s="11">
        <v>44197</v>
      </c>
      <c r="B367">
        <v>61</v>
      </c>
      <c r="C367">
        <v>268</v>
      </c>
      <c r="D367" s="58"/>
      <c r="E367" s="58"/>
      <c r="H367" s="18"/>
    </row>
    <row r="368" spans="1:8" x14ac:dyDescent="0.25">
      <c r="A368" s="11">
        <v>44198</v>
      </c>
      <c r="B368">
        <v>94</v>
      </c>
      <c r="C368">
        <v>486</v>
      </c>
      <c r="D368" s="58"/>
      <c r="E368" s="58"/>
      <c r="H368" s="18"/>
    </row>
    <row r="369" spans="1:8" x14ac:dyDescent="0.25">
      <c r="A369" s="11">
        <v>44199</v>
      </c>
      <c r="B369">
        <v>125</v>
      </c>
      <c r="C369">
        <v>337</v>
      </c>
      <c r="D369" s="58"/>
      <c r="E369" s="58"/>
      <c r="H369" s="18"/>
    </row>
    <row r="370" spans="1:8" x14ac:dyDescent="0.25">
      <c r="A370" s="11">
        <v>44200</v>
      </c>
      <c r="B370">
        <v>109</v>
      </c>
      <c r="C370">
        <v>210</v>
      </c>
      <c r="D370" s="58">
        <f t="shared" ref="D370:E370" si="55">AVERAGE(B370:B376)</f>
        <v>85.142857142857139</v>
      </c>
      <c r="E370" s="58">
        <f t="shared" si="55"/>
        <v>190.28571428571428</v>
      </c>
      <c r="H370" s="18"/>
    </row>
    <row r="371" spans="1:8" x14ac:dyDescent="0.25">
      <c r="A371" s="11">
        <v>44201</v>
      </c>
      <c r="B371">
        <v>76</v>
      </c>
      <c r="C371">
        <v>161</v>
      </c>
      <c r="D371" s="58"/>
      <c r="E371" s="58"/>
      <c r="H371" s="18"/>
    </row>
    <row r="372" spans="1:8" x14ac:dyDescent="0.25">
      <c r="A372" s="11">
        <v>44202</v>
      </c>
      <c r="B372">
        <v>86</v>
      </c>
      <c r="C372">
        <v>163</v>
      </c>
      <c r="D372" s="58"/>
      <c r="E372" s="58"/>
      <c r="H372" s="18"/>
    </row>
    <row r="373" spans="1:8" x14ac:dyDescent="0.25">
      <c r="A373" s="11">
        <v>44203</v>
      </c>
      <c r="B373">
        <v>90</v>
      </c>
      <c r="C373">
        <v>191</v>
      </c>
      <c r="D373" s="58"/>
      <c r="E373" s="58"/>
      <c r="H373" s="18"/>
    </row>
    <row r="374" spans="1:8" x14ac:dyDescent="0.25">
      <c r="A374" s="11">
        <v>44204</v>
      </c>
      <c r="B374">
        <v>77</v>
      </c>
      <c r="C374">
        <v>181</v>
      </c>
      <c r="D374" s="58"/>
      <c r="E374" s="58"/>
      <c r="H374" s="18"/>
    </row>
    <row r="375" spans="1:8" x14ac:dyDescent="0.25">
      <c r="A375" s="11">
        <v>44205</v>
      </c>
      <c r="B375">
        <v>68</v>
      </c>
      <c r="C375">
        <v>222</v>
      </c>
      <c r="D375" s="58"/>
      <c r="E375" s="58"/>
      <c r="H375" s="18"/>
    </row>
    <row r="376" spans="1:8" x14ac:dyDescent="0.25">
      <c r="A376" s="11">
        <v>44206</v>
      </c>
      <c r="B376">
        <v>90</v>
      </c>
      <c r="C376">
        <v>204</v>
      </c>
      <c r="D376" s="58"/>
      <c r="E376" s="58"/>
      <c r="H376" s="18"/>
    </row>
    <row r="377" spans="1:8" x14ac:dyDescent="0.25">
      <c r="A377" s="11">
        <v>44207</v>
      </c>
      <c r="B377">
        <v>85</v>
      </c>
      <c r="C377">
        <v>186</v>
      </c>
      <c r="D377" s="58">
        <f t="shared" ref="D377:E377" si="56">AVERAGE(B377:B383)</f>
        <v>63.857142857142854</v>
      </c>
      <c r="E377" s="58">
        <f t="shared" si="56"/>
        <v>294.42857142857144</v>
      </c>
      <c r="H377" s="18"/>
    </row>
    <row r="378" spans="1:8" x14ac:dyDescent="0.25">
      <c r="A378" s="11">
        <v>44208</v>
      </c>
      <c r="B378">
        <v>91</v>
      </c>
      <c r="C378">
        <v>190</v>
      </c>
      <c r="D378" s="58"/>
      <c r="E378" s="58"/>
      <c r="H378" s="18"/>
    </row>
    <row r="379" spans="1:8" x14ac:dyDescent="0.25">
      <c r="A379" s="11">
        <v>44209</v>
      </c>
      <c r="B379">
        <v>47</v>
      </c>
      <c r="C379">
        <v>222</v>
      </c>
      <c r="D379" s="58"/>
      <c r="E379" s="58"/>
      <c r="H379" s="18"/>
    </row>
    <row r="380" spans="1:8" x14ac:dyDescent="0.25">
      <c r="A380" s="11">
        <v>44210</v>
      </c>
      <c r="B380">
        <v>49</v>
      </c>
      <c r="C380">
        <v>282</v>
      </c>
      <c r="D380" s="58"/>
      <c r="E380" s="58"/>
      <c r="H380" s="18"/>
    </row>
    <row r="381" spans="1:8" x14ac:dyDescent="0.25">
      <c r="A381" s="11">
        <v>44211</v>
      </c>
      <c r="B381">
        <v>33</v>
      </c>
      <c r="C381">
        <v>430</v>
      </c>
      <c r="D381" s="58"/>
      <c r="E381" s="58"/>
      <c r="H381" s="18"/>
    </row>
    <row r="382" spans="1:8" x14ac:dyDescent="0.25">
      <c r="A382" s="11">
        <v>44212</v>
      </c>
      <c r="B382">
        <v>70</v>
      </c>
      <c r="C382">
        <v>428</v>
      </c>
      <c r="D382" s="58"/>
      <c r="E382" s="58"/>
      <c r="H382" s="18"/>
    </row>
    <row r="383" spans="1:8" x14ac:dyDescent="0.25">
      <c r="A383" s="11">
        <v>44213</v>
      </c>
      <c r="B383">
        <v>72</v>
      </c>
      <c r="C383">
        <v>323</v>
      </c>
      <c r="D383" s="58"/>
      <c r="E383" s="58"/>
      <c r="H383" s="18"/>
    </row>
    <row r="384" spans="1:8" x14ac:dyDescent="0.25">
      <c r="A384" s="11">
        <v>44214</v>
      </c>
      <c r="B384">
        <v>57</v>
      </c>
      <c r="C384">
        <v>282</v>
      </c>
      <c r="D384" s="58">
        <f t="shared" ref="D384:E384" si="57">AVERAGE(B384:B390)</f>
        <v>45.857142857142854</v>
      </c>
      <c r="E384" s="58">
        <f t="shared" si="57"/>
        <v>253.57142857142858</v>
      </c>
      <c r="H384" s="18"/>
    </row>
    <row r="385" spans="1:8" x14ac:dyDescent="0.25">
      <c r="A385" s="11">
        <v>44215</v>
      </c>
      <c r="B385">
        <v>57</v>
      </c>
      <c r="C385">
        <v>247</v>
      </c>
      <c r="D385" s="58"/>
      <c r="E385" s="58"/>
      <c r="H385" s="18"/>
    </row>
    <row r="386" spans="1:8" x14ac:dyDescent="0.25">
      <c r="A386" s="11">
        <v>44216</v>
      </c>
      <c r="B386">
        <v>43</v>
      </c>
      <c r="C386">
        <v>317</v>
      </c>
      <c r="D386" s="58"/>
      <c r="E386" s="58"/>
      <c r="H386" s="18"/>
    </row>
    <row r="387" spans="1:8" x14ac:dyDescent="0.25">
      <c r="A387" s="11">
        <v>44217</v>
      </c>
      <c r="B387">
        <v>43</v>
      </c>
      <c r="C387">
        <v>196</v>
      </c>
      <c r="D387" s="58"/>
      <c r="E387" s="58"/>
      <c r="H387" s="18"/>
    </row>
    <row r="388" spans="1:8" x14ac:dyDescent="0.25">
      <c r="A388" s="11">
        <v>44218</v>
      </c>
      <c r="B388">
        <v>30</v>
      </c>
      <c r="C388">
        <v>199</v>
      </c>
      <c r="D388" s="58"/>
      <c r="E388" s="58"/>
      <c r="H388" s="18"/>
    </row>
    <row r="389" spans="1:8" x14ac:dyDescent="0.25">
      <c r="A389" s="11">
        <v>44219</v>
      </c>
      <c r="B389">
        <v>43</v>
      </c>
      <c r="C389">
        <v>304</v>
      </c>
      <c r="D389" s="58"/>
      <c r="E389" s="58"/>
      <c r="H389" s="18"/>
    </row>
    <row r="390" spans="1:8" x14ac:dyDescent="0.25">
      <c r="A390" s="11">
        <v>44220</v>
      </c>
      <c r="B390">
        <v>48</v>
      </c>
      <c r="C390">
        <v>230</v>
      </c>
      <c r="D390" s="58"/>
      <c r="E390" s="58"/>
      <c r="H390" s="18"/>
    </row>
    <row r="391" spans="1:8" x14ac:dyDescent="0.25">
      <c r="A391" s="11">
        <v>44221</v>
      </c>
      <c r="B391">
        <v>59</v>
      </c>
      <c r="C391">
        <v>275</v>
      </c>
      <c r="D391" s="58">
        <f t="shared" ref="D391:E391" si="58">AVERAGE(B391:B397)</f>
        <v>49.571428571428569</v>
      </c>
      <c r="E391" s="58">
        <f t="shared" si="58"/>
        <v>239.14285714285714</v>
      </c>
      <c r="H391" s="18"/>
    </row>
    <row r="392" spans="1:8" x14ac:dyDescent="0.25">
      <c r="A392" s="11">
        <v>44222</v>
      </c>
      <c r="B392">
        <v>41</v>
      </c>
      <c r="C392">
        <v>207</v>
      </c>
      <c r="D392" s="58"/>
      <c r="E392" s="58"/>
      <c r="H392" s="18"/>
    </row>
    <row r="393" spans="1:8" x14ac:dyDescent="0.25">
      <c r="A393" s="11">
        <v>44223</v>
      </c>
      <c r="B393">
        <v>58</v>
      </c>
      <c r="C393">
        <v>210</v>
      </c>
      <c r="D393" s="58"/>
      <c r="E393" s="58"/>
      <c r="H393" s="18"/>
    </row>
    <row r="394" spans="1:8" x14ac:dyDescent="0.25">
      <c r="A394" s="11">
        <v>44224</v>
      </c>
      <c r="B394">
        <v>62</v>
      </c>
      <c r="C394">
        <v>200</v>
      </c>
      <c r="D394" s="58"/>
      <c r="E394" s="58"/>
      <c r="H394" s="18"/>
    </row>
    <row r="395" spans="1:8" x14ac:dyDescent="0.25">
      <c r="A395" s="11">
        <v>44225</v>
      </c>
      <c r="B395">
        <v>40</v>
      </c>
      <c r="C395">
        <v>306</v>
      </c>
      <c r="D395" s="58"/>
      <c r="E395" s="58"/>
      <c r="H395" s="18"/>
    </row>
    <row r="396" spans="1:8" x14ac:dyDescent="0.25">
      <c r="A396" s="11">
        <v>44226</v>
      </c>
      <c r="B396">
        <v>43</v>
      </c>
      <c r="C396">
        <v>272</v>
      </c>
      <c r="D396" s="58"/>
      <c r="E396" s="58"/>
      <c r="H396" s="18"/>
    </row>
    <row r="397" spans="1:8" x14ac:dyDescent="0.25">
      <c r="A397" s="11">
        <v>44227</v>
      </c>
      <c r="B397">
        <v>44</v>
      </c>
      <c r="C397">
        <v>204</v>
      </c>
      <c r="D397" s="58"/>
      <c r="E397" s="58"/>
      <c r="H397" s="18"/>
    </row>
    <row r="398" spans="1:8" x14ac:dyDescent="0.25">
      <c r="A398" s="11">
        <v>44228</v>
      </c>
      <c r="B398">
        <v>59</v>
      </c>
      <c r="C398">
        <v>194</v>
      </c>
      <c r="D398" s="58">
        <f t="shared" ref="D398:E398" si="59">AVERAGE(B398:B404)</f>
        <v>50.571428571428569</v>
      </c>
      <c r="E398" s="58">
        <f t="shared" si="59"/>
        <v>203</v>
      </c>
      <c r="H398" s="18"/>
    </row>
    <row r="399" spans="1:8" x14ac:dyDescent="0.25">
      <c r="A399" s="11">
        <v>44229</v>
      </c>
      <c r="B399">
        <v>46</v>
      </c>
      <c r="C399">
        <v>266</v>
      </c>
      <c r="D399" s="58"/>
      <c r="E399" s="58"/>
      <c r="H399" s="18"/>
    </row>
    <row r="400" spans="1:8" x14ac:dyDescent="0.25">
      <c r="A400" s="11">
        <v>44230</v>
      </c>
      <c r="B400">
        <v>45</v>
      </c>
      <c r="C400">
        <v>251</v>
      </c>
      <c r="D400" s="58"/>
      <c r="E400" s="58"/>
      <c r="H400" s="18"/>
    </row>
    <row r="401" spans="1:8" x14ac:dyDescent="0.25">
      <c r="A401" s="11">
        <v>44231</v>
      </c>
      <c r="B401">
        <v>34</v>
      </c>
      <c r="C401">
        <v>228</v>
      </c>
      <c r="D401" s="58"/>
      <c r="E401" s="58"/>
      <c r="H401" s="18"/>
    </row>
    <row r="402" spans="1:8" x14ac:dyDescent="0.25">
      <c r="A402" s="11">
        <v>44232</v>
      </c>
      <c r="B402">
        <v>47</v>
      </c>
      <c r="C402">
        <v>169</v>
      </c>
      <c r="D402" s="58"/>
      <c r="E402" s="58"/>
      <c r="H402" s="18"/>
    </row>
    <row r="403" spans="1:8" x14ac:dyDescent="0.25">
      <c r="A403" s="11">
        <v>44233</v>
      </c>
      <c r="B403">
        <v>66</v>
      </c>
      <c r="C403">
        <v>150</v>
      </c>
      <c r="D403" s="58"/>
      <c r="E403" s="58"/>
      <c r="H403" s="18"/>
    </row>
    <row r="404" spans="1:8" x14ac:dyDescent="0.25">
      <c r="A404" s="11">
        <v>44234</v>
      </c>
      <c r="B404">
        <v>57</v>
      </c>
      <c r="C404">
        <v>163</v>
      </c>
      <c r="D404" s="58"/>
      <c r="E404" s="58"/>
      <c r="H404" s="18"/>
    </row>
    <row r="405" spans="1:8" x14ac:dyDescent="0.25">
      <c r="A405" s="11">
        <v>44235</v>
      </c>
      <c r="B405">
        <v>56</v>
      </c>
      <c r="C405">
        <v>184</v>
      </c>
      <c r="D405" s="58">
        <f t="shared" ref="D405:E405" si="60">AVERAGE(B405:B411)</f>
        <v>79.285714285714292</v>
      </c>
      <c r="E405" s="58">
        <f t="shared" si="60"/>
        <v>209.71428571428572</v>
      </c>
      <c r="H405" s="18"/>
    </row>
    <row r="406" spans="1:8" x14ac:dyDescent="0.25">
      <c r="A406" s="11">
        <v>44236</v>
      </c>
      <c r="B406">
        <v>96</v>
      </c>
      <c r="C406">
        <v>228</v>
      </c>
      <c r="D406" s="58"/>
      <c r="E406" s="58"/>
      <c r="H406" s="18"/>
    </row>
    <row r="407" spans="1:8" x14ac:dyDescent="0.25">
      <c r="A407" s="11">
        <v>44237</v>
      </c>
      <c r="B407">
        <v>98</v>
      </c>
      <c r="C407">
        <v>163</v>
      </c>
      <c r="D407" s="58"/>
      <c r="E407" s="58"/>
      <c r="H407" s="18"/>
    </row>
    <row r="408" spans="1:8" x14ac:dyDescent="0.25">
      <c r="A408" s="11">
        <v>44238</v>
      </c>
      <c r="B408">
        <v>84</v>
      </c>
      <c r="C408">
        <v>232</v>
      </c>
      <c r="D408" s="58"/>
      <c r="E408" s="58"/>
      <c r="H408" s="18"/>
    </row>
    <row r="409" spans="1:8" x14ac:dyDescent="0.25">
      <c r="A409" s="11">
        <v>44239</v>
      </c>
      <c r="B409">
        <v>98</v>
      </c>
      <c r="C409">
        <v>186</v>
      </c>
      <c r="D409" s="58"/>
      <c r="E409" s="58"/>
      <c r="H409" s="18"/>
    </row>
    <row r="410" spans="1:8" x14ac:dyDescent="0.25">
      <c r="A410" s="11">
        <v>44240</v>
      </c>
      <c r="B410">
        <v>64</v>
      </c>
      <c r="C410">
        <v>261</v>
      </c>
      <c r="D410" s="58"/>
      <c r="E410" s="58"/>
      <c r="H410" s="18"/>
    </row>
    <row r="411" spans="1:8" x14ac:dyDescent="0.25">
      <c r="A411" s="11">
        <v>44241</v>
      </c>
      <c r="B411">
        <v>59</v>
      </c>
      <c r="C411">
        <v>214</v>
      </c>
      <c r="D411" s="58"/>
      <c r="E411" s="58"/>
      <c r="H411" s="18"/>
    </row>
    <row r="412" spans="1:8" x14ac:dyDescent="0.25">
      <c r="A412" s="11">
        <v>44242</v>
      </c>
      <c r="B412">
        <v>64</v>
      </c>
      <c r="C412">
        <v>234</v>
      </c>
      <c r="D412" s="58">
        <f t="shared" ref="D412:E412" si="61">AVERAGE(B412:B418)</f>
        <v>55.285714285714285</v>
      </c>
      <c r="E412" s="58">
        <f t="shared" si="61"/>
        <v>203.42857142857142</v>
      </c>
      <c r="H412" s="18"/>
    </row>
    <row r="413" spans="1:8" x14ac:dyDescent="0.25">
      <c r="A413" s="11">
        <v>44243</v>
      </c>
      <c r="B413">
        <v>61</v>
      </c>
      <c r="C413">
        <v>204</v>
      </c>
      <c r="D413" s="58"/>
      <c r="E413" s="58"/>
      <c r="H413" s="18"/>
    </row>
    <row r="414" spans="1:8" x14ac:dyDescent="0.25">
      <c r="A414" s="11">
        <v>44244</v>
      </c>
      <c r="B414">
        <v>50</v>
      </c>
      <c r="C414">
        <v>225</v>
      </c>
      <c r="D414" s="58"/>
      <c r="E414" s="58"/>
      <c r="H414" s="18"/>
    </row>
    <row r="415" spans="1:8" x14ac:dyDescent="0.25">
      <c r="A415" s="11">
        <v>44245</v>
      </c>
      <c r="B415">
        <v>53</v>
      </c>
      <c r="C415">
        <v>200</v>
      </c>
      <c r="D415" s="58"/>
      <c r="E415" s="58"/>
      <c r="H415" s="18"/>
    </row>
    <row r="416" spans="1:8" x14ac:dyDescent="0.25">
      <c r="A416" s="11">
        <v>44246</v>
      </c>
      <c r="B416">
        <v>49</v>
      </c>
      <c r="C416">
        <v>185</v>
      </c>
      <c r="D416" s="58"/>
      <c r="E416" s="58"/>
      <c r="H416" s="18"/>
    </row>
    <row r="417" spans="1:8" x14ac:dyDescent="0.25">
      <c r="A417" s="11">
        <v>44247</v>
      </c>
      <c r="B417">
        <v>55</v>
      </c>
      <c r="C417">
        <v>201</v>
      </c>
      <c r="D417" s="58"/>
      <c r="E417" s="58"/>
      <c r="H417" s="18"/>
    </row>
    <row r="418" spans="1:8" x14ac:dyDescent="0.25">
      <c r="A418" s="11">
        <v>44248</v>
      </c>
      <c r="B418">
        <v>55</v>
      </c>
      <c r="C418">
        <v>175</v>
      </c>
      <c r="D418" s="58"/>
      <c r="E418" s="58"/>
      <c r="H418" s="18"/>
    </row>
    <row r="419" spans="1:8" x14ac:dyDescent="0.25">
      <c r="A419" s="11">
        <v>44249</v>
      </c>
      <c r="B419">
        <v>39</v>
      </c>
      <c r="C419">
        <v>212</v>
      </c>
      <c r="D419" s="58">
        <f t="shared" ref="D419:E419" si="62">AVERAGE(B419:B425)</f>
        <v>61.428571428571431</v>
      </c>
      <c r="E419" s="58">
        <f t="shared" si="62"/>
        <v>168.57142857142858</v>
      </c>
      <c r="H419" s="18"/>
    </row>
    <row r="420" spans="1:8" x14ac:dyDescent="0.25">
      <c r="A420" s="11">
        <v>44250</v>
      </c>
      <c r="B420">
        <v>68</v>
      </c>
      <c r="C420">
        <v>180</v>
      </c>
      <c r="D420" s="58"/>
      <c r="E420" s="58"/>
      <c r="H420" s="18"/>
    </row>
    <row r="421" spans="1:8" x14ac:dyDescent="0.25">
      <c r="A421" s="11">
        <v>44251</v>
      </c>
      <c r="B421">
        <v>63</v>
      </c>
      <c r="C421">
        <v>153</v>
      </c>
      <c r="D421" s="58"/>
      <c r="E421" s="58"/>
      <c r="H421" s="18"/>
    </row>
    <row r="422" spans="1:8" x14ac:dyDescent="0.25">
      <c r="A422" s="11">
        <v>44252</v>
      </c>
      <c r="B422">
        <v>77</v>
      </c>
      <c r="C422">
        <v>164</v>
      </c>
      <c r="D422" s="58"/>
      <c r="E422" s="58"/>
      <c r="H422" s="18"/>
    </row>
    <row r="423" spans="1:8" x14ac:dyDescent="0.25">
      <c r="A423" s="11">
        <v>44253</v>
      </c>
      <c r="B423">
        <v>78</v>
      </c>
      <c r="C423">
        <v>175</v>
      </c>
      <c r="D423" s="58"/>
      <c r="E423" s="58"/>
      <c r="H423" s="18"/>
    </row>
    <row r="424" spans="1:8" x14ac:dyDescent="0.25">
      <c r="A424" s="11">
        <v>44254</v>
      </c>
      <c r="B424">
        <v>49</v>
      </c>
      <c r="C424">
        <v>162</v>
      </c>
      <c r="D424" s="58"/>
      <c r="E424" s="58"/>
      <c r="H424" s="18"/>
    </row>
    <row r="425" spans="1:8" x14ac:dyDescent="0.25">
      <c r="A425" s="11">
        <v>44255</v>
      </c>
      <c r="B425">
        <v>56</v>
      </c>
      <c r="C425">
        <v>134</v>
      </c>
      <c r="D425" s="58"/>
      <c r="E425" s="58"/>
      <c r="H425" s="18"/>
    </row>
    <row r="426" spans="1:8" x14ac:dyDescent="0.25">
      <c r="A426" s="11">
        <v>44256</v>
      </c>
      <c r="B426">
        <v>79</v>
      </c>
      <c r="C426">
        <v>140</v>
      </c>
      <c r="D426" s="58">
        <f t="shared" ref="D426:E426" si="63">AVERAGE(B426:B432)</f>
        <v>80.142857142857139</v>
      </c>
      <c r="E426" s="58">
        <f t="shared" si="63"/>
        <v>149.85714285714286</v>
      </c>
      <c r="H426" s="18"/>
    </row>
    <row r="427" spans="1:8" x14ac:dyDescent="0.25">
      <c r="A427" s="11">
        <v>44257</v>
      </c>
      <c r="B427">
        <v>75</v>
      </c>
      <c r="C427">
        <v>133</v>
      </c>
      <c r="D427" s="58"/>
      <c r="E427" s="58"/>
      <c r="H427" s="18"/>
    </row>
    <row r="428" spans="1:8" x14ac:dyDescent="0.25">
      <c r="A428" s="11">
        <v>44258</v>
      </c>
      <c r="B428">
        <v>122</v>
      </c>
      <c r="C428">
        <v>133</v>
      </c>
      <c r="D428" s="58"/>
      <c r="E428" s="58"/>
      <c r="H428" s="18"/>
    </row>
    <row r="429" spans="1:8" x14ac:dyDescent="0.25">
      <c r="A429" s="11">
        <v>44259</v>
      </c>
      <c r="B429">
        <v>108</v>
      </c>
      <c r="C429">
        <v>155</v>
      </c>
      <c r="D429" s="58"/>
      <c r="E429" s="58"/>
      <c r="H429" s="18"/>
    </row>
    <row r="430" spans="1:8" x14ac:dyDescent="0.25">
      <c r="A430" s="11">
        <v>44260</v>
      </c>
      <c r="B430">
        <v>65</v>
      </c>
      <c r="C430">
        <v>167</v>
      </c>
      <c r="D430" s="58"/>
      <c r="E430" s="58"/>
      <c r="H430" s="18"/>
    </row>
    <row r="431" spans="1:8" x14ac:dyDescent="0.25">
      <c r="A431" s="11">
        <v>44261</v>
      </c>
      <c r="B431">
        <v>57</v>
      </c>
      <c r="C431">
        <v>155</v>
      </c>
      <c r="D431" s="58"/>
      <c r="E431" s="58"/>
      <c r="H431" s="18"/>
    </row>
    <row r="432" spans="1:8" x14ac:dyDescent="0.25">
      <c r="A432" s="11">
        <v>44262</v>
      </c>
      <c r="B432">
        <v>55</v>
      </c>
      <c r="C432">
        <v>166</v>
      </c>
      <c r="D432" s="58"/>
      <c r="E432" s="58"/>
      <c r="H432" s="18"/>
    </row>
    <row r="433" spans="1:8" x14ac:dyDescent="0.25">
      <c r="A433" s="11">
        <v>44263</v>
      </c>
      <c r="B433">
        <v>80</v>
      </c>
      <c r="C433">
        <v>184</v>
      </c>
      <c r="D433" s="58">
        <f t="shared" ref="D433:E433" si="64">AVERAGE(B433:B439)</f>
        <v>64.428571428571431</v>
      </c>
      <c r="E433" s="58">
        <f t="shared" si="64"/>
        <v>165.14285714285714</v>
      </c>
      <c r="H433" s="18"/>
    </row>
    <row r="434" spans="1:8" x14ac:dyDescent="0.25">
      <c r="A434" s="11">
        <v>44264</v>
      </c>
      <c r="B434">
        <v>91</v>
      </c>
      <c r="C434">
        <v>173</v>
      </c>
      <c r="D434" s="58"/>
      <c r="E434" s="58"/>
      <c r="H434" s="18"/>
    </row>
    <row r="435" spans="1:8" x14ac:dyDescent="0.25">
      <c r="A435" s="11">
        <v>44265</v>
      </c>
      <c r="B435">
        <v>83</v>
      </c>
      <c r="C435">
        <v>183</v>
      </c>
      <c r="D435" s="58"/>
      <c r="E435" s="58"/>
      <c r="H435" s="18"/>
    </row>
    <row r="436" spans="1:8" x14ac:dyDescent="0.25">
      <c r="A436" s="11">
        <v>44266</v>
      </c>
      <c r="B436">
        <v>98</v>
      </c>
      <c r="C436">
        <v>121</v>
      </c>
      <c r="D436" s="58"/>
      <c r="E436" s="58"/>
      <c r="H436" s="18"/>
    </row>
    <row r="437" spans="1:8" x14ac:dyDescent="0.25">
      <c r="A437" s="11">
        <v>44267</v>
      </c>
      <c r="B437">
        <v>29</v>
      </c>
      <c r="C437">
        <v>180</v>
      </c>
      <c r="D437" s="58"/>
      <c r="E437" s="58"/>
      <c r="H437" s="18"/>
    </row>
    <row r="438" spans="1:8" x14ac:dyDescent="0.25">
      <c r="A438" s="11">
        <v>44268</v>
      </c>
      <c r="B438">
        <v>35</v>
      </c>
      <c r="C438">
        <v>135</v>
      </c>
      <c r="D438" s="58"/>
      <c r="E438" s="58"/>
      <c r="H438" s="18"/>
    </row>
    <row r="439" spans="1:8" x14ac:dyDescent="0.25">
      <c r="A439" s="11">
        <v>44269</v>
      </c>
      <c r="B439">
        <v>35</v>
      </c>
      <c r="C439">
        <v>180</v>
      </c>
      <c r="D439" s="58"/>
      <c r="E439" s="58"/>
      <c r="H439" s="18"/>
    </row>
    <row r="440" spans="1:8" x14ac:dyDescent="0.25">
      <c r="A440" s="11">
        <v>44270</v>
      </c>
      <c r="B440">
        <v>34</v>
      </c>
      <c r="C440">
        <v>156</v>
      </c>
      <c r="D440" s="58">
        <f t="shared" ref="D440:E440" si="65">AVERAGE(B440:B446)</f>
        <v>46.571428571428569</v>
      </c>
      <c r="E440" s="58">
        <f t="shared" si="65"/>
        <v>170.71428571428572</v>
      </c>
      <c r="H440" s="18"/>
    </row>
    <row r="441" spans="1:8" x14ac:dyDescent="0.25">
      <c r="A441" s="11">
        <v>44271</v>
      </c>
      <c r="B441">
        <v>36</v>
      </c>
      <c r="C441">
        <v>172</v>
      </c>
      <c r="D441" s="58"/>
      <c r="E441" s="58"/>
      <c r="H441" s="18"/>
    </row>
    <row r="442" spans="1:8" x14ac:dyDescent="0.25">
      <c r="A442" s="11">
        <v>44272</v>
      </c>
      <c r="B442">
        <v>59</v>
      </c>
      <c r="C442">
        <v>178</v>
      </c>
      <c r="D442" s="58"/>
      <c r="E442" s="58"/>
      <c r="H442" s="18"/>
    </row>
    <row r="443" spans="1:8" x14ac:dyDescent="0.25">
      <c r="A443" s="11">
        <v>44273</v>
      </c>
      <c r="B443">
        <v>42</v>
      </c>
      <c r="C443">
        <v>175</v>
      </c>
      <c r="D443" s="58"/>
      <c r="E443" s="58"/>
      <c r="H443" s="18"/>
    </row>
    <row r="444" spans="1:8" x14ac:dyDescent="0.25">
      <c r="A444" s="11">
        <v>44274</v>
      </c>
      <c r="B444">
        <v>38</v>
      </c>
      <c r="C444">
        <v>181</v>
      </c>
      <c r="D444" s="58"/>
      <c r="E444" s="58"/>
      <c r="H444" s="18"/>
    </row>
    <row r="445" spans="1:8" x14ac:dyDescent="0.25">
      <c r="A445" s="11">
        <v>44275</v>
      </c>
      <c r="B445">
        <v>48</v>
      </c>
      <c r="C445">
        <v>167</v>
      </c>
      <c r="D445" s="58"/>
      <c r="E445" s="58"/>
      <c r="H445" s="18"/>
    </row>
    <row r="446" spans="1:8" x14ac:dyDescent="0.25">
      <c r="A446" s="11">
        <v>44276</v>
      </c>
      <c r="B446">
        <v>69</v>
      </c>
      <c r="C446">
        <v>166</v>
      </c>
      <c r="D446" s="58"/>
      <c r="E446" s="58"/>
      <c r="H446" s="18"/>
    </row>
    <row r="447" spans="1:8" x14ac:dyDescent="0.25">
      <c r="A447" s="11">
        <v>44277</v>
      </c>
      <c r="B447">
        <v>63</v>
      </c>
      <c r="C447">
        <v>159</v>
      </c>
      <c r="D447" s="58">
        <f t="shared" ref="D447:E447" si="66">AVERAGE(B447:B453)</f>
        <v>64.285714285714292</v>
      </c>
      <c r="E447" s="58">
        <f t="shared" si="66"/>
        <v>140</v>
      </c>
      <c r="H447" s="18"/>
    </row>
    <row r="448" spans="1:8" x14ac:dyDescent="0.25">
      <c r="A448" s="11">
        <v>44278</v>
      </c>
      <c r="B448">
        <v>48</v>
      </c>
      <c r="C448">
        <v>152</v>
      </c>
      <c r="D448" s="58"/>
      <c r="E448" s="58"/>
      <c r="H448" s="18"/>
    </row>
    <row r="449" spans="1:8" x14ac:dyDescent="0.25">
      <c r="A449" s="11">
        <v>44279</v>
      </c>
      <c r="B449">
        <v>87</v>
      </c>
      <c r="C449">
        <v>140</v>
      </c>
      <c r="D449" s="58"/>
      <c r="E449" s="58"/>
      <c r="H449" s="18"/>
    </row>
    <row r="450" spans="1:8" x14ac:dyDescent="0.25">
      <c r="A450" s="11">
        <v>44280</v>
      </c>
      <c r="B450">
        <v>97</v>
      </c>
      <c r="C450">
        <v>136</v>
      </c>
      <c r="D450" s="58"/>
      <c r="E450" s="58"/>
      <c r="H450" s="18"/>
    </row>
    <row r="451" spans="1:8" x14ac:dyDescent="0.25">
      <c r="A451" s="11">
        <v>44281</v>
      </c>
      <c r="B451">
        <v>69</v>
      </c>
      <c r="C451">
        <v>108</v>
      </c>
      <c r="D451" s="58"/>
      <c r="E451" s="58"/>
      <c r="H451" s="18"/>
    </row>
    <row r="452" spans="1:8" x14ac:dyDescent="0.25">
      <c r="A452" s="11">
        <v>44282</v>
      </c>
      <c r="B452">
        <v>51</v>
      </c>
      <c r="C452">
        <v>133</v>
      </c>
      <c r="D452" s="58"/>
      <c r="E452" s="58"/>
      <c r="H452" s="18"/>
    </row>
    <row r="453" spans="1:8" x14ac:dyDescent="0.25">
      <c r="A453" s="11">
        <v>44283</v>
      </c>
      <c r="B453">
        <v>35</v>
      </c>
      <c r="C453">
        <v>152</v>
      </c>
      <c r="D453" s="58"/>
      <c r="E453" s="58"/>
      <c r="H453" s="18"/>
    </row>
    <row r="454" spans="1:8" x14ac:dyDescent="0.25">
      <c r="A454" s="11">
        <v>44284</v>
      </c>
      <c r="B454">
        <v>55</v>
      </c>
      <c r="C454">
        <v>163</v>
      </c>
      <c r="D454" s="58">
        <f t="shared" ref="D454:E454" si="67">AVERAGE(B454:B460)</f>
        <v>75.428571428571431</v>
      </c>
      <c r="E454" s="58">
        <f t="shared" si="67"/>
        <v>121.5</v>
      </c>
      <c r="H454" s="18"/>
    </row>
    <row r="455" spans="1:8" x14ac:dyDescent="0.25">
      <c r="A455" s="11">
        <v>44285</v>
      </c>
      <c r="B455">
        <v>69</v>
      </c>
      <c r="C455" t="s">
        <v>81</v>
      </c>
      <c r="D455" s="58"/>
      <c r="E455" s="58"/>
      <c r="H455" s="18"/>
    </row>
    <row r="456" spans="1:8" x14ac:dyDescent="0.25">
      <c r="A456" s="11">
        <v>44286</v>
      </c>
      <c r="B456">
        <v>70</v>
      </c>
      <c r="C456">
        <v>151</v>
      </c>
      <c r="D456" s="58"/>
      <c r="E456" s="58"/>
      <c r="H456" s="18"/>
    </row>
    <row r="457" spans="1:8" x14ac:dyDescent="0.25">
      <c r="A457" s="11">
        <v>44287</v>
      </c>
      <c r="B457">
        <v>92</v>
      </c>
      <c r="C457">
        <v>70</v>
      </c>
      <c r="D457" s="58"/>
      <c r="E457" s="58"/>
      <c r="H457" s="18"/>
    </row>
    <row r="458" spans="1:8" x14ac:dyDescent="0.25">
      <c r="A458" s="11">
        <v>44288</v>
      </c>
      <c r="B458">
        <v>111</v>
      </c>
      <c r="C458">
        <v>98</v>
      </c>
      <c r="D458" s="58"/>
      <c r="E458" s="58"/>
      <c r="H458" s="18"/>
    </row>
    <row r="459" spans="1:8" x14ac:dyDescent="0.25">
      <c r="A459" s="11">
        <v>44289</v>
      </c>
      <c r="B459">
        <v>70</v>
      </c>
      <c r="C459">
        <v>117</v>
      </c>
      <c r="D459" s="58"/>
      <c r="E459" s="58"/>
      <c r="H459" s="18"/>
    </row>
    <row r="460" spans="1:8" x14ac:dyDescent="0.25">
      <c r="A460" s="11">
        <v>44290</v>
      </c>
      <c r="B460">
        <v>61</v>
      </c>
      <c r="C460">
        <v>130</v>
      </c>
      <c r="D460" s="58"/>
      <c r="E460" s="58"/>
      <c r="H460" s="18"/>
    </row>
    <row r="461" spans="1:8" x14ac:dyDescent="0.25">
      <c r="A461" s="11">
        <v>44291</v>
      </c>
      <c r="B461">
        <v>70</v>
      </c>
      <c r="C461">
        <v>130</v>
      </c>
      <c r="D461" s="58">
        <f t="shared" ref="D461:E461" si="68">AVERAGE(B461:B467)</f>
        <v>54.714285714285715</v>
      </c>
      <c r="E461" s="58">
        <f t="shared" si="68"/>
        <v>134.14285714285714</v>
      </c>
      <c r="H461" s="18"/>
    </row>
    <row r="462" spans="1:8" x14ac:dyDescent="0.25">
      <c r="A462" s="11">
        <v>44292</v>
      </c>
      <c r="B462">
        <v>59</v>
      </c>
      <c r="C462">
        <v>155</v>
      </c>
      <c r="D462" s="58"/>
      <c r="E462" s="58"/>
      <c r="H462" s="18"/>
    </row>
    <row r="463" spans="1:8" x14ac:dyDescent="0.25">
      <c r="A463" s="11">
        <v>44293</v>
      </c>
      <c r="B463">
        <v>39</v>
      </c>
      <c r="C463">
        <v>181</v>
      </c>
      <c r="D463" s="58"/>
      <c r="E463" s="58"/>
      <c r="H463" s="18"/>
    </row>
    <row r="464" spans="1:8" x14ac:dyDescent="0.25">
      <c r="A464" s="11">
        <v>44294</v>
      </c>
      <c r="B464">
        <v>37</v>
      </c>
      <c r="C464">
        <v>141</v>
      </c>
      <c r="D464" s="58"/>
      <c r="E464" s="58"/>
      <c r="H464" s="18"/>
    </row>
    <row r="465" spans="1:8" x14ac:dyDescent="0.25">
      <c r="A465" s="11">
        <v>44295</v>
      </c>
      <c r="B465">
        <v>53</v>
      </c>
      <c r="C465">
        <v>108</v>
      </c>
      <c r="D465" s="58"/>
      <c r="E465" s="58"/>
      <c r="H465" s="18"/>
    </row>
    <row r="466" spans="1:8" x14ac:dyDescent="0.25">
      <c r="A466" s="11">
        <v>44296</v>
      </c>
      <c r="B466">
        <v>78</v>
      </c>
      <c r="C466">
        <v>113</v>
      </c>
      <c r="D466" s="58"/>
      <c r="E466" s="58"/>
      <c r="H466" s="18"/>
    </row>
    <row r="467" spans="1:8" x14ac:dyDescent="0.25">
      <c r="A467" s="11">
        <v>44297</v>
      </c>
      <c r="B467">
        <v>47</v>
      </c>
      <c r="C467">
        <v>111</v>
      </c>
      <c r="D467" s="58"/>
      <c r="E467" s="58"/>
      <c r="H467" s="18"/>
    </row>
    <row r="468" spans="1:8" x14ac:dyDescent="0.25">
      <c r="A468" s="11">
        <v>44298</v>
      </c>
      <c r="B468">
        <v>42</v>
      </c>
      <c r="C468">
        <v>128</v>
      </c>
      <c r="D468" s="58">
        <f t="shared" ref="D468:E468" si="69">AVERAGE(B468:B474)</f>
        <v>61.285714285714285</v>
      </c>
      <c r="E468" s="58">
        <f t="shared" si="69"/>
        <v>139</v>
      </c>
      <c r="H468" s="18"/>
    </row>
    <row r="469" spans="1:8" x14ac:dyDescent="0.25">
      <c r="A469" s="11">
        <v>44299</v>
      </c>
      <c r="B469">
        <v>43</v>
      </c>
      <c r="C469">
        <v>164</v>
      </c>
      <c r="D469" s="58"/>
      <c r="E469" s="58"/>
      <c r="H469" s="18"/>
    </row>
    <row r="470" spans="1:8" x14ac:dyDescent="0.25">
      <c r="A470" s="11">
        <v>44300</v>
      </c>
      <c r="B470">
        <v>67</v>
      </c>
      <c r="C470">
        <v>147</v>
      </c>
      <c r="D470" s="58"/>
      <c r="E470" s="58"/>
      <c r="H470" s="18"/>
    </row>
    <row r="471" spans="1:8" x14ac:dyDescent="0.25">
      <c r="A471" s="11">
        <v>44301</v>
      </c>
      <c r="B471">
        <v>65</v>
      </c>
      <c r="C471">
        <v>122</v>
      </c>
      <c r="D471" s="58"/>
      <c r="E471" s="58"/>
      <c r="H471" s="18"/>
    </row>
    <row r="472" spans="1:8" x14ac:dyDescent="0.25">
      <c r="A472" s="11">
        <v>44302</v>
      </c>
      <c r="B472">
        <v>71</v>
      </c>
      <c r="C472">
        <v>130</v>
      </c>
      <c r="D472" s="58"/>
      <c r="E472" s="58"/>
      <c r="H472" s="18"/>
    </row>
    <row r="473" spans="1:8" x14ac:dyDescent="0.25">
      <c r="A473" s="11">
        <v>44303</v>
      </c>
      <c r="B473">
        <v>68</v>
      </c>
      <c r="C473">
        <v>143</v>
      </c>
      <c r="D473" s="58"/>
      <c r="E473" s="58"/>
      <c r="H473" s="18"/>
    </row>
    <row r="474" spans="1:8" x14ac:dyDescent="0.25">
      <c r="A474" s="11">
        <v>44304</v>
      </c>
      <c r="B474">
        <v>73</v>
      </c>
      <c r="D474" s="58"/>
      <c r="E474" s="58"/>
      <c r="H474" s="18"/>
    </row>
    <row r="475" spans="1:8" x14ac:dyDescent="0.25">
      <c r="A475" s="11">
        <v>44305</v>
      </c>
      <c r="B475">
        <v>65</v>
      </c>
      <c r="C475" t="s">
        <v>81</v>
      </c>
      <c r="D475" s="58">
        <f t="shared" ref="D475:E475" si="70">AVERAGE(B475:B481)</f>
        <v>67</v>
      </c>
      <c r="E475" s="58">
        <f t="shared" si="70"/>
        <v>140</v>
      </c>
      <c r="H475" s="18"/>
    </row>
    <row r="476" spans="1:8" x14ac:dyDescent="0.25">
      <c r="A476" s="11">
        <v>44306</v>
      </c>
      <c r="B476">
        <v>73</v>
      </c>
      <c r="C476">
        <v>124</v>
      </c>
      <c r="D476" s="58"/>
      <c r="E476" s="58"/>
      <c r="H476" s="18"/>
    </row>
    <row r="477" spans="1:8" x14ac:dyDescent="0.25">
      <c r="A477" s="11">
        <v>44307</v>
      </c>
      <c r="B477">
        <v>63</v>
      </c>
      <c r="C477">
        <v>156</v>
      </c>
      <c r="D477" s="58"/>
      <c r="E477" s="58"/>
      <c r="H477" s="18"/>
    </row>
    <row r="478" spans="1:8" x14ac:dyDescent="0.25">
      <c r="A478" s="11">
        <v>44308</v>
      </c>
      <c r="D478" s="58"/>
      <c r="E478" s="58"/>
      <c r="H478" s="18"/>
    </row>
    <row r="479" spans="1:8" x14ac:dyDescent="0.25">
      <c r="A479" s="11">
        <v>44309</v>
      </c>
      <c r="D479" s="58"/>
      <c r="E479" s="58"/>
      <c r="H479" s="18"/>
    </row>
    <row r="480" spans="1:8" x14ac:dyDescent="0.25">
      <c r="A480" s="11">
        <v>44310</v>
      </c>
      <c r="D480" s="58"/>
      <c r="E480" s="58"/>
      <c r="H480" s="18"/>
    </row>
    <row r="481" spans="1:8" x14ac:dyDescent="0.25">
      <c r="A481" s="11">
        <v>44311</v>
      </c>
      <c r="D481" s="58"/>
      <c r="E481" s="58"/>
      <c r="H481" s="18"/>
    </row>
    <row r="482" spans="1:8" x14ac:dyDescent="0.25">
      <c r="H482" s="18"/>
    </row>
    <row r="483" spans="1:8" x14ac:dyDescent="0.25">
      <c r="H483" s="18"/>
    </row>
    <row r="484" spans="1:8" x14ac:dyDescent="0.25">
      <c r="H484" s="18"/>
    </row>
    <row r="485" spans="1:8" x14ac:dyDescent="0.25">
      <c r="H485" s="18"/>
    </row>
    <row r="486" spans="1:8" x14ac:dyDescent="0.25">
      <c r="H486" s="18"/>
    </row>
    <row r="487" spans="1:8" x14ac:dyDescent="0.25">
      <c r="H487" s="18"/>
    </row>
    <row r="488" spans="1:8" x14ac:dyDescent="0.25">
      <c r="H488" s="18"/>
    </row>
    <row r="489" spans="1:8" x14ac:dyDescent="0.25">
      <c r="H489" s="18"/>
    </row>
    <row r="490" spans="1:8" x14ac:dyDescent="0.25">
      <c r="H490" s="18"/>
    </row>
    <row r="491" spans="1:8" x14ac:dyDescent="0.25">
      <c r="H491" s="18"/>
    </row>
    <row r="492" spans="1:8" x14ac:dyDescent="0.25">
      <c r="H492" s="18"/>
    </row>
    <row r="493" spans="1:8" x14ac:dyDescent="0.25">
      <c r="H493" s="18"/>
    </row>
    <row r="494" spans="1:8" x14ac:dyDescent="0.25">
      <c r="H494" s="18"/>
    </row>
    <row r="495" spans="1:8" x14ac:dyDescent="0.25">
      <c r="H495" s="18"/>
    </row>
    <row r="496" spans="1:8" x14ac:dyDescent="0.25">
      <c r="H496" s="18"/>
    </row>
    <row r="497" spans="8:8" x14ac:dyDescent="0.25">
      <c r="H497" s="18"/>
    </row>
    <row r="498" spans="8:8" x14ac:dyDescent="0.25">
      <c r="H498" s="18"/>
    </row>
    <row r="499" spans="8:8" x14ac:dyDescent="0.25">
      <c r="H499" s="18"/>
    </row>
    <row r="500" spans="8:8" x14ac:dyDescent="0.25">
      <c r="H500" s="18"/>
    </row>
    <row r="501" spans="8:8" x14ac:dyDescent="0.25">
      <c r="H501" s="18"/>
    </row>
    <row r="502" spans="8:8" x14ac:dyDescent="0.25">
      <c r="H502" s="18"/>
    </row>
    <row r="503" spans="8:8" x14ac:dyDescent="0.25">
      <c r="H503" s="18"/>
    </row>
    <row r="504" spans="8:8" x14ac:dyDescent="0.25">
      <c r="H504" s="18"/>
    </row>
    <row r="505" spans="8:8" x14ac:dyDescent="0.25">
      <c r="H505" s="18"/>
    </row>
    <row r="506" spans="8:8" x14ac:dyDescent="0.25">
      <c r="H506" s="18"/>
    </row>
    <row r="507" spans="8:8" x14ac:dyDescent="0.25">
      <c r="H507" s="18"/>
    </row>
    <row r="508" spans="8:8" x14ac:dyDescent="0.25">
      <c r="H508" s="18"/>
    </row>
    <row r="509" spans="8:8" x14ac:dyDescent="0.25">
      <c r="H509" s="18"/>
    </row>
    <row r="510" spans="8:8" x14ac:dyDescent="0.25">
      <c r="H510" s="18"/>
    </row>
    <row r="511" spans="8:8" x14ac:dyDescent="0.25">
      <c r="H511" s="18"/>
    </row>
    <row r="512" spans="8:8" x14ac:dyDescent="0.25">
      <c r="H512" s="18"/>
    </row>
    <row r="513" spans="8:8" x14ac:dyDescent="0.25">
      <c r="H513" s="18"/>
    </row>
    <row r="514" spans="8:8" x14ac:dyDescent="0.25">
      <c r="H514" s="18"/>
    </row>
    <row r="515" spans="8:8" x14ac:dyDescent="0.25">
      <c r="H515" s="18"/>
    </row>
    <row r="516" spans="8:8" x14ac:dyDescent="0.25">
      <c r="H516" s="18"/>
    </row>
    <row r="517" spans="8:8" x14ac:dyDescent="0.25">
      <c r="H517" s="18"/>
    </row>
    <row r="518" spans="8:8" x14ac:dyDescent="0.25">
      <c r="H518" s="18"/>
    </row>
    <row r="519" spans="8:8" x14ac:dyDescent="0.25">
      <c r="H519" s="18"/>
    </row>
    <row r="520" spans="8:8" x14ac:dyDescent="0.25">
      <c r="H520" s="18"/>
    </row>
    <row r="521" spans="8:8" x14ac:dyDescent="0.25">
      <c r="H521" s="18"/>
    </row>
    <row r="522" spans="8:8" x14ac:dyDescent="0.25">
      <c r="H522" s="18"/>
    </row>
    <row r="523" spans="8:8" x14ac:dyDescent="0.25">
      <c r="H523" s="18"/>
    </row>
    <row r="524" spans="8:8" x14ac:dyDescent="0.25">
      <c r="H524" s="18"/>
    </row>
    <row r="525" spans="8:8" x14ac:dyDescent="0.25">
      <c r="H525" s="18"/>
    </row>
    <row r="526" spans="8:8" x14ac:dyDescent="0.25">
      <c r="H526" s="18"/>
    </row>
    <row r="527" spans="8:8" x14ac:dyDescent="0.25">
      <c r="H527" s="18"/>
    </row>
    <row r="528" spans="8:8" x14ac:dyDescent="0.25">
      <c r="H528" s="18"/>
    </row>
    <row r="529" spans="8:8" x14ac:dyDescent="0.25">
      <c r="H529" s="18"/>
    </row>
    <row r="530" spans="8:8" x14ac:dyDescent="0.25">
      <c r="H530" s="18"/>
    </row>
    <row r="531" spans="8:8" x14ac:dyDescent="0.25">
      <c r="H531" s="18"/>
    </row>
    <row r="532" spans="8:8" x14ac:dyDescent="0.25">
      <c r="H532" s="18"/>
    </row>
    <row r="533" spans="8:8" x14ac:dyDescent="0.25">
      <c r="H533" s="18"/>
    </row>
    <row r="534" spans="8:8" x14ac:dyDescent="0.25">
      <c r="H534" s="18"/>
    </row>
    <row r="535" spans="8:8" x14ac:dyDescent="0.25">
      <c r="H535" s="18"/>
    </row>
    <row r="536" spans="8:8" x14ac:dyDescent="0.25">
      <c r="H536" s="18"/>
    </row>
    <row r="537" spans="8:8" x14ac:dyDescent="0.25">
      <c r="H537" s="18"/>
    </row>
    <row r="538" spans="8:8" x14ac:dyDescent="0.25">
      <c r="H538" s="18"/>
    </row>
    <row r="539" spans="8:8" x14ac:dyDescent="0.25">
      <c r="H539" s="18"/>
    </row>
    <row r="540" spans="8:8" x14ac:dyDescent="0.25">
      <c r="H540" s="18"/>
    </row>
    <row r="541" spans="8:8" x14ac:dyDescent="0.25">
      <c r="H541" s="18"/>
    </row>
    <row r="542" spans="8:8" x14ac:dyDescent="0.25">
      <c r="H542" s="18"/>
    </row>
    <row r="543" spans="8:8" x14ac:dyDescent="0.25">
      <c r="H543" s="18"/>
    </row>
    <row r="544" spans="8:8" x14ac:dyDescent="0.25">
      <c r="H544" s="18"/>
    </row>
    <row r="545" spans="8:8" x14ac:dyDescent="0.25">
      <c r="H545" s="18"/>
    </row>
    <row r="546" spans="8:8" x14ac:dyDescent="0.25">
      <c r="H546" s="18"/>
    </row>
    <row r="547" spans="8:8" x14ac:dyDescent="0.25">
      <c r="H547" s="18"/>
    </row>
    <row r="548" spans="8:8" x14ac:dyDescent="0.25">
      <c r="H548" s="18"/>
    </row>
    <row r="549" spans="8:8" x14ac:dyDescent="0.25">
      <c r="H549" s="18"/>
    </row>
    <row r="550" spans="8:8" x14ac:dyDescent="0.25">
      <c r="H550" s="18"/>
    </row>
    <row r="551" spans="8:8" x14ac:dyDescent="0.25">
      <c r="H551" s="18"/>
    </row>
    <row r="552" spans="8:8" x14ac:dyDescent="0.25">
      <c r="H552" s="18"/>
    </row>
    <row r="553" spans="8:8" x14ac:dyDescent="0.25">
      <c r="H553" s="18"/>
    </row>
    <row r="554" spans="8:8" x14ac:dyDescent="0.25">
      <c r="H554" s="18"/>
    </row>
    <row r="555" spans="8:8" x14ac:dyDescent="0.25">
      <c r="H555" s="18"/>
    </row>
    <row r="556" spans="8:8" x14ac:dyDescent="0.25">
      <c r="H556" s="18"/>
    </row>
    <row r="557" spans="8:8" x14ac:dyDescent="0.25">
      <c r="H557" s="18"/>
    </row>
    <row r="558" spans="8:8" x14ac:dyDescent="0.25">
      <c r="H558" s="18"/>
    </row>
    <row r="559" spans="8:8" x14ac:dyDescent="0.25">
      <c r="H559" s="18"/>
    </row>
    <row r="560" spans="8:8" x14ac:dyDescent="0.25">
      <c r="H560" s="18"/>
    </row>
    <row r="561" spans="8:8" x14ac:dyDescent="0.25">
      <c r="H561" s="18"/>
    </row>
    <row r="562" spans="8:8" x14ac:dyDescent="0.25">
      <c r="H562" s="18"/>
    </row>
    <row r="563" spans="8:8" x14ac:dyDescent="0.25">
      <c r="H563" s="18"/>
    </row>
    <row r="564" spans="8:8" x14ac:dyDescent="0.25">
      <c r="H564" s="18"/>
    </row>
    <row r="565" spans="8:8" x14ac:dyDescent="0.25">
      <c r="H565" s="18"/>
    </row>
    <row r="566" spans="8:8" x14ac:dyDescent="0.25">
      <c r="H566" s="18"/>
    </row>
    <row r="567" spans="8:8" x14ac:dyDescent="0.25">
      <c r="H567" s="18"/>
    </row>
    <row r="568" spans="8:8" x14ac:dyDescent="0.25">
      <c r="H568" s="18"/>
    </row>
    <row r="569" spans="8:8" x14ac:dyDescent="0.25">
      <c r="H569" s="18"/>
    </row>
    <row r="570" spans="8:8" x14ac:dyDescent="0.25">
      <c r="H570" s="18"/>
    </row>
    <row r="571" spans="8:8" x14ac:dyDescent="0.25">
      <c r="H571" s="18"/>
    </row>
    <row r="572" spans="8:8" x14ac:dyDescent="0.25">
      <c r="H572" s="18"/>
    </row>
    <row r="573" spans="8:8" x14ac:dyDescent="0.25">
      <c r="H573" s="18"/>
    </row>
    <row r="574" spans="8:8" x14ac:dyDescent="0.25">
      <c r="H574" s="18"/>
    </row>
    <row r="575" spans="8:8" x14ac:dyDescent="0.25">
      <c r="H575" s="18"/>
    </row>
    <row r="576" spans="8:8" x14ac:dyDescent="0.25">
      <c r="H576" s="18"/>
    </row>
    <row r="577" spans="8:8" x14ac:dyDescent="0.25">
      <c r="H577" s="18"/>
    </row>
    <row r="578" spans="8:8" x14ac:dyDescent="0.25">
      <c r="H578" s="18"/>
    </row>
    <row r="579" spans="8:8" x14ac:dyDescent="0.25">
      <c r="H579" s="18"/>
    </row>
    <row r="580" spans="8:8" x14ac:dyDescent="0.25">
      <c r="H580" s="18"/>
    </row>
    <row r="581" spans="8:8" x14ac:dyDescent="0.25">
      <c r="H581" s="18"/>
    </row>
    <row r="582" spans="8:8" x14ac:dyDescent="0.25">
      <c r="H582" s="18"/>
    </row>
    <row r="583" spans="8:8" x14ac:dyDescent="0.25">
      <c r="H583" s="18"/>
    </row>
    <row r="584" spans="8:8" x14ac:dyDescent="0.25">
      <c r="H584" s="18"/>
    </row>
    <row r="585" spans="8:8" x14ac:dyDescent="0.25">
      <c r="H585" s="18"/>
    </row>
    <row r="586" spans="8:8" x14ac:dyDescent="0.25">
      <c r="H586" s="18"/>
    </row>
    <row r="587" spans="8:8" x14ac:dyDescent="0.25">
      <c r="H587" s="18"/>
    </row>
    <row r="588" spans="8:8" x14ac:dyDescent="0.25">
      <c r="H588" s="18"/>
    </row>
    <row r="589" spans="8:8" x14ac:dyDescent="0.25">
      <c r="H589" s="18"/>
    </row>
    <row r="590" spans="8:8" x14ac:dyDescent="0.25">
      <c r="H590" s="18"/>
    </row>
    <row r="591" spans="8:8" x14ac:dyDescent="0.25">
      <c r="H591" s="18"/>
    </row>
    <row r="592" spans="8:8" x14ac:dyDescent="0.25">
      <c r="H592" s="18"/>
    </row>
    <row r="593" spans="8:8" x14ac:dyDescent="0.25">
      <c r="H593" s="18"/>
    </row>
    <row r="594" spans="8:8" x14ac:dyDescent="0.25">
      <c r="H594" s="18"/>
    </row>
    <row r="595" spans="8:8" x14ac:dyDescent="0.25">
      <c r="H595" s="18"/>
    </row>
    <row r="596" spans="8:8" x14ac:dyDescent="0.25">
      <c r="H596" s="18"/>
    </row>
    <row r="597" spans="8:8" x14ac:dyDescent="0.25">
      <c r="H597" s="18"/>
    </row>
    <row r="598" spans="8:8" x14ac:dyDescent="0.25">
      <c r="H598" s="18"/>
    </row>
    <row r="599" spans="8:8" x14ac:dyDescent="0.25">
      <c r="H599" s="18"/>
    </row>
    <row r="600" spans="8:8" x14ac:dyDescent="0.25">
      <c r="H600" s="18"/>
    </row>
    <row r="601" spans="8:8" x14ac:dyDescent="0.25">
      <c r="H601" s="18"/>
    </row>
    <row r="602" spans="8:8" x14ac:dyDescent="0.25">
      <c r="H602" s="18"/>
    </row>
    <row r="603" spans="8:8" x14ac:dyDescent="0.25">
      <c r="H603" s="18"/>
    </row>
    <row r="604" spans="8:8" x14ac:dyDescent="0.25">
      <c r="H604" s="18"/>
    </row>
    <row r="605" spans="8:8" x14ac:dyDescent="0.25">
      <c r="H605" s="18"/>
    </row>
    <row r="606" spans="8:8" x14ac:dyDescent="0.25">
      <c r="H606" s="18"/>
    </row>
    <row r="607" spans="8:8" x14ac:dyDescent="0.25">
      <c r="H607" s="18"/>
    </row>
    <row r="608" spans="8:8" x14ac:dyDescent="0.25">
      <c r="H608" s="18"/>
    </row>
    <row r="609" spans="8:8" x14ac:dyDescent="0.25">
      <c r="H609" s="18"/>
    </row>
    <row r="610" spans="8:8" x14ac:dyDescent="0.25">
      <c r="H610" s="18"/>
    </row>
    <row r="611" spans="8:8" x14ac:dyDescent="0.25">
      <c r="H611" s="18"/>
    </row>
    <row r="612" spans="8:8" x14ac:dyDescent="0.25">
      <c r="H612" s="18"/>
    </row>
    <row r="613" spans="8:8" x14ac:dyDescent="0.25">
      <c r="H613" s="18"/>
    </row>
    <row r="614" spans="8:8" x14ac:dyDescent="0.25">
      <c r="H614" s="18"/>
    </row>
    <row r="615" spans="8:8" x14ac:dyDescent="0.25">
      <c r="H615" s="18"/>
    </row>
    <row r="616" spans="8:8" x14ac:dyDescent="0.25">
      <c r="H616" s="18"/>
    </row>
    <row r="617" spans="8:8" x14ac:dyDescent="0.25">
      <c r="H617" s="18"/>
    </row>
    <row r="618" spans="8:8" x14ac:dyDescent="0.25">
      <c r="H618" s="18"/>
    </row>
    <row r="619" spans="8:8" x14ac:dyDescent="0.25">
      <c r="H619" s="18"/>
    </row>
    <row r="620" spans="8:8" x14ac:dyDescent="0.25">
      <c r="H620" s="18"/>
    </row>
    <row r="621" spans="8:8" x14ac:dyDescent="0.25">
      <c r="H621" s="18"/>
    </row>
    <row r="622" spans="8:8" x14ac:dyDescent="0.25">
      <c r="H622" s="18"/>
    </row>
    <row r="623" spans="8:8" x14ac:dyDescent="0.25">
      <c r="H623" s="18"/>
    </row>
    <row r="624" spans="8:8" x14ac:dyDescent="0.25">
      <c r="H624" s="18"/>
    </row>
    <row r="625" spans="8:8" x14ac:dyDescent="0.25">
      <c r="H625" s="18"/>
    </row>
    <row r="626" spans="8:8" x14ac:dyDescent="0.25">
      <c r="H626" s="18"/>
    </row>
    <row r="627" spans="8:8" x14ac:dyDescent="0.25">
      <c r="H627" s="18"/>
    </row>
    <row r="628" spans="8:8" x14ac:dyDescent="0.25">
      <c r="H628" s="18"/>
    </row>
    <row r="629" spans="8:8" x14ac:dyDescent="0.25">
      <c r="H629" s="18"/>
    </row>
    <row r="630" spans="8:8" x14ac:dyDescent="0.25">
      <c r="H630" s="18"/>
    </row>
    <row r="631" spans="8:8" x14ac:dyDescent="0.25">
      <c r="H631" s="18"/>
    </row>
    <row r="632" spans="8:8" x14ac:dyDescent="0.25">
      <c r="H632" s="18"/>
    </row>
    <row r="633" spans="8:8" x14ac:dyDescent="0.25">
      <c r="H633" s="18"/>
    </row>
    <row r="634" spans="8:8" x14ac:dyDescent="0.25">
      <c r="H634" s="18"/>
    </row>
    <row r="635" spans="8:8" x14ac:dyDescent="0.25">
      <c r="H635" s="18"/>
    </row>
    <row r="636" spans="8:8" x14ac:dyDescent="0.25">
      <c r="H636" s="18"/>
    </row>
    <row r="637" spans="8:8" x14ac:dyDescent="0.25">
      <c r="H637" s="18"/>
    </row>
    <row r="638" spans="8:8" x14ac:dyDescent="0.25">
      <c r="H638" s="18"/>
    </row>
    <row r="639" spans="8:8" x14ac:dyDescent="0.25">
      <c r="H639" s="18"/>
    </row>
    <row r="640" spans="8:8" x14ac:dyDescent="0.25">
      <c r="H640" s="18"/>
    </row>
    <row r="641" spans="8:8" x14ac:dyDescent="0.25">
      <c r="H641" s="18"/>
    </row>
    <row r="642" spans="8:8" x14ac:dyDescent="0.25">
      <c r="H642" s="18"/>
    </row>
    <row r="643" spans="8:8" x14ac:dyDescent="0.25">
      <c r="H643" s="18"/>
    </row>
  </sheetData>
  <mergeCells count="138">
    <mergeCell ref="D55:D61"/>
    <mergeCell ref="D62:D68"/>
    <mergeCell ref="D69:D75"/>
    <mergeCell ref="D76:D82"/>
    <mergeCell ref="D2:D5"/>
    <mergeCell ref="E2:E5"/>
    <mergeCell ref="D447:D453"/>
    <mergeCell ref="D454:D460"/>
    <mergeCell ref="D461:D467"/>
    <mergeCell ref="D370:D376"/>
    <mergeCell ref="D377:D383"/>
    <mergeCell ref="D384:D390"/>
    <mergeCell ref="D391:D397"/>
    <mergeCell ref="D300:D306"/>
    <mergeCell ref="D307:D313"/>
    <mergeCell ref="D314:D320"/>
    <mergeCell ref="D321:D327"/>
    <mergeCell ref="E167:E173"/>
    <mergeCell ref="E174:E180"/>
    <mergeCell ref="E83:E89"/>
    <mergeCell ref="E90:E96"/>
    <mergeCell ref="E97:E103"/>
    <mergeCell ref="E104:E110"/>
    <mergeCell ref="E69:E75"/>
    <mergeCell ref="E76:E82"/>
    <mergeCell ref="D440:D446"/>
    <mergeCell ref="D293:D299"/>
    <mergeCell ref="D223:D229"/>
    <mergeCell ref="D230:D236"/>
    <mergeCell ref="D237:D243"/>
    <mergeCell ref="D244:D250"/>
    <mergeCell ref="D153:D159"/>
    <mergeCell ref="D160:D166"/>
    <mergeCell ref="D167:D173"/>
    <mergeCell ref="D174:D180"/>
    <mergeCell ref="D83:D89"/>
    <mergeCell ref="D90:D96"/>
    <mergeCell ref="D97:D103"/>
    <mergeCell ref="D104:D110"/>
    <mergeCell ref="D181:D187"/>
    <mergeCell ref="D188:D194"/>
    <mergeCell ref="D195:D201"/>
    <mergeCell ref="D202:D208"/>
    <mergeCell ref="D209:D215"/>
    <mergeCell ref="D216:D222"/>
    <mergeCell ref="D111:D117"/>
    <mergeCell ref="D118:D124"/>
    <mergeCell ref="D125:D131"/>
    <mergeCell ref="D6:D12"/>
    <mergeCell ref="E6:E12"/>
    <mergeCell ref="D13:D19"/>
    <mergeCell ref="D20:D26"/>
    <mergeCell ref="D27:D33"/>
    <mergeCell ref="D34:D40"/>
    <mergeCell ref="D41:D47"/>
    <mergeCell ref="D48:D54"/>
    <mergeCell ref="E440:E446"/>
    <mergeCell ref="E370:E376"/>
    <mergeCell ref="E377:E383"/>
    <mergeCell ref="E384:E390"/>
    <mergeCell ref="E391:E397"/>
    <mergeCell ref="E300:E306"/>
    <mergeCell ref="E307:E313"/>
    <mergeCell ref="E314:E320"/>
    <mergeCell ref="E321:E327"/>
    <mergeCell ref="E293:E299"/>
    <mergeCell ref="E223:E229"/>
    <mergeCell ref="E230:E236"/>
    <mergeCell ref="E237:E243"/>
    <mergeCell ref="E244:E250"/>
    <mergeCell ref="E153:E159"/>
    <mergeCell ref="E160:E166"/>
    <mergeCell ref="D132:D138"/>
    <mergeCell ref="D139:D145"/>
    <mergeCell ref="D146:D152"/>
    <mergeCell ref="D342:D348"/>
    <mergeCell ref="D349:D355"/>
    <mergeCell ref="D356:D362"/>
    <mergeCell ref="D363:D369"/>
    <mergeCell ref="D251:D257"/>
    <mergeCell ref="D258:D264"/>
    <mergeCell ref="D265:D271"/>
    <mergeCell ref="D272:D278"/>
    <mergeCell ref="D279:D285"/>
    <mergeCell ref="D286:D292"/>
    <mergeCell ref="E111:E117"/>
    <mergeCell ref="E118:E124"/>
    <mergeCell ref="E125:E131"/>
    <mergeCell ref="E132:E138"/>
    <mergeCell ref="E139:E145"/>
    <mergeCell ref="E146:E152"/>
    <mergeCell ref="D468:D474"/>
    <mergeCell ref="D475:D481"/>
    <mergeCell ref="E13:E19"/>
    <mergeCell ref="E20:E26"/>
    <mergeCell ref="E27:E33"/>
    <mergeCell ref="E34:E40"/>
    <mergeCell ref="E41:E47"/>
    <mergeCell ref="E48:E54"/>
    <mergeCell ref="E55:E61"/>
    <mergeCell ref="E62:E68"/>
    <mergeCell ref="D398:D404"/>
    <mergeCell ref="D405:D411"/>
    <mergeCell ref="D412:D418"/>
    <mergeCell ref="D419:D425"/>
    <mergeCell ref="D426:D432"/>
    <mergeCell ref="D433:D439"/>
    <mergeCell ref="D328:D334"/>
    <mergeCell ref="D335:D341"/>
    <mergeCell ref="E251:E257"/>
    <mergeCell ref="E258:E264"/>
    <mergeCell ref="E265:E271"/>
    <mergeCell ref="E272:E278"/>
    <mergeCell ref="E279:E285"/>
    <mergeCell ref="E286:E292"/>
    <mergeCell ref="E181:E187"/>
    <mergeCell ref="E188:E194"/>
    <mergeCell ref="E195:E201"/>
    <mergeCell ref="E202:E208"/>
    <mergeCell ref="E209:E215"/>
    <mergeCell ref="E216:E222"/>
    <mergeCell ref="E468:E474"/>
    <mergeCell ref="E475:E481"/>
    <mergeCell ref="E398:E404"/>
    <mergeCell ref="E405:E411"/>
    <mergeCell ref="E412:E418"/>
    <mergeCell ref="E419:E425"/>
    <mergeCell ref="E426:E432"/>
    <mergeCell ref="E433:E439"/>
    <mergeCell ref="E328:E334"/>
    <mergeCell ref="E335:E341"/>
    <mergeCell ref="E342:E348"/>
    <mergeCell ref="E349:E355"/>
    <mergeCell ref="E356:E362"/>
    <mergeCell ref="E363:E369"/>
    <mergeCell ref="E447:E453"/>
    <mergeCell ref="E454:E460"/>
    <mergeCell ref="E461:E4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Bogota_cases</vt:lpstr>
      <vt:lpstr>BA_cases</vt:lpstr>
      <vt:lpstr>Washington_DC_cases</vt:lpstr>
      <vt:lpstr>air_quality</vt:lpstr>
      <vt:lpstr>Hito_DC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CUELLAR SARMIENTO</dc:creator>
  <cp:lastModifiedBy>Usuario de Windows</cp:lastModifiedBy>
  <dcterms:created xsi:type="dcterms:W3CDTF">2021-02-16T02:51:25Z</dcterms:created>
  <dcterms:modified xsi:type="dcterms:W3CDTF">2021-05-12T05:23:17Z</dcterms:modified>
</cp:coreProperties>
</file>