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CEBDD619-2AFC-41FE-AE7B-42C2780074DE}" xr6:coauthVersionLast="46" xr6:coauthVersionMax="46" xr10:uidLastSave="{00000000-0000-0000-0000-000000000000}"/>
  <bookViews>
    <workbookView xWindow="1080" yWindow="780" windowWidth="27720" windowHeight="14820" firstSheet="1" activeTab="3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BA_cases!$J$2:$O$2</definedName>
    <definedName name="_xlnm._FilterDatabase" localSheetId="0" hidden="1">Bogota_cases!$A$2:$B$343</definedName>
    <definedName name="_xlnm._FilterDatabase" localSheetId="2" hidden="1">Washington_DC_cases!$J$2:$O$16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2" l="1"/>
  <c r="G58" i="2"/>
  <c r="G59" i="2"/>
  <c r="G6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3" i="2"/>
  <c r="H3" i="4"/>
  <c r="G3" i="4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55" i="4"/>
  <c r="T70" i="2"/>
  <c r="T71" i="2"/>
  <c r="T72" i="2" s="1"/>
  <c r="T73" i="2" s="1"/>
  <c r="T74" i="2" s="1"/>
  <c r="T75" i="2" s="1"/>
  <c r="T76" i="2" s="1"/>
  <c r="T77" i="2" s="1"/>
  <c r="T78" i="2"/>
  <c r="T79" i="2" s="1"/>
  <c r="T80" i="2" s="1"/>
  <c r="T81" i="2" s="1"/>
  <c r="T82" i="2" s="1"/>
  <c r="T83" i="2" s="1"/>
  <c r="T84" i="2" s="1"/>
  <c r="T85" i="2"/>
  <c r="T86" i="2" s="1"/>
  <c r="T87" i="2" s="1"/>
  <c r="T88" i="2" s="1"/>
  <c r="T89" i="2" s="1"/>
  <c r="T90" i="2" s="1"/>
  <c r="T91" i="2" s="1"/>
  <c r="T92" i="2"/>
  <c r="T93" i="2" s="1"/>
  <c r="T94" i="2" s="1"/>
  <c r="T95" i="2" s="1"/>
  <c r="T96" i="2" s="1"/>
  <c r="T97" i="2" s="1"/>
  <c r="T98" i="2" s="1"/>
  <c r="T99" i="2"/>
  <c r="T100" i="2" s="1"/>
  <c r="T101" i="2" s="1"/>
  <c r="T102" i="2" s="1"/>
  <c r="T103" i="2" s="1"/>
  <c r="T104" i="2" s="1"/>
  <c r="T105" i="2" s="1"/>
  <c r="T106" i="2"/>
  <c r="T107" i="2" s="1"/>
  <c r="T108" i="2" s="1"/>
  <c r="T109" i="2" s="1"/>
  <c r="T110" i="2" s="1"/>
  <c r="T111" i="2" s="1"/>
  <c r="T112" i="2" s="1"/>
  <c r="T113" i="2"/>
  <c r="T114" i="2" s="1"/>
  <c r="T115" i="2" s="1"/>
  <c r="T116" i="2" s="1"/>
  <c r="T117" i="2" s="1"/>
  <c r="T118" i="2" s="1"/>
  <c r="T119" i="2" s="1"/>
  <c r="T120" i="2"/>
  <c r="T121" i="2"/>
  <c r="T122" i="2" s="1"/>
  <c r="T123" i="2" s="1"/>
  <c r="T124" i="2" s="1"/>
  <c r="T125" i="2" s="1"/>
  <c r="T126" i="2" s="1"/>
  <c r="T127" i="2"/>
  <c r="T128" i="2" s="1"/>
  <c r="T129" i="2" s="1"/>
  <c r="T130" i="2" s="1"/>
  <c r="T131" i="2" s="1"/>
  <c r="T132" i="2" s="1"/>
  <c r="T133" i="2" s="1"/>
  <c r="T134" i="2"/>
  <c r="T135" i="2" s="1"/>
  <c r="T136" i="2" s="1"/>
  <c r="T137" i="2" s="1"/>
  <c r="T138" i="2" s="1"/>
  <c r="T139" i="2" s="1"/>
  <c r="T140" i="2" s="1"/>
  <c r="T141" i="2"/>
  <c r="T142" i="2" s="1"/>
  <c r="T143" i="2" s="1"/>
  <c r="T144" i="2" s="1"/>
  <c r="T145" i="2" s="1"/>
  <c r="T146" i="2" s="1"/>
  <c r="T147" i="2" s="1"/>
  <c r="T148" i="2"/>
  <c r="T149" i="2" s="1"/>
  <c r="T150" i="2" s="1"/>
  <c r="T151" i="2" s="1"/>
  <c r="T152" i="2" s="1"/>
  <c r="T153" i="2" s="1"/>
  <c r="T154" i="2" s="1"/>
  <c r="T155" i="2"/>
  <c r="T156" i="2" s="1"/>
  <c r="T157" i="2" s="1"/>
  <c r="T158" i="2" s="1"/>
  <c r="T159" i="2" s="1"/>
  <c r="T160" i="2" s="1"/>
  <c r="T161" i="2" s="1"/>
  <c r="T162" i="2"/>
  <c r="T163" i="2"/>
  <c r="T164" i="2" s="1"/>
  <c r="T165" i="2" s="1"/>
  <c r="T166" i="2" s="1"/>
  <c r="T167" i="2" s="1"/>
  <c r="T168" i="2" s="1"/>
  <c r="T169" i="2"/>
  <c r="T170" i="2" s="1"/>
  <c r="T171" i="2" s="1"/>
  <c r="T172" i="2" s="1"/>
  <c r="T173" i="2" s="1"/>
  <c r="T174" i="2" s="1"/>
  <c r="T175" i="2" s="1"/>
  <c r="T176" i="2"/>
  <c r="T177" i="2" s="1"/>
  <c r="T178" i="2" s="1"/>
  <c r="T179" i="2" s="1"/>
  <c r="T180" i="2" s="1"/>
  <c r="T181" i="2" s="1"/>
  <c r="T182" i="2" s="1"/>
  <c r="T183" i="2"/>
  <c r="T184" i="2" s="1"/>
  <c r="T185" i="2" s="1"/>
  <c r="T186" i="2" s="1"/>
  <c r="T187" i="2" s="1"/>
  <c r="T188" i="2" s="1"/>
  <c r="T189" i="2" s="1"/>
  <c r="T190" i="2"/>
  <c r="T191" i="2"/>
  <c r="T192" i="2" s="1"/>
  <c r="T193" i="2" s="1"/>
  <c r="T194" i="2" s="1"/>
  <c r="T195" i="2" s="1"/>
  <c r="T196" i="2" s="1"/>
  <c r="T197" i="2"/>
  <c r="T198" i="2" s="1"/>
  <c r="T199" i="2" s="1"/>
  <c r="T200" i="2" s="1"/>
  <c r="T201" i="2" s="1"/>
  <c r="T202" i="2" s="1"/>
  <c r="T203" i="2" s="1"/>
  <c r="T204" i="2"/>
  <c r="T205" i="2" s="1"/>
  <c r="T206" i="2" s="1"/>
  <c r="T207" i="2" s="1"/>
  <c r="T208" i="2" s="1"/>
  <c r="T209" i="2" s="1"/>
  <c r="T210" i="2" s="1"/>
  <c r="T211" i="2"/>
  <c r="T212" i="2" s="1"/>
  <c r="T213" i="2" s="1"/>
  <c r="T214" i="2" s="1"/>
  <c r="T215" i="2" s="1"/>
  <c r="T216" i="2" s="1"/>
  <c r="T217" i="2" s="1"/>
  <c r="T218" i="2"/>
  <c r="T219" i="2" s="1"/>
  <c r="T220" i="2" s="1"/>
  <c r="T221" i="2" s="1"/>
  <c r="T222" i="2" s="1"/>
  <c r="T223" i="2" s="1"/>
  <c r="T224" i="2" s="1"/>
  <c r="T225" i="2"/>
  <c r="T226" i="2" s="1"/>
  <c r="T227" i="2" s="1"/>
  <c r="T228" i="2" s="1"/>
  <c r="T229" i="2" s="1"/>
  <c r="T230" i="2" s="1"/>
  <c r="T231" i="2" s="1"/>
  <c r="T232" i="2"/>
  <c r="T233" i="2" s="1"/>
  <c r="T234" i="2" s="1"/>
  <c r="T235" i="2" s="1"/>
  <c r="T236" i="2" s="1"/>
  <c r="T237" i="2" s="1"/>
  <c r="T238" i="2" s="1"/>
  <c r="T239" i="2"/>
  <c r="T240" i="2" s="1"/>
  <c r="T241" i="2" s="1"/>
  <c r="T242" i="2" s="1"/>
  <c r="T243" i="2" s="1"/>
  <c r="T244" i="2" s="1"/>
  <c r="T245" i="2" s="1"/>
  <c r="T246" i="2"/>
  <c r="T247" i="2" s="1"/>
  <c r="T248" i="2" s="1"/>
  <c r="T249" i="2" s="1"/>
  <c r="T250" i="2" s="1"/>
  <c r="T251" i="2" s="1"/>
  <c r="T252" i="2" s="1"/>
  <c r="T253" i="2"/>
  <c r="T254" i="2" s="1"/>
  <c r="T255" i="2" s="1"/>
  <c r="T256" i="2" s="1"/>
  <c r="T257" i="2" s="1"/>
  <c r="T258" i="2" s="1"/>
  <c r="T259" i="2" s="1"/>
  <c r="T260" i="2"/>
  <c r="T261" i="2" s="1"/>
  <c r="T262" i="2" s="1"/>
  <c r="T263" i="2" s="1"/>
  <c r="T264" i="2" s="1"/>
  <c r="T265" i="2" s="1"/>
  <c r="T266" i="2" s="1"/>
  <c r="T267" i="2"/>
  <c r="T268" i="2" s="1"/>
  <c r="T269" i="2" s="1"/>
  <c r="T270" i="2" s="1"/>
  <c r="T271" i="2" s="1"/>
  <c r="T272" i="2" s="1"/>
  <c r="T273" i="2" s="1"/>
  <c r="T274" i="2"/>
  <c r="T275" i="2" s="1"/>
  <c r="T276" i="2" s="1"/>
  <c r="T277" i="2" s="1"/>
  <c r="T278" i="2" s="1"/>
  <c r="T279" i="2" s="1"/>
  <c r="T280" i="2" s="1"/>
  <c r="T281" i="2"/>
  <c r="T282" i="2" s="1"/>
  <c r="T283" i="2" s="1"/>
  <c r="T284" i="2" s="1"/>
  <c r="T285" i="2" s="1"/>
  <c r="T286" i="2" s="1"/>
  <c r="T287" i="2" s="1"/>
  <c r="T288" i="2"/>
  <c r="T289" i="2" s="1"/>
  <c r="T290" i="2" s="1"/>
  <c r="T291" i="2" s="1"/>
  <c r="T292" i="2" s="1"/>
  <c r="T293" i="2" s="1"/>
  <c r="T294" i="2" s="1"/>
  <c r="T295" i="2"/>
  <c r="T296" i="2" s="1"/>
  <c r="T297" i="2" s="1"/>
  <c r="T298" i="2" s="1"/>
  <c r="T299" i="2" s="1"/>
  <c r="T300" i="2" s="1"/>
  <c r="T301" i="2" s="1"/>
  <c r="T302" i="2"/>
  <c r="T303" i="2"/>
  <c r="T304" i="2" s="1"/>
  <c r="T305" i="2" s="1"/>
  <c r="T306" i="2" s="1"/>
  <c r="T307" i="2" s="1"/>
  <c r="T308" i="2" s="1"/>
  <c r="T309" i="2"/>
  <c r="T310" i="2" s="1"/>
  <c r="T311" i="2" s="1"/>
  <c r="T312" i="2" s="1"/>
  <c r="T313" i="2" s="1"/>
  <c r="T314" i="2" s="1"/>
  <c r="T315" i="2" s="1"/>
  <c r="T316" i="2"/>
  <c r="T317" i="2" s="1"/>
  <c r="T318" i="2" s="1"/>
  <c r="T319" i="2" s="1"/>
  <c r="T320" i="2" s="1"/>
  <c r="T321" i="2" s="1"/>
  <c r="T322" i="2" s="1"/>
  <c r="T323" i="2"/>
  <c r="T324" i="2" s="1"/>
  <c r="T325" i="2" s="1"/>
  <c r="T326" i="2" s="1"/>
  <c r="T327" i="2" s="1"/>
  <c r="T328" i="2" s="1"/>
  <c r="T329" i="2" s="1"/>
  <c r="T330" i="2"/>
  <c r="T331" i="2" s="1"/>
  <c r="T332" i="2" s="1"/>
  <c r="T333" i="2" s="1"/>
  <c r="T334" i="2" s="1"/>
  <c r="T335" i="2" s="1"/>
  <c r="T336" i="2" s="1"/>
  <c r="T337" i="2"/>
  <c r="T338" i="2" s="1"/>
  <c r="T339" i="2" s="1"/>
  <c r="T340" i="2" s="1"/>
  <c r="T341" i="2" s="1"/>
  <c r="T342" i="2" s="1"/>
  <c r="T343" i="2" s="1"/>
  <c r="T344" i="2"/>
  <c r="T345" i="2" s="1"/>
  <c r="T346" i="2" s="1"/>
  <c r="T347" i="2" s="1"/>
  <c r="T348" i="2" s="1"/>
  <c r="T349" i="2" s="1"/>
  <c r="T350" i="2" s="1"/>
  <c r="T351" i="2"/>
  <c r="T352" i="2"/>
  <c r="T353" i="2" s="1"/>
  <c r="T354" i="2" s="1"/>
  <c r="T355" i="2" s="1"/>
  <c r="T356" i="2" s="1"/>
  <c r="T357" i="2" s="1"/>
  <c r="T358" i="2"/>
  <c r="T359" i="2" s="1"/>
  <c r="T360" i="2" s="1"/>
  <c r="T361" i="2" s="1"/>
  <c r="T362" i="2" s="1"/>
  <c r="T363" i="2" s="1"/>
  <c r="T364" i="2" s="1"/>
  <c r="T365" i="2"/>
  <c r="T366" i="2" s="1"/>
  <c r="T367" i="2" s="1"/>
  <c r="T368" i="2" s="1"/>
  <c r="T369" i="2" s="1"/>
  <c r="T370" i="2" s="1"/>
  <c r="T371" i="2" s="1"/>
  <c r="T372" i="2"/>
  <c r="T373" i="2" s="1"/>
  <c r="T374" i="2" s="1"/>
  <c r="T375" i="2" s="1"/>
  <c r="T376" i="2" s="1"/>
  <c r="T377" i="2" s="1"/>
  <c r="T378" i="2" s="1"/>
  <c r="T379" i="2"/>
  <c r="T380" i="2" s="1"/>
  <c r="T381" i="2" s="1"/>
  <c r="T382" i="2" s="1"/>
  <c r="T383" i="2" s="1"/>
  <c r="T384" i="2" s="1"/>
  <c r="T385" i="2" s="1"/>
  <c r="T386" i="2"/>
  <c r="T387" i="2" s="1"/>
  <c r="T388" i="2" s="1"/>
  <c r="T389" i="2" s="1"/>
  <c r="T390" i="2" s="1"/>
  <c r="T391" i="2" s="1"/>
  <c r="T392" i="2" s="1"/>
  <c r="T393" i="2"/>
  <c r="T394" i="2"/>
  <c r="T395" i="2" s="1"/>
  <c r="T396" i="2" s="1"/>
  <c r="T397" i="2" s="1"/>
  <c r="T398" i="2" s="1"/>
  <c r="T399" i="2" s="1"/>
  <c r="T400" i="2"/>
  <c r="T401" i="2" s="1"/>
  <c r="T402" i="2" s="1"/>
  <c r="T403" i="2" s="1"/>
  <c r="T404" i="2" s="1"/>
  <c r="T405" i="2" s="1"/>
  <c r="T406" i="2" s="1"/>
  <c r="T407" i="2"/>
  <c r="T408" i="2" s="1"/>
  <c r="T409" i="2" s="1"/>
  <c r="T410" i="2" s="1"/>
  <c r="T411" i="2" s="1"/>
  <c r="T412" i="2" s="1"/>
  <c r="T413" i="2" s="1"/>
  <c r="T414" i="2"/>
  <c r="T415" i="2"/>
  <c r="T416" i="2" s="1"/>
  <c r="T417" i="2" s="1"/>
  <c r="T418" i="2" s="1"/>
  <c r="T419" i="2" s="1"/>
  <c r="T420" i="2" s="1"/>
  <c r="T421" i="2"/>
  <c r="T422" i="2" s="1"/>
  <c r="T423" i="2" s="1"/>
  <c r="T424" i="2" s="1"/>
  <c r="T425" i="2" s="1"/>
  <c r="T426" i="2" s="1"/>
  <c r="T427" i="2" s="1"/>
  <c r="T428" i="2"/>
  <c r="T429" i="2" s="1"/>
  <c r="T430" i="2" s="1"/>
  <c r="T431" i="2" s="1"/>
  <c r="T432" i="2" s="1"/>
  <c r="T433" i="2" s="1"/>
  <c r="T434" i="2" s="1"/>
  <c r="T435" i="2"/>
  <c r="T436" i="2" s="1"/>
  <c r="T437" i="2" s="1"/>
  <c r="T438" i="2" s="1"/>
  <c r="T439" i="2" s="1"/>
  <c r="T440" i="2" s="1"/>
  <c r="T441" i="2" s="1"/>
  <c r="T442" i="2"/>
  <c r="T443" i="2" s="1"/>
  <c r="T444" i="2" s="1"/>
  <c r="T445" i="2" s="1"/>
  <c r="T446" i="2" s="1"/>
  <c r="T447" i="2" s="1"/>
  <c r="T448" i="2" s="1"/>
  <c r="T449" i="2"/>
  <c r="T450" i="2" s="1"/>
  <c r="T451" i="2" s="1"/>
  <c r="T452" i="2" s="1"/>
  <c r="T453" i="2" s="1"/>
  <c r="T454" i="2" s="1"/>
  <c r="T455" i="2" s="1"/>
  <c r="T456" i="2"/>
  <c r="T457" i="2" s="1"/>
  <c r="T458" i="2" s="1"/>
  <c r="T459" i="2" s="1"/>
  <c r="T460" i="2" s="1"/>
  <c r="T461" i="2" s="1"/>
  <c r="T462" i="2" s="1"/>
  <c r="T463" i="2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5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3" i="1"/>
  <c r="E6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3" i="1"/>
  <c r="V45" i="4"/>
  <c r="V46" i="4"/>
  <c r="V47" i="4"/>
  <c r="V48" i="4"/>
  <c r="V49" i="4"/>
  <c r="V50" i="4"/>
  <c r="V51" i="4"/>
  <c r="V52" i="4"/>
  <c r="V53" i="4"/>
  <c r="V54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8" i="1"/>
  <c r="T86" i="4"/>
  <c r="T87" i="4" s="1"/>
  <c r="T88" i="4" s="1"/>
  <c r="T89" i="4" s="1"/>
  <c r="T90" i="4" s="1"/>
  <c r="T91" i="4" s="1"/>
  <c r="T92" i="4" s="1"/>
  <c r="T135" i="4"/>
  <c r="T136" i="4" s="1"/>
  <c r="T137" i="4" s="1"/>
  <c r="T138" i="4" s="1"/>
  <c r="T139" i="4" s="1"/>
  <c r="T140" i="4" s="1"/>
  <c r="T141" i="4" s="1"/>
  <c r="T184" i="4"/>
  <c r="T185" i="4" s="1"/>
  <c r="T186" i="4" s="1"/>
  <c r="T187" i="4" s="1"/>
  <c r="T188" i="4" s="1"/>
  <c r="T189" i="4" s="1"/>
  <c r="T190" i="4" s="1"/>
  <c r="T331" i="4"/>
  <c r="T332" i="4" s="1"/>
  <c r="T333" i="4" s="1"/>
  <c r="T334" i="4" s="1"/>
  <c r="T335" i="4" s="1"/>
  <c r="T336" i="4" s="1"/>
  <c r="T337" i="4" s="1"/>
  <c r="T373" i="4"/>
  <c r="T374" i="4" s="1"/>
  <c r="T375" i="4" s="1"/>
  <c r="T376" i="4" s="1"/>
  <c r="T377" i="4" s="1"/>
  <c r="T378" i="4" s="1"/>
  <c r="T379" i="4" s="1"/>
  <c r="T422" i="4"/>
  <c r="T423" i="4" s="1"/>
  <c r="T424" i="4" s="1"/>
  <c r="T425" i="4" s="1"/>
  <c r="T426" i="4" s="1"/>
  <c r="T427" i="4" s="1"/>
  <c r="T428" i="4" s="1"/>
  <c r="G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T48" i="1"/>
  <c r="T49" i="1"/>
  <c r="T50" i="1"/>
  <c r="T51" i="1"/>
  <c r="F3" i="1"/>
  <c r="E4" i="1"/>
  <c r="G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389" i="2"/>
  <c r="F59" i="2" s="1"/>
  <c r="C396" i="2"/>
  <c r="F60" i="2" s="1"/>
  <c r="C387" i="1"/>
  <c r="F59" i="1" s="1"/>
  <c r="C394" i="1"/>
  <c r="F60" i="1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C392" i="4"/>
  <c r="F59" i="4" s="1"/>
  <c r="C399" i="4"/>
  <c r="F60" i="4" s="1"/>
  <c r="C357" i="4"/>
  <c r="F54" i="4" s="1"/>
  <c r="C364" i="4"/>
  <c r="F55" i="4" s="1"/>
  <c r="C371" i="4"/>
  <c r="F56" i="4" s="1"/>
  <c r="C378" i="4"/>
  <c r="F57" i="4" s="1"/>
  <c r="C385" i="4"/>
  <c r="F58" i="4" s="1"/>
  <c r="C354" i="2"/>
  <c r="F54" i="2" s="1"/>
  <c r="C361" i="2"/>
  <c r="F55" i="2" s="1"/>
  <c r="C368" i="2"/>
  <c r="F56" i="2" s="1"/>
  <c r="C375" i="2"/>
  <c r="F57" i="2" s="1"/>
  <c r="C382" i="2"/>
  <c r="F58" i="2" s="1"/>
  <c r="C366" i="1"/>
  <c r="F56" i="1" s="1"/>
  <c r="C373" i="1"/>
  <c r="F57" i="1" s="1"/>
  <c r="C380" i="1"/>
  <c r="T429" i="1" s="1"/>
  <c r="T430" i="1" s="1"/>
  <c r="T431" i="1" s="1"/>
  <c r="T432" i="1" s="1"/>
  <c r="T433" i="1" s="1"/>
  <c r="T434" i="1" s="1"/>
  <c r="T435" i="1" s="1"/>
  <c r="C345" i="1"/>
  <c r="F53" i="1" s="1"/>
  <c r="C352" i="1"/>
  <c r="F54" i="1" s="1"/>
  <c r="C359" i="1"/>
  <c r="F55" i="1" s="1"/>
  <c r="C16" i="1"/>
  <c r="F6" i="1" s="1"/>
  <c r="C23" i="1"/>
  <c r="F7" i="1" s="1"/>
  <c r="C30" i="1"/>
  <c r="F8" i="1" s="1"/>
  <c r="C37" i="1"/>
  <c r="F9" i="1" s="1"/>
  <c r="C44" i="1"/>
  <c r="F10" i="1" s="1"/>
  <c r="C51" i="1"/>
  <c r="F11" i="1" s="1"/>
  <c r="C58" i="1"/>
  <c r="F12" i="1" s="1"/>
  <c r="C65" i="1"/>
  <c r="F13" i="1" s="1"/>
  <c r="C72" i="1"/>
  <c r="T121" i="1" s="1"/>
  <c r="T122" i="1" s="1"/>
  <c r="T123" i="1" s="1"/>
  <c r="T124" i="1" s="1"/>
  <c r="T125" i="1" s="1"/>
  <c r="T126" i="1" s="1"/>
  <c r="T127" i="1" s="1"/>
  <c r="C79" i="1"/>
  <c r="F15" i="1" s="1"/>
  <c r="C86" i="1"/>
  <c r="F16" i="1" s="1"/>
  <c r="C93" i="1"/>
  <c r="F17" i="1" s="1"/>
  <c r="C100" i="1"/>
  <c r="F18" i="1" s="1"/>
  <c r="C107" i="1"/>
  <c r="F19" i="1" s="1"/>
  <c r="C114" i="1"/>
  <c r="F20" i="1" s="1"/>
  <c r="C121" i="1"/>
  <c r="F21" i="1" s="1"/>
  <c r="C128" i="1"/>
  <c r="T177" i="1" s="1"/>
  <c r="T178" i="1" s="1"/>
  <c r="T179" i="1" s="1"/>
  <c r="T180" i="1" s="1"/>
  <c r="T181" i="1" s="1"/>
  <c r="T182" i="1" s="1"/>
  <c r="T183" i="1" s="1"/>
  <c r="C135" i="1"/>
  <c r="F23" i="1" s="1"/>
  <c r="C142" i="1"/>
  <c r="F24" i="1" s="1"/>
  <c r="C149" i="1"/>
  <c r="F25" i="1" s="1"/>
  <c r="C156" i="1"/>
  <c r="T205" i="1" s="1"/>
  <c r="T206" i="1" s="1"/>
  <c r="T207" i="1" s="1"/>
  <c r="T208" i="1" s="1"/>
  <c r="T209" i="1" s="1"/>
  <c r="T210" i="1" s="1"/>
  <c r="T211" i="1" s="1"/>
  <c r="C163" i="1"/>
  <c r="F27" i="1" s="1"/>
  <c r="C170" i="1"/>
  <c r="F28" i="1" s="1"/>
  <c r="C177" i="1"/>
  <c r="F29" i="1" s="1"/>
  <c r="C184" i="1"/>
  <c r="T233" i="1" s="1"/>
  <c r="T234" i="1" s="1"/>
  <c r="T235" i="1" s="1"/>
  <c r="T236" i="1" s="1"/>
  <c r="T237" i="1" s="1"/>
  <c r="T238" i="1" s="1"/>
  <c r="T239" i="1" s="1"/>
  <c r="C191" i="1"/>
  <c r="F31" i="1" s="1"/>
  <c r="C198" i="1"/>
  <c r="F32" i="1" s="1"/>
  <c r="C205" i="1"/>
  <c r="F33" i="1" s="1"/>
  <c r="C212" i="1"/>
  <c r="T261" i="1" s="1"/>
  <c r="T262" i="1" s="1"/>
  <c r="T263" i="1" s="1"/>
  <c r="T264" i="1" s="1"/>
  <c r="T265" i="1" s="1"/>
  <c r="T266" i="1" s="1"/>
  <c r="T267" i="1" s="1"/>
  <c r="C219" i="1"/>
  <c r="F35" i="1" s="1"/>
  <c r="C226" i="1"/>
  <c r="F36" i="1" s="1"/>
  <c r="C233" i="1"/>
  <c r="F37" i="1" s="1"/>
  <c r="C240" i="1"/>
  <c r="F38" i="1" s="1"/>
  <c r="C247" i="1"/>
  <c r="F39" i="1" s="1"/>
  <c r="C254" i="1"/>
  <c r="F40" i="1" s="1"/>
  <c r="C261" i="1"/>
  <c r="F41" i="1" s="1"/>
  <c r="C268" i="1"/>
  <c r="T317" i="1" s="1"/>
  <c r="T318" i="1" s="1"/>
  <c r="T319" i="1" s="1"/>
  <c r="T320" i="1" s="1"/>
  <c r="T321" i="1" s="1"/>
  <c r="T322" i="1" s="1"/>
  <c r="T323" i="1" s="1"/>
  <c r="C275" i="1"/>
  <c r="F43" i="1" s="1"/>
  <c r="C282" i="1"/>
  <c r="F44" i="1" s="1"/>
  <c r="C289" i="1"/>
  <c r="F45" i="1" s="1"/>
  <c r="C296" i="1"/>
  <c r="F46" i="1" s="1"/>
  <c r="C303" i="1"/>
  <c r="F47" i="1" s="1"/>
  <c r="C310" i="1"/>
  <c r="F48" i="1" s="1"/>
  <c r="C317" i="1"/>
  <c r="F49" i="1" s="1"/>
  <c r="C324" i="1"/>
  <c r="T373" i="1" s="1"/>
  <c r="T374" i="1" s="1"/>
  <c r="T375" i="1" s="1"/>
  <c r="T376" i="1" s="1"/>
  <c r="T377" i="1" s="1"/>
  <c r="T378" i="1" s="1"/>
  <c r="T379" i="1" s="1"/>
  <c r="C331" i="1"/>
  <c r="F51" i="1" s="1"/>
  <c r="C338" i="1"/>
  <c r="F52" i="1" s="1"/>
  <c r="C4" i="1"/>
  <c r="F4" i="1" s="1"/>
  <c r="C9" i="1"/>
  <c r="F5" i="1" s="1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F11" i="4" s="1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F32" i="4" s="1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T429" i="4" l="1"/>
  <c r="T430" i="4" s="1"/>
  <c r="T431" i="4" s="1"/>
  <c r="T432" i="4" s="1"/>
  <c r="T433" i="4" s="1"/>
  <c r="T434" i="4" s="1"/>
  <c r="T435" i="4" s="1"/>
  <c r="T380" i="4"/>
  <c r="T381" i="4" s="1"/>
  <c r="T382" i="4" s="1"/>
  <c r="T383" i="4" s="1"/>
  <c r="T384" i="4" s="1"/>
  <c r="T385" i="4" s="1"/>
  <c r="T386" i="4" s="1"/>
  <c r="T282" i="4"/>
  <c r="T283" i="4" s="1"/>
  <c r="T284" i="4" s="1"/>
  <c r="T285" i="4" s="1"/>
  <c r="T286" i="4" s="1"/>
  <c r="T287" i="4" s="1"/>
  <c r="T288" i="4" s="1"/>
  <c r="T233" i="4"/>
  <c r="T234" i="4" s="1"/>
  <c r="T235" i="4" s="1"/>
  <c r="T236" i="4" s="1"/>
  <c r="T237" i="4" s="1"/>
  <c r="T238" i="4" s="1"/>
  <c r="T239" i="4" s="1"/>
  <c r="T191" i="4"/>
  <c r="T192" i="4" s="1"/>
  <c r="T193" i="4" s="1"/>
  <c r="T194" i="4" s="1"/>
  <c r="T195" i="4" s="1"/>
  <c r="T196" i="4" s="1"/>
  <c r="T197" i="4" s="1"/>
  <c r="T142" i="4"/>
  <c r="T143" i="4" s="1"/>
  <c r="T144" i="4" s="1"/>
  <c r="T145" i="4" s="1"/>
  <c r="T146" i="4" s="1"/>
  <c r="T147" i="4" s="1"/>
  <c r="T148" i="4" s="1"/>
  <c r="T93" i="4"/>
  <c r="T94" i="4" s="1"/>
  <c r="T95" i="4" s="1"/>
  <c r="T96" i="4" s="1"/>
  <c r="T97" i="4" s="1"/>
  <c r="T98" i="4" s="1"/>
  <c r="T99" i="4" s="1"/>
  <c r="T415" i="4"/>
  <c r="T416" i="4" s="1"/>
  <c r="T417" i="4" s="1"/>
  <c r="T418" i="4" s="1"/>
  <c r="T419" i="4" s="1"/>
  <c r="T420" i="4" s="1"/>
  <c r="T421" i="4" s="1"/>
  <c r="T366" i="4"/>
  <c r="T367" i="4" s="1"/>
  <c r="T368" i="4" s="1"/>
  <c r="T369" i="4" s="1"/>
  <c r="T370" i="4" s="1"/>
  <c r="T371" i="4" s="1"/>
  <c r="T372" i="4" s="1"/>
  <c r="T324" i="4"/>
  <c r="T325" i="4" s="1"/>
  <c r="T326" i="4" s="1"/>
  <c r="T327" i="4" s="1"/>
  <c r="T328" i="4" s="1"/>
  <c r="T329" i="4" s="1"/>
  <c r="T330" i="4" s="1"/>
  <c r="T275" i="4"/>
  <c r="T276" i="4" s="1"/>
  <c r="T277" i="4" s="1"/>
  <c r="T278" i="4" s="1"/>
  <c r="T279" i="4" s="1"/>
  <c r="T280" i="4" s="1"/>
  <c r="T281" i="4" s="1"/>
  <c r="T226" i="4"/>
  <c r="T227" i="4" s="1"/>
  <c r="T228" i="4" s="1"/>
  <c r="T229" i="4" s="1"/>
  <c r="T230" i="4" s="1"/>
  <c r="T231" i="4" s="1"/>
  <c r="T232" i="4" s="1"/>
  <c r="T177" i="4"/>
  <c r="T178" i="4" s="1"/>
  <c r="T179" i="4" s="1"/>
  <c r="T180" i="4" s="1"/>
  <c r="T181" i="4" s="1"/>
  <c r="T182" i="4" s="1"/>
  <c r="T183" i="4" s="1"/>
  <c r="T128" i="4"/>
  <c r="T129" i="4" s="1"/>
  <c r="T130" i="4" s="1"/>
  <c r="T131" i="4" s="1"/>
  <c r="T132" i="4" s="1"/>
  <c r="T133" i="4" s="1"/>
  <c r="T134" i="4" s="1"/>
  <c r="T79" i="4"/>
  <c r="T80" i="4" s="1"/>
  <c r="T81" i="4" s="1"/>
  <c r="T82" i="4" s="1"/>
  <c r="T83" i="4" s="1"/>
  <c r="T84" i="4" s="1"/>
  <c r="T85" i="4" s="1"/>
  <c r="T408" i="4"/>
  <c r="T409" i="4" s="1"/>
  <c r="T410" i="4" s="1"/>
  <c r="T411" i="4" s="1"/>
  <c r="T412" i="4" s="1"/>
  <c r="T413" i="4" s="1"/>
  <c r="T414" i="4" s="1"/>
  <c r="T359" i="4"/>
  <c r="T360" i="4" s="1"/>
  <c r="T361" i="4" s="1"/>
  <c r="T362" i="4" s="1"/>
  <c r="T363" i="4" s="1"/>
  <c r="T364" i="4" s="1"/>
  <c r="T365" i="4" s="1"/>
  <c r="T317" i="4"/>
  <c r="T318" i="4" s="1"/>
  <c r="T319" i="4" s="1"/>
  <c r="T320" i="4" s="1"/>
  <c r="T321" i="4" s="1"/>
  <c r="T322" i="4" s="1"/>
  <c r="T323" i="4" s="1"/>
  <c r="T268" i="4"/>
  <c r="T269" i="4" s="1"/>
  <c r="T270" i="4" s="1"/>
  <c r="T271" i="4" s="1"/>
  <c r="T272" i="4" s="1"/>
  <c r="T273" i="4" s="1"/>
  <c r="T274" i="4" s="1"/>
  <c r="T170" i="4"/>
  <c r="T171" i="4" s="1"/>
  <c r="T172" i="4" s="1"/>
  <c r="T173" i="4" s="1"/>
  <c r="T174" i="4" s="1"/>
  <c r="T175" i="4" s="1"/>
  <c r="T176" i="4" s="1"/>
  <c r="T121" i="4"/>
  <c r="T122" i="4" s="1"/>
  <c r="T123" i="4" s="1"/>
  <c r="T124" i="4" s="1"/>
  <c r="T125" i="4" s="1"/>
  <c r="T126" i="4" s="1"/>
  <c r="T127" i="4" s="1"/>
  <c r="T72" i="4"/>
  <c r="T73" i="4" s="1"/>
  <c r="T74" i="4" s="1"/>
  <c r="T75" i="4" s="1"/>
  <c r="T76" i="4" s="1"/>
  <c r="T77" i="4" s="1"/>
  <c r="T78" i="4" s="1"/>
  <c r="T45" i="4"/>
  <c r="T46" i="4" s="1"/>
  <c r="T47" i="4" s="1"/>
  <c r="T48" i="4" s="1"/>
  <c r="T49" i="4" s="1"/>
  <c r="T50" i="4" s="1"/>
  <c r="T401" i="4"/>
  <c r="T402" i="4" s="1"/>
  <c r="T403" i="4" s="1"/>
  <c r="T404" i="4" s="1"/>
  <c r="T405" i="4" s="1"/>
  <c r="T406" i="4" s="1"/>
  <c r="T407" i="4" s="1"/>
  <c r="T352" i="4"/>
  <c r="T353" i="4" s="1"/>
  <c r="T354" i="4" s="1"/>
  <c r="T355" i="4" s="1"/>
  <c r="T356" i="4" s="1"/>
  <c r="T357" i="4" s="1"/>
  <c r="T358" i="4" s="1"/>
  <c r="T310" i="4"/>
  <c r="T311" i="4" s="1"/>
  <c r="T312" i="4" s="1"/>
  <c r="T313" i="4" s="1"/>
  <c r="T314" i="4" s="1"/>
  <c r="T315" i="4" s="1"/>
  <c r="T316" i="4" s="1"/>
  <c r="T261" i="4"/>
  <c r="T262" i="4" s="1"/>
  <c r="T263" i="4" s="1"/>
  <c r="T264" i="4" s="1"/>
  <c r="T265" i="4" s="1"/>
  <c r="T266" i="4" s="1"/>
  <c r="T267" i="4" s="1"/>
  <c r="T219" i="4"/>
  <c r="T220" i="4" s="1"/>
  <c r="T221" i="4" s="1"/>
  <c r="T222" i="4" s="1"/>
  <c r="T223" i="4" s="1"/>
  <c r="T224" i="4" s="1"/>
  <c r="T225" i="4" s="1"/>
  <c r="T114" i="4"/>
  <c r="T115" i="4" s="1"/>
  <c r="T116" i="4" s="1"/>
  <c r="T117" i="4" s="1"/>
  <c r="T118" i="4" s="1"/>
  <c r="T119" i="4" s="1"/>
  <c r="T120" i="4" s="1"/>
  <c r="T65" i="4"/>
  <c r="T66" i="4" s="1"/>
  <c r="T67" i="4" s="1"/>
  <c r="T68" i="4" s="1"/>
  <c r="T69" i="4" s="1"/>
  <c r="T70" i="4" s="1"/>
  <c r="T71" i="4" s="1"/>
  <c r="T394" i="4"/>
  <c r="T395" i="4" s="1"/>
  <c r="T396" i="4" s="1"/>
  <c r="T397" i="4" s="1"/>
  <c r="T398" i="4" s="1"/>
  <c r="T399" i="4" s="1"/>
  <c r="T400" i="4" s="1"/>
  <c r="T345" i="4"/>
  <c r="T346" i="4" s="1"/>
  <c r="T347" i="4" s="1"/>
  <c r="T348" i="4" s="1"/>
  <c r="T349" i="4" s="1"/>
  <c r="T350" i="4" s="1"/>
  <c r="T351" i="4" s="1"/>
  <c r="T303" i="4"/>
  <c r="T304" i="4" s="1"/>
  <c r="T305" i="4" s="1"/>
  <c r="T306" i="4" s="1"/>
  <c r="T307" i="4" s="1"/>
  <c r="T308" i="4" s="1"/>
  <c r="T309" i="4" s="1"/>
  <c r="T254" i="4"/>
  <c r="T255" i="4" s="1"/>
  <c r="T256" i="4" s="1"/>
  <c r="T257" i="4" s="1"/>
  <c r="T258" i="4" s="1"/>
  <c r="T259" i="4" s="1"/>
  <c r="T260" i="4" s="1"/>
  <c r="T212" i="4"/>
  <c r="T213" i="4" s="1"/>
  <c r="T214" i="4" s="1"/>
  <c r="T215" i="4" s="1"/>
  <c r="T216" i="4" s="1"/>
  <c r="T217" i="4" s="1"/>
  <c r="T218" i="4" s="1"/>
  <c r="T163" i="4"/>
  <c r="T164" i="4" s="1"/>
  <c r="T165" i="4" s="1"/>
  <c r="T166" i="4" s="1"/>
  <c r="T167" i="4" s="1"/>
  <c r="T168" i="4" s="1"/>
  <c r="T169" i="4" s="1"/>
  <c r="T58" i="4"/>
  <c r="T59" i="4" s="1"/>
  <c r="T60" i="4" s="1"/>
  <c r="T61" i="4" s="1"/>
  <c r="T62" i="4" s="1"/>
  <c r="T63" i="4" s="1"/>
  <c r="T64" i="4" s="1"/>
  <c r="T443" i="4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296" i="4"/>
  <c r="T297" i="4" s="1"/>
  <c r="T298" i="4" s="1"/>
  <c r="T299" i="4" s="1"/>
  <c r="T300" i="4" s="1"/>
  <c r="T301" i="4" s="1"/>
  <c r="T302" i="4" s="1"/>
  <c r="T247" i="4"/>
  <c r="T248" i="4" s="1"/>
  <c r="T249" i="4" s="1"/>
  <c r="T250" i="4" s="1"/>
  <c r="T251" i="4" s="1"/>
  <c r="T252" i="4" s="1"/>
  <c r="T253" i="4" s="1"/>
  <c r="T205" i="4"/>
  <c r="T206" i="4" s="1"/>
  <c r="T207" i="4" s="1"/>
  <c r="T208" i="4" s="1"/>
  <c r="T209" i="4" s="1"/>
  <c r="T210" i="4" s="1"/>
  <c r="T211" i="4" s="1"/>
  <c r="T156" i="4"/>
  <c r="T157" i="4" s="1"/>
  <c r="T158" i="4" s="1"/>
  <c r="T159" i="4" s="1"/>
  <c r="T160" i="4" s="1"/>
  <c r="T161" i="4" s="1"/>
  <c r="T162" i="4" s="1"/>
  <c r="T107" i="4"/>
  <c r="T108" i="4" s="1"/>
  <c r="T109" i="4" s="1"/>
  <c r="T110" i="4" s="1"/>
  <c r="T111" i="4" s="1"/>
  <c r="T112" i="4" s="1"/>
  <c r="T113" i="4" s="1"/>
  <c r="T436" i="4"/>
  <c r="T437" i="4" s="1"/>
  <c r="T438" i="4" s="1"/>
  <c r="T439" i="4" s="1"/>
  <c r="T440" i="4" s="1"/>
  <c r="T441" i="4" s="1"/>
  <c r="T442" i="4" s="1"/>
  <c r="T387" i="4"/>
  <c r="T388" i="4" s="1"/>
  <c r="T389" i="4" s="1"/>
  <c r="T390" i="4" s="1"/>
  <c r="T391" i="4" s="1"/>
  <c r="T392" i="4" s="1"/>
  <c r="T393" i="4" s="1"/>
  <c r="T338" i="4"/>
  <c r="T339" i="4" s="1"/>
  <c r="T340" i="4" s="1"/>
  <c r="T341" i="4" s="1"/>
  <c r="T342" i="4" s="1"/>
  <c r="T343" i="4" s="1"/>
  <c r="T344" i="4" s="1"/>
  <c r="T289" i="4"/>
  <c r="T290" i="4" s="1"/>
  <c r="T291" i="4" s="1"/>
  <c r="T292" i="4" s="1"/>
  <c r="T293" i="4" s="1"/>
  <c r="T294" i="4" s="1"/>
  <c r="T295" i="4" s="1"/>
  <c r="T240" i="4"/>
  <c r="T241" i="4" s="1"/>
  <c r="T242" i="4" s="1"/>
  <c r="T243" i="4" s="1"/>
  <c r="T244" i="4" s="1"/>
  <c r="T245" i="4" s="1"/>
  <c r="T246" i="4" s="1"/>
  <c r="T198" i="4"/>
  <c r="T199" i="4" s="1"/>
  <c r="T200" i="4" s="1"/>
  <c r="T201" i="4" s="1"/>
  <c r="T202" i="4" s="1"/>
  <c r="T203" i="4" s="1"/>
  <c r="T204" i="4" s="1"/>
  <c r="T149" i="4"/>
  <c r="T150" i="4" s="1"/>
  <c r="T151" i="4" s="1"/>
  <c r="T152" i="4" s="1"/>
  <c r="T153" i="4" s="1"/>
  <c r="T154" i="4" s="1"/>
  <c r="T155" i="4" s="1"/>
  <c r="T100" i="4"/>
  <c r="T101" i="4" s="1"/>
  <c r="T102" i="4" s="1"/>
  <c r="T103" i="4" s="1"/>
  <c r="T104" i="4" s="1"/>
  <c r="T105" i="4" s="1"/>
  <c r="T106" i="4" s="1"/>
  <c r="T51" i="4"/>
  <c r="T52" i="4" s="1"/>
  <c r="T53" i="4" s="1"/>
  <c r="T54" i="4" s="1"/>
  <c r="T56" i="4" s="1"/>
  <c r="T57" i="4" s="1"/>
  <c r="E5" i="1"/>
  <c r="E6" i="1" s="1"/>
  <c r="T408" i="1"/>
  <c r="T409" i="1" s="1"/>
  <c r="T410" i="1" s="1"/>
  <c r="T411" i="1" s="1"/>
  <c r="T412" i="1" s="1"/>
  <c r="T413" i="1" s="1"/>
  <c r="T414" i="1" s="1"/>
  <c r="T345" i="1"/>
  <c r="T346" i="1" s="1"/>
  <c r="T347" i="1" s="1"/>
  <c r="T348" i="1" s="1"/>
  <c r="T349" i="1" s="1"/>
  <c r="T350" i="1" s="1"/>
  <c r="T351" i="1" s="1"/>
  <c r="F26" i="1"/>
  <c r="T296" i="1"/>
  <c r="T297" i="1" s="1"/>
  <c r="T298" i="1" s="1"/>
  <c r="T299" i="1" s="1"/>
  <c r="T300" i="1" s="1"/>
  <c r="T301" i="1" s="1"/>
  <c r="T302" i="1" s="1"/>
  <c r="T247" i="1"/>
  <c r="T248" i="1" s="1"/>
  <c r="T249" i="1" s="1"/>
  <c r="T250" i="1" s="1"/>
  <c r="T251" i="1" s="1"/>
  <c r="T252" i="1" s="1"/>
  <c r="T253" i="1" s="1"/>
  <c r="T142" i="1"/>
  <c r="T143" i="1" s="1"/>
  <c r="T144" i="1" s="1"/>
  <c r="T145" i="1" s="1"/>
  <c r="T146" i="1" s="1"/>
  <c r="T147" i="1" s="1"/>
  <c r="T148" i="1" s="1"/>
  <c r="F30" i="1"/>
  <c r="E7" i="1"/>
  <c r="G6" i="1"/>
  <c r="T352" i="1"/>
  <c r="T353" i="1" s="1"/>
  <c r="T354" i="1" s="1"/>
  <c r="T355" i="1" s="1"/>
  <c r="T356" i="1" s="1"/>
  <c r="T357" i="1" s="1"/>
  <c r="T358" i="1" s="1"/>
  <c r="T303" i="1"/>
  <c r="T304" i="1" s="1"/>
  <c r="T305" i="1" s="1"/>
  <c r="T306" i="1" s="1"/>
  <c r="T307" i="1" s="1"/>
  <c r="T308" i="1" s="1"/>
  <c r="T309" i="1" s="1"/>
  <c r="T254" i="1"/>
  <c r="T255" i="1" s="1"/>
  <c r="T256" i="1" s="1"/>
  <c r="T257" i="1" s="1"/>
  <c r="T258" i="1" s="1"/>
  <c r="T259" i="1" s="1"/>
  <c r="T260" i="1" s="1"/>
  <c r="T198" i="1"/>
  <c r="T199" i="1" s="1"/>
  <c r="T200" i="1" s="1"/>
  <c r="T201" i="1" s="1"/>
  <c r="T202" i="1" s="1"/>
  <c r="T203" i="1" s="1"/>
  <c r="T204" i="1" s="1"/>
  <c r="T149" i="1"/>
  <c r="T150" i="1" s="1"/>
  <c r="T151" i="1" s="1"/>
  <c r="T152" i="1" s="1"/>
  <c r="T153" i="1" s="1"/>
  <c r="T154" i="1" s="1"/>
  <c r="T155" i="1" s="1"/>
  <c r="T100" i="1"/>
  <c r="T101" i="1" s="1"/>
  <c r="T102" i="1" s="1"/>
  <c r="T103" i="1" s="1"/>
  <c r="T104" i="1" s="1"/>
  <c r="T105" i="1" s="1"/>
  <c r="T106" i="1" s="1"/>
  <c r="F58" i="1"/>
  <c r="F22" i="1"/>
  <c r="T65" i="1"/>
  <c r="T66" i="1" s="1"/>
  <c r="T67" i="1" s="1"/>
  <c r="T68" i="1" s="1"/>
  <c r="T69" i="1" s="1"/>
  <c r="T70" i="1" s="1"/>
  <c r="T71" i="1" s="1"/>
  <c r="T394" i="1"/>
  <c r="T395" i="1" s="1"/>
  <c r="T396" i="1" s="1"/>
  <c r="T397" i="1" s="1"/>
  <c r="T398" i="1" s="1"/>
  <c r="T399" i="1" s="1"/>
  <c r="T400" i="1" s="1"/>
  <c r="T289" i="1"/>
  <c r="T290" i="1" s="1"/>
  <c r="T291" i="1" s="1"/>
  <c r="T292" i="1" s="1"/>
  <c r="T293" i="1" s="1"/>
  <c r="T294" i="1" s="1"/>
  <c r="T295" i="1" s="1"/>
  <c r="T240" i="1"/>
  <c r="T241" i="1" s="1"/>
  <c r="T242" i="1" s="1"/>
  <c r="T243" i="1" s="1"/>
  <c r="T244" i="1" s="1"/>
  <c r="T245" i="1" s="1"/>
  <c r="T246" i="1" s="1"/>
  <c r="T191" i="1"/>
  <c r="T192" i="1" s="1"/>
  <c r="T193" i="1" s="1"/>
  <c r="T194" i="1" s="1"/>
  <c r="T195" i="1" s="1"/>
  <c r="T196" i="1" s="1"/>
  <c r="T197" i="1" s="1"/>
  <c r="T135" i="1"/>
  <c r="T136" i="1" s="1"/>
  <c r="T137" i="1" s="1"/>
  <c r="T138" i="1" s="1"/>
  <c r="T139" i="1" s="1"/>
  <c r="T140" i="1" s="1"/>
  <c r="T141" i="1" s="1"/>
  <c r="T93" i="1"/>
  <c r="T94" i="1" s="1"/>
  <c r="T95" i="1" s="1"/>
  <c r="T96" i="1" s="1"/>
  <c r="T97" i="1" s="1"/>
  <c r="T98" i="1" s="1"/>
  <c r="T99" i="1" s="1"/>
  <c r="F50" i="1"/>
  <c r="T58" i="1"/>
  <c r="T59" i="1" s="1"/>
  <c r="T60" i="1" s="1"/>
  <c r="T61" i="1" s="1"/>
  <c r="T62" i="1" s="1"/>
  <c r="T63" i="1" s="1"/>
  <c r="T64" i="1" s="1"/>
  <c r="T443" i="1"/>
  <c r="T444" i="1" s="1"/>
  <c r="T445" i="1" s="1"/>
  <c r="T446" i="1" s="1"/>
  <c r="T447" i="1" s="1"/>
  <c r="T448" i="1" s="1"/>
  <c r="T449" i="1" s="1"/>
  <c r="T387" i="1"/>
  <c r="T388" i="1" s="1"/>
  <c r="T389" i="1" s="1"/>
  <c r="T390" i="1" s="1"/>
  <c r="T391" i="1" s="1"/>
  <c r="T392" i="1" s="1"/>
  <c r="T393" i="1" s="1"/>
  <c r="T338" i="1"/>
  <c r="T339" i="1" s="1"/>
  <c r="T340" i="1" s="1"/>
  <c r="T341" i="1" s="1"/>
  <c r="T342" i="1" s="1"/>
  <c r="T343" i="1" s="1"/>
  <c r="T344" i="1" s="1"/>
  <c r="T184" i="1"/>
  <c r="T185" i="1" s="1"/>
  <c r="T186" i="1" s="1"/>
  <c r="T187" i="1" s="1"/>
  <c r="T188" i="1" s="1"/>
  <c r="T189" i="1" s="1"/>
  <c r="T190" i="1" s="1"/>
  <c r="T128" i="1"/>
  <c r="T129" i="1" s="1"/>
  <c r="T130" i="1" s="1"/>
  <c r="T131" i="1" s="1"/>
  <c r="T132" i="1" s="1"/>
  <c r="T133" i="1" s="1"/>
  <c r="T134" i="1" s="1"/>
  <c r="T86" i="1"/>
  <c r="T87" i="1" s="1"/>
  <c r="T88" i="1" s="1"/>
  <c r="T89" i="1" s="1"/>
  <c r="T90" i="1" s="1"/>
  <c r="T91" i="1" s="1"/>
  <c r="T92" i="1" s="1"/>
  <c r="T401" i="1"/>
  <c r="T402" i="1" s="1"/>
  <c r="T403" i="1" s="1"/>
  <c r="T404" i="1" s="1"/>
  <c r="T405" i="1" s="1"/>
  <c r="T406" i="1" s="1"/>
  <c r="T407" i="1" s="1"/>
  <c r="F14" i="1"/>
  <c r="T53" i="1"/>
  <c r="T54" i="1" s="1"/>
  <c r="T55" i="1" s="1"/>
  <c r="T56" i="1" s="1"/>
  <c r="T57" i="1" s="1"/>
  <c r="T436" i="1"/>
  <c r="T437" i="1" s="1"/>
  <c r="T438" i="1" s="1"/>
  <c r="T439" i="1" s="1"/>
  <c r="T440" i="1" s="1"/>
  <c r="T441" i="1" s="1"/>
  <c r="T442" i="1" s="1"/>
  <c r="T380" i="1"/>
  <c r="T381" i="1" s="1"/>
  <c r="T382" i="1" s="1"/>
  <c r="T383" i="1" s="1"/>
  <c r="T384" i="1" s="1"/>
  <c r="T385" i="1" s="1"/>
  <c r="T386" i="1" s="1"/>
  <c r="T331" i="1"/>
  <c r="T332" i="1" s="1"/>
  <c r="T333" i="1" s="1"/>
  <c r="T334" i="1" s="1"/>
  <c r="T335" i="1" s="1"/>
  <c r="T336" i="1" s="1"/>
  <c r="T337" i="1" s="1"/>
  <c r="T282" i="1"/>
  <c r="T283" i="1" s="1"/>
  <c r="T284" i="1" s="1"/>
  <c r="T285" i="1" s="1"/>
  <c r="T286" i="1" s="1"/>
  <c r="T287" i="1" s="1"/>
  <c r="T288" i="1" s="1"/>
  <c r="T226" i="1"/>
  <c r="T227" i="1" s="1"/>
  <c r="T228" i="1" s="1"/>
  <c r="T229" i="1" s="1"/>
  <c r="T230" i="1" s="1"/>
  <c r="T231" i="1" s="1"/>
  <c r="T232" i="1" s="1"/>
  <c r="T79" i="1"/>
  <c r="T80" i="1" s="1"/>
  <c r="T81" i="1" s="1"/>
  <c r="T82" i="1" s="1"/>
  <c r="T83" i="1" s="1"/>
  <c r="T84" i="1" s="1"/>
  <c r="T85" i="1" s="1"/>
  <c r="F42" i="1"/>
  <c r="T52" i="1"/>
  <c r="T324" i="1"/>
  <c r="T325" i="1" s="1"/>
  <c r="T326" i="1" s="1"/>
  <c r="T327" i="1" s="1"/>
  <c r="T328" i="1" s="1"/>
  <c r="T329" i="1" s="1"/>
  <c r="T330" i="1" s="1"/>
  <c r="T275" i="1"/>
  <c r="T276" i="1" s="1"/>
  <c r="T277" i="1" s="1"/>
  <c r="T278" i="1" s="1"/>
  <c r="T279" i="1" s="1"/>
  <c r="T280" i="1" s="1"/>
  <c r="T281" i="1" s="1"/>
  <c r="T219" i="1"/>
  <c r="T220" i="1" s="1"/>
  <c r="T221" i="1" s="1"/>
  <c r="T222" i="1" s="1"/>
  <c r="T223" i="1" s="1"/>
  <c r="T224" i="1" s="1"/>
  <c r="T225" i="1" s="1"/>
  <c r="T170" i="1"/>
  <c r="T171" i="1" s="1"/>
  <c r="T172" i="1" s="1"/>
  <c r="T173" i="1" s="1"/>
  <c r="T174" i="1" s="1"/>
  <c r="T175" i="1" s="1"/>
  <c r="T176" i="1" s="1"/>
  <c r="T114" i="1"/>
  <c r="T115" i="1" s="1"/>
  <c r="T116" i="1" s="1"/>
  <c r="T117" i="1" s="1"/>
  <c r="T118" i="1" s="1"/>
  <c r="T119" i="1" s="1"/>
  <c r="T120" i="1" s="1"/>
  <c r="T72" i="1"/>
  <c r="T73" i="1" s="1"/>
  <c r="T74" i="1" s="1"/>
  <c r="T75" i="1" s="1"/>
  <c r="T76" i="1" s="1"/>
  <c r="T77" i="1" s="1"/>
  <c r="T78" i="1" s="1"/>
  <c r="T422" i="1"/>
  <c r="T423" i="1" s="1"/>
  <c r="T424" i="1" s="1"/>
  <c r="T425" i="1" s="1"/>
  <c r="T426" i="1" s="1"/>
  <c r="T427" i="1" s="1"/>
  <c r="T428" i="1" s="1"/>
  <c r="T366" i="1"/>
  <c r="T367" i="1" s="1"/>
  <c r="T368" i="1" s="1"/>
  <c r="T369" i="1" s="1"/>
  <c r="T370" i="1" s="1"/>
  <c r="T371" i="1" s="1"/>
  <c r="T372" i="1" s="1"/>
  <c r="T268" i="1"/>
  <c r="T269" i="1" s="1"/>
  <c r="T270" i="1" s="1"/>
  <c r="T271" i="1" s="1"/>
  <c r="T272" i="1" s="1"/>
  <c r="T273" i="1" s="1"/>
  <c r="T274" i="1" s="1"/>
  <c r="T212" i="1"/>
  <c r="T213" i="1" s="1"/>
  <c r="T214" i="1" s="1"/>
  <c r="T215" i="1" s="1"/>
  <c r="T216" i="1" s="1"/>
  <c r="T217" i="1" s="1"/>
  <c r="T218" i="1" s="1"/>
  <c r="T163" i="1"/>
  <c r="T164" i="1" s="1"/>
  <c r="T165" i="1" s="1"/>
  <c r="T166" i="1" s="1"/>
  <c r="T167" i="1" s="1"/>
  <c r="T168" i="1" s="1"/>
  <c r="T169" i="1" s="1"/>
  <c r="T107" i="1"/>
  <c r="T108" i="1" s="1"/>
  <c r="T109" i="1" s="1"/>
  <c r="T110" i="1" s="1"/>
  <c r="T111" i="1" s="1"/>
  <c r="T112" i="1" s="1"/>
  <c r="T113" i="1" s="1"/>
  <c r="F34" i="1"/>
  <c r="T415" i="1"/>
  <c r="T416" i="1" s="1"/>
  <c r="T417" i="1" s="1"/>
  <c r="T418" i="1" s="1"/>
  <c r="T419" i="1" s="1"/>
  <c r="T420" i="1" s="1"/>
  <c r="T421" i="1" s="1"/>
  <c r="T359" i="1"/>
  <c r="T360" i="1" s="1"/>
  <c r="T361" i="1" s="1"/>
  <c r="T362" i="1" s="1"/>
  <c r="T363" i="1" s="1"/>
  <c r="T364" i="1" s="1"/>
  <c r="T365" i="1" s="1"/>
  <c r="T310" i="1"/>
  <c r="T311" i="1" s="1"/>
  <c r="T312" i="1" s="1"/>
  <c r="T313" i="1" s="1"/>
  <c r="T314" i="1" s="1"/>
  <c r="T315" i="1" s="1"/>
  <c r="T316" i="1" s="1"/>
  <c r="T156" i="1"/>
  <c r="T157" i="1" s="1"/>
  <c r="T158" i="1" s="1"/>
  <c r="T159" i="1" s="1"/>
  <c r="T160" i="1" s="1"/>
  <c r="T161" i="1" s="1"/>
  <c r="T162" i="1" s="1"/>
  <c r="E8" i="1" l="1"/>
  <c r="G7" i="1"/>
  <c r="E9" i="1" l="1"/>
  <c r="G8" i="1"/>
  <c r="E10" i="1" l="1"/>
  <c r="G9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E18" i="1" l="1"/>
  <c r="G17" i="1"/>
  <c r="E19" i="1" l="1"/>
  <c r="G18" i="1"/>
  <c r="E20" i="1" l="1"/>
  <c r="G19" i="1"/>
  <c r="E21" i="1" l="1"/>
  <c r="G20" i="1"/>
  <c r="E22" i="1" l="1"/>
  <c r="G21" i="1"/>
  <c r="E23" i="1" l="1"/>
  <c r="G22" i="1"/>
  <c r="E24" i="1" l="1"/>
  <c r="G23" i="1"/>
  <c r="E25" i="1" l="1"/>
  <c r="G24" i="1"/>
  <c r="E26" i="1" l="1"/>
  <c r="G25" i="1"/>
  <c r="E27" i="1" l="1"/>
  <c r="G26" i="1"/>
  <c r="E28" i="1" l="1"/>
  <c r="G27" i="1"/>
  <c r="E29" i="1" l="1"/>
  <c r="G28" i="1"/>
  <c r="E30" i="1" l="1"/>
  <c r="G29" i="1"/>
  <c r="E31" i="1" l="1"/>
  <c r="G30" i="1"/>
  <c r="E32" i="1" l="1"/>
  <c r="G31" i="1"/>
  <c r="E33" i="1" l="1"/>
  <c r="G32" i="1"/>
  <c r="E34" i="1" l="1"/>
  <c r="G33" i="1"/>
  <c r="E35" i="1" l="1"/>
  <c r="G34" i="1"/>
  <c r="E36" i="1" l="1"/>
  <c r="G35" i="1"/>
  <c r="E37" i="1" l="1"/>
  <c r="G36" i="1"/>
  <c r="E38" i="1" l="1"/>
  <c r="G37" i="1"/>
  <c r="E39" i="1" l="1"/>
  <c r="G38" i="1"/>
  <c r="E40" i="1" l="1"/>
  <c r="G39" i="1"/>
  <c r="E41" i="1" l="1"/>
  <c r="G40" i="1"/>
  <c r="E42" i="1" l="1"/>
  <c r="G41" i="1"/>
  <c r="E43" i="1" l="1"/>
  <c r="G42" i="1"/>
  <c r="E44" i="1" l="1"/>
  <c r="G43" i="1"/>
  <c r="E45" i="1" l="1"/>
  <c r="G44" i="1"/>
  <c r="E46" i="1" l="1"/>
  <c r="G45" i="1"/>
  <c r="E47" i="1" l="1"/>
  <c r="G46" i="1"/>
  <c r="E48" i="1" l="1"/>
  <c r="G47" i="1"/>
  <c r="E49" i="1" l="1"/>
  <c r="G48" i="1"/>
  <c r="E50" i="1" l="1"/>
  <c r="G49" i="1"/>
  <c r="E51" i="1" l="1"/>
  <c r="G50" i="1"/>
  <c r="E52" i="1" l="1"/>
  <c r="G51" i="1"/>
  <c r="E53" i="1" l="1"/>
  <c r="G52" i="1"/>
  <c r="E54" i="1" l="1"/>
  <c r="G53" i="1"/>
  <c r="E55" i="1" l="1"/>
  <c r="G54" i="1"/>
  <c r="E56" i="1" l="1"/>
  <c r="G55" i="1"/>
  <c r="E57" i="1" l="1"/>
  <c r="G56" i="1"/>
  <c r="E58" i="1" l="1"/>
  <c r="G57" i="1"/>
  <c r="E59" i="1" l="1"/>
  <c r="G58" i="1"/>
  <c r="E60" i="1" l="1"/>
  <c r="G59" i="1"/>
  <c r="E61" i="1" l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G60" i="1"/>
</calcChain>
</file>

<file path=xl/sharedStrings.xml><?xml version="1.0" encoding="utf-8"?>
<sst xmlns="http://schemas.openxmlformats.org/spreadsheetml/2006/main" count="216" uniqueCount="105">
  <si>
    <t>FECHA_DIAGNOSTICO</t>
  </si>
  <si>
    <t>CASOS_DIARIOS</t>
  </si>
  <si>
    <t>CASOS_SEMANALES</t>
  </si>
  <si>
    <t>SEMANA DE DIAGNÓSTICO</t>
  </si>
  <si>
    <t>semana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</si>
  <si>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</si>
  <si>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</si>
  <si>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</si>
  <si>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</si>
  <si>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</si>
  <si>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</si>
  <si>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</si>
  <si>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</si>
  <si>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</si>
  <si>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</si>
  <si>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</si>
  <si>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</si>
  <si>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</si>
  <si>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</si>
  <si>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</si>
  <si>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</si>
  <si>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</si>
  <si>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</si>
  <si>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</si>
  <si>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</si>
  <si>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</si>
  <si>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</si>
  <si>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</si>
  <si>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</si>
  <si>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</si>
  <si>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</si>
  <si>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</si>
  <si>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</si>
  <si>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</si>
  <si>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</si>
  <si>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</si>
  <si>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</si>
  <si>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</si>
  <si>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</si>
  <si>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</si>
  <si>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</si>
  <si>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</si>
  <si>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</si>
  <si>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</si>
  <si>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</si>
  <si>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</si>
  <si>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R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</si>
  <si>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</si>
  <si>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</si>
  <si>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</si>
  <si>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</si>
  <si>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</si>
  <si>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</si>
  <si>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</si>
  <si>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</si>
  <si>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Arg</t>
  </si>
  <si>
    <t>Primer caso de COVID-19 en Buenos Aires</t>
  </si>
  <si>
    <t>BA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</si>
  <si>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</si>
  <si>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</si>
  <si>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</si>
  <si>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</si>
  <si>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</si>
  <si>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</si>
  <si>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</si>
  <si>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</si>
  <si>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</si>
  <si>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</si>
  <si>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</si>
  <si>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</si>
  <si>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</si>
  <si>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</si>
  <si>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</si>
  <si>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</si>
  <si>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</si>
  <si>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</si>
  <si>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</si>
  <si>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DC</t>
  </si>
  <si>
    <t>USA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</si>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</sst>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0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18" fillId="0" borderId="0" xfId="42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519</c:v>
                </c:pt>
                <c:pt idx="363">
                  <c:v>820</c:v>
                </c:pt>
                <c:pt idx="364">
                  <c:v>768</c:v>
                </c:pt>
                <c:pt idx="365">
                  <c:v>792</c:v>
                </c:pt>
                <c:pt idx="366">
                  <c:v>786</c:v>
                </c:pt>
                <c:pt idx="367">
                  <c:v>708</c:v>
                </c:pt>
                <c:pt idx="368">
                  <c:v>809</c:v>
                </c:pt>
                <c:pt idx="369">
                  <c:v>672</c:v>
                </c:pt>
                <c:pt idx="370">
                  <c:v>994</c:v>
                </c:pt>
                <c:pt idx="371">
                  <c:v>930</c:v>
                </c:pt>
                <c:pt idx="372">
                  <c:v>1007</c:v>
                </c:pt>
                <c:pt idx="373">
                  <c:v>1192</c:v>
                </c:pt>
                <c:pt idx="374">
                  <c:v>1012</c:v>
                </c:pt>
                <c:pt idx="375">
                  <c:v>1199</c:v>
                </c:pt>
                <c:pt idx="376">
                  <c:v>799</c:v>
                </c:pt>
                <c:pt idx="377">
                  <c:v>954</c:v>
                </c:pt>
                <c:pt idx="378">
                  <c:v>1375</c:v>
                </c:pt>
                <c:pt idx="379">
                  <c:v>1351</c:v>
                </c:pt>
                <c:pt idx="380">
                  <c:v>1499</c:v>
                </c:pt>
                <c:pt idx="381">
                  <c:v>1430</c:v>
                </c:pt>
                <c:pt idx="382">
                  <c:v>1470</c:v>
                </c:pt>
                <c:pt idx="383">
                  <c:v>1171</c:v>
                </c:pt>
                <c:pt idx="384">
                  <c:v>1587</c:v>
                </c:pt>
                <c:pt idx="385">
                  <c:v>1372</c:v>
                </c:pt>
                <c:pt idx="386">
                  <c:v>1461</c:v>
                </c:pt>
                <c:pt idx="387">
                  <c:v>977</c:v>
                </c:pt>
                <c:pt idx="388">
                  <c:v>872</c:v>
                </c:pt>
                <c:pt idx="389">
                  <c:v>1795</c:v>
                </c:pt>
                <c:pt idx="390">
                  <c:v>1511</c:v>
                </c:pt>
                <c:pt idx="391">
                  <c:v>2034</c:v>
                </c:pt>
                <c:pt idx="392">
                  <c:v>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765</c:v>
                </c:pt>
                <c:pt idx="54">
                  <c:v>1019</c:v>
                </c:pt>
                <c:pt idx="55">
                  <c:v>1322</c:v>
                </c:pt>
                <c:pt idx="56">
                  <c:v>1368</c:v>
                </c:pt>
                <c:pt idx="57">
                  <c:v>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519</c:v>
                </c:pt>
                <c:pt idx="363">
                  <c:v>820</c:v>
                </c:pt>
                <c:pt idx="364">
                  <c:v>768</c:v>
                </c:pt>
                <c:pt idx="365">
                  <c:v>792</c:v>
                </c:pt>
                <c:pt idx="366">
                  <c:v>786</c:v>
                </c:pt>
                <c:pt idx="367">
                  <c:v>708</c:v>
                </c:pt>
                <c:pt idx="368">
                  <c:v>809</c:v>
                </c:pt>
                <c:pt idx="369">
                  <c:v>672</c:v>
                </c:pt>
                <c:pt idx="370">
                  <c:v>994</c:v>
                </c:pt>
                <c:pt idx="371">
                  <c:v>930</c:v>
                </c:pt>
                <c:pt idx="372">
                  <c:v>1007</c:v>
                </c:pt>
                <c:pt idx="373">
                  <c:v>1192</c:v>
                </c:pt>
                <c:pt idx="374">
                  <c:v>1012</c:v>
                </c:pt>
                <c:pt idx="375">
                  <c:v>1199</c:v>
                </c:pt>
                <c:pt idx="376">
                  <c:v>799</c:v>
                </c:pt>
                <c:pt idx="377">
                  <c:v>954</c:v>
                </c:pt>
                <c:pt idx="378">
                  <c:v>1375</c:v>
                </c:pt>
                <c:pt idx="379">
                  <c:v>1351</c:v>
                </c:pt>
                <c:pt idx="380">
                  <c:v>1499</c:v>
                </c:pt>
                <c:pt idx="381">
                  <c:v>1430</c:v>
                </c:pt>
                <c:pt idx="382">
                  <c:v>1470</c:v>
                </c:pt>
                <c:pt idx="383">
                  <c:v>1171</c:v>
                </c:pt>
                <c:pt idx="384">
                  <c:v>1587</c:v>
                </c:pt>
                <c:pt idx="385">
                  <c:v>1372</c:v>
                </c:pt>
                <c:pt idx="386">
                  <c:v>1461</c:v>
                </c:pt>
                <c:pt idx="387">
                  <c:v>977</c:v>
                </c:pt>
                <c:pt idx="388">
                  <c:v>872</c:v>
                </c:pt>
                <c:pt idx="389">
                  <c:v>1795</c:v>
                </c:pt>
                <c:pt idx="390">
                  <c:v>1511</c:v>
                </c:pt>
                <c:pt idx="391">
                  <c:v>2034</c:v>
                </c:pt>
                <c:pt idx="392">
                  <c:v>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765</c:v>
                </c:pt>
                <c:pt idx="54">
                  <c:v>1019</c:v>
                </c:pt>
                <c:pt idx="55">
                  <c:v>1322</c:v>
                </c:pt>
                <c:pt idx="56">
                  <c:v>1368</c:v>
                </c:pt>
                <c:pt idx="57">
                  <c:v>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Bogota_cases!$M$2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463A8EF-FDBA-4EFD-92BE-3D65769CCC3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5E35174-0909-48C8-9402-AA7815940880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1CA090-DA6F-4225-B386-95FC3386772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F63B15-6765-4090-8A1D-B22471885F9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7FDA91-66D8-42E3-999E-BFFFD89BF13F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9BCCA4-C183-4E49-A1BE-CF5E8850E2B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A8E74D-7402-44CC-849E-6E92E02F4B1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B520FB-DA51-47DA-A667-986006DD6DB1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1ADFB5C-D497-4784-9ACB-B873D9DB937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8EB0D2-258E-4809-AF95-0EB24134919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3D1A55-9C22-4BBD-BE8C-53340603317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A21884-8F9C-42F4-A807-21A96BCDC68F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E501293-FB21-4D3A-A630-8D85DFEAA67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56FD530-F9EF-4F39-B791-10CE4182301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C289B30-DE85-4422-B88F-7279DA0AFF7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ADCE277-90BA-47F5-9D60-74FD47FC78D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DC9CB24-5B97-43F7-97EC-F18A199880D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74F0E10-44DF-4A0E-B663-FBAF139CAA9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E1E63AE-ABE5-47D4-A71A-65B4A7571A0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C6C5746-6683-4995-B532-4B73F41B686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8ED5367-DD27-4C7A-A2BB-9B5416FBFDC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BD4B9B9-A3AE-4A5C-B858-CE4E0913824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Bogota_cases!$J$3:$J$24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Bogota_cases!$O$3:$O$24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Bogota_cases!$M$3:$M$24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BA_cases!$F$3:$F$60</c:f>
              <c:numCache>
                <c:formatCode>0</c:formatCode>
                <c:ptCount val="58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Washington_DC_cases!$F$3:$F$60</c:f>
              <c:numCache>
                <c:formatCode>0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76199</xdr:colOff>
      <xdr:row>96</xdr:row>
      <xdr:rowOff>95250</xdr:rowOff>
    </xdr:from>
    <xdr:to>
      <xdr:col>36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57149</xdr:colOff>
      <xdr:row>34</xdr:row>
      <xdr:rowOff>0</xdr:rowOff>
    </xdr:from>
    <xdr:to>
      <xdr:col>36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67</xdr:row>
      <xdr:rowOff>19050</xdr:rowOff>
    </xdr:from>
    <xdr:to>
      <xdr:col>36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19050</xdr:colOff>
      <xdr:row>0</xdr:row>
      <xdr:rowOff>0</xdr:rowOff>
    </xdr:from>
    <xdr:to>
      <xdr:col>40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485775</xdr:colOff>
      <xdr:row>0</xdr:row>
      <xdr:rowOff>0</xdr:rowOff>
    </xdr:from>
    <xdr:to>
      <xdr:col>38</xdr:col>
      <xdr:colOff>419101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1</xdr:row>
      <xdr:rowOff>0</xdr:rowOff>
    </xdr:from>
    <xdr:to>
      <xdr:col>39</xdr:col>
      <xdr:colOff>581026</xdr:colOff>
      <xdr:row>33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49"/>
  <sheetViews>
    <sheetView topLeftCell="H1" workbookViewId="0">
      <selection activeCell="S2" sqref="S2:W2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9.42578125" style="5" bestFit="1" customWidth="1"/>
    <col min="5" max="5" width="24.5703125" style="5" bestFit="1" customWidth="1"/>
    <col min="6" max="6" width="18.5703125" style="5" bestFit="1" customWidth="1"/>
    <col min="7" max="7" width="18.5703125" style="21" bestFit="1" customWidth="1"/>
    <col min="8" max="8" width="18.5703125" style="21" customWidth="1"/>
    <col min="9" max="9" width="8.5703125" style="21" customWidth="1"/>
    <col min="10" max="10" width="10.7109375" bestFit="1" customWidth="1"/>
    <col min="11" max="11" width="11.28515625" bestFit="1" customWidth="1"/>
    <col min="12" max="12" width="11.42578125" customWidth="1"/>
    <col min="14" max="14" width="8" bestFit="1" customWidth="1"/>
    <col min="15" max="15" width="8.85546875" bestFit="1" customWidth="1"/>
    <col min="16" max="17" width="5" customWidth="1"/>
    <col min="19" max="19" width="10.7109375" bestFit="1" customWidth="1"/>
    <col min="20" max="21" width="16.28515625" bestFit="1" customWidth="1"/>
    <col min="23" max="23" width="13.28515625" bestFit="1" customWidth="1"/>
    <col min="43" max="43" width="16.28515625" bestFit="1" customWidth="1"/>
    <col min="47" max="47" width="11.85546875" bestFit="1" customWidth="1"/>
  </cols>
  <sheetData>
    <row r="1" spans="1:43" x14ac:dyDescent="0.25">
      <c r="A1" s="26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16"/>
      <c r="S1" s="25" t="s">
        <v>7</v>
      </c>
      <c r="T1" s="25"/>
      <c r="U1" t="s">
        <v>51</v>
      </c>
    </row>
    <row r="2" spans="1:43" x14ac:dyDescent="0.25">
      <c r="A2" s="5" t="s">
        <v>0</v>
      </c>
      <c r="B2" s="5" t="s">
        <v>1</v>
      </c>
      <c r="D2" s="5" t="s">
        <v>49</v>
      </c>
      <c r="E2" s="5" t="s">
        <v>3</v>
      </c>
      <c r="F2" s="5" t="s">
        <v>2</v>
      </c>
      <c r="G2" s="22" t="s">
        <v>100</v>
      </c>
      <c r="H2" s="22" t="s">
        <v>102</v>
      </c>
      <c r="I2" s="22"/>
      <c r="J2" s="5" t="s">
        <v>13</v>
      </c>
      <c r="K2" s="5" t="s">
        <v>11</v>
      </c>
      <c r="L2" s="5" t="s">
        <v>12</v>
      </c>
      <c r="M2" s="5" t="s">
        <v>14</v>
      </c>
      <c r="N2" s="16" t="s">
        <v>46</v>
      </c>
      <c r="O2" s="5" t="s">
        <v>47</v>
      </c>
      <c r="P2" s="5"/>
      <c r="Q2" s="5"/>
      <c r="S2" t="s">
        <v>6</v>
      </c>
      <c r="T2" t="s">
        <v>101</v>
      </c>
      <c r="U2" t="s">
        <v>5</v>
      </c>
      <c r="V2" t="s">
        <v>99</v>
      </c>
      <c r="W2" t="s">
        <v>52</v>
      </c>
      <c r="AP2" t="s">
        <v>6</v>
      </c>
      <c r="AQ2" t="s">
        <v>5</v>
      </c>
    </row>
    <row r="3" spans="1:43" x14ac:dyDescent="0.25">
      <c r="A3" s="7">
        <v>43896</v>
      </c>
      <c r="B3" s="5">
        <v>1</v>
      </c>
      <c r="C3" s="5">
        <v>1</v>
      </c>
      <c r="E3" s="7">
        <v>43898</v>
      </c>
      <c r="F3" s="3">
        <f>AVERAGE(C3)</f>
        <v>1</v>
      </c>
      <c r="G3" s="21">
        <f>VLOOKUP(E3,$S$2:$W$449,3,FALSE)</f>
        <v>12.04</v>
      </c>
      <c r="H3" s="21">
        <f>VLOOKUP(E3,$S$2:$W$449,5,FALSE)</f>
        <v>4</v>
      </c>
      <c r="J3" s="12">
        <v>43901</v>
      </c>
      <c r="K3" t="s">
        <v>15</v>
      </c>
      <c r="L3" t="s">
        <v>16</v>
      </c>
      <c r="M3" t="s">
        <v>19</v>
      </c>
      <c r="N3">
        <v>-500</v>
      </c>
      <c r="O3">
        <v>-500</v>
      </c>
      <c r="S3" s="12">
        <v>43851</v>
      </c>
      <c r="T3">
        <v>0</v>
      </c>
      <c r="U3" s="19">
        <v>8.33</v>
      </c>
      <c r="V3">
        <v>0</v>
      </c>
      <c r="W3">
        <v>0</v>
      </c>
      <c r="AP3" s="12">
        <v>43851</v>
      </c>
      <c r="AQ3" s="19">
        <v>8.33</v>
      </c>
    </row>
    <row r="4" spans="1:43" x14ac:dyDescent="0.25">
      <c r="A4" s="7">
        <v>43900</v>
      </c>
      <c r="B4" s="5">
        <v>2</v>
      </c>
      <c r="C4" s="27">
        <f>ROUNDUP(AVERAGE(B4:B8),0)</f>
        <v>6</v>
      </c>
      <c r="E4" s="7">
        <f>A8</f>
        <v>43905</v>
      </c>
      <c r="F4" s="3">
        <f>AVERAGE(C4)</f>
        <v>6</v>
      </c>
      <c r="G4" s="21">
        <f>VLOOKUP(E4,$S$2:$W$449,3,FALSE)</f>
        <v>34.26</v>
      </c>
      <c r="H4" s="21">
        <f t="shared" ref="H4:H60" si="0">VLOOKUP(E4,$S$2:$W$449,5,FALSE)</f>
        <v>-16</v>
      </c>
      <c r="J4" s="12">
        <v>43902</v>
      </c>
      <c r="K4" t="s">
        <v>17</v>
      </c>
      <c r="L4" t="s">
        <v>18</v>
      </c>
      <c r="M4" t="s">
        <v>20</v>
      </c>
      <c r="N4">
        <v>-1000</v>
      </c>
      <c r="O4">
        <v>-1400</v>
      </c>
      <c r="S4" s="12">
        <v>43852</v>
      </c>
      <c r="T4">
        <v>0</v>
      </c>
      <c r="U4" s="19">
        <v>8.33</v>
      </c>
      <c r="V4">
        <v>0</v>
      </c>
      <c r="W4">
        <v>0</v>
      </c>
      <c r="AP4" s="12">
        <v>43852</v>
      </c>
      <c r="AQ4" s="19">
        <v>8.33</v>
      </c>
    </row>
    <row r="5" spans="1:43" x14ac:dyDescent="0.25">
      <c r="A5" s="7">
        <v>43902</v>
      </c>
      <c r="B5" s="5">
        <v>2</v>
      </c>
      <c r="C5" s="27"/>
      <c r="E5" s="7">
        <f t="shared" ref="E5:E68" si="1">E4+7</f>
        <v>43912</v>
      </c>
      <c r="F5" s="3">
        <f>AVERAGE(C9)</f>
        <v>12</v>
      </c>
      <c r="G5" s="21">
        <f>VLOOKUP(E5,$S$2:$W$449,3,FALSE)</f>
        <v>50.93</v>
      </c>
      <c r="H5" s="21">
        <f t="shared" si="0"/>
        <v>-88</v>
      </c>
      <c r="J5" s="12">
        <v>43906</v>
      </c>
      <c r="K5" t="s">
        <v>27</v>
      </c>
      <c r="L5" t="s">
        <v>28</v>
      </c>
      <c r="M5" t="s">
        <v>29</v>
      </c>
      <c r="N5">
        <v>500</v>
      </c>
      <c r="O5">
        <v>200</v>
      </c>
      <c r="S5" s="12">
        <v>43853</v>
      </c>
      <c r="T5">
        <v>0</v>
      </c>
      <c r="U5" s="19">
        <v>8.33</v>
      </c>
      <c r="V5">
        <v>0</v>
      </c>
      <c r="W5">
        <v>0</v>
      </c>
      <c r="AP5" s="12">
        <v>43853</v>
      </c>
      <c r="AQ5" s="19">
        <v>8.33</v>
      </c>
    </row>
    <row r="6" spans="1:43" x14ac:dyDescent="0.25">
      <c r="A6" s="7">
        <v>43903</v>
      </c>
      <c r="B6" s="5">
        <v>6</v>
      </c>
      <c r="C6" s="27"/>
      <c r="E6" s="7">
        <f t="shared" si="1"/>
        <v>43919</v>
      </c>
      <c r="F6" s="3">
        <f>AVERAGE(C16)</f>
        <v>40</v>
      </c>
      <c r="G6" s="21">
        <f>VLOOKUP(E6,$S$2:$W$449,3,FALSE)</f>
        <v>87.96</v>
      </c>
      <c r="H6" s="21">
        <f t="shared" si="0"/>
        <v>-87</v>
      </c>
      <c r="J6" s="12">
        <v>43907</v>
      </c>
      <c r="K6" t="s">
        <v>22</v>
      </c>
      <c r="L6" t="s">
        <v>23</v>
      </c>
      <c r="M6" t="s">
        <v>21</v>
      </c>
      <c r="N6">
        <v>-1500</v>
      </c>
      <c r="O6">
        <v>-2700</v>
      </c>
      <c r="S6" s="12">
        <v>43854</v>
      </c>
      <c r="T6">
        <v>0</v>
      </c>
      <c r="U6" s="19">
        <v>8.33</v>
      </c>
      <c r="V6">
        <v>0</v>
      </c>
      <c r="W6">
        <v>0</v>
      </c>
      <c r="AP6" s="12">
        <v>43854</v>
      </c>
      <c r="AQ6" s="19">
        <v>8.33</v>
      </c>
    </row>
    <row r="7" spans="1:43" x14ac:dyDescent="0.25">
      <c r="A7" s="7">
        <v>43904</v>
      </c>
      <c r="B7" s="5">
        <v>4</v>
      </c>
      <c r="C7" s="27"/>
      <c r="E7" s="7">
        <f t="shared" si="1"/>
        <v>43926</v>
      </c>
      <c r="F7" s="3">
        <f>AVERAGE(C23)</f>
        <v>60</v>
      </c>
      <c r="G7" s="21">
        <f>VLOOKUP(E7,$S$2:$W$449,3,FALSE)</f>
        <v>87.96</v>
      </c>
      <c r="H7" s="21">
        <f t="shared" si="0"/>
        <v>-85</v>
      </c>
      <c r="J7" s="12">
        <v>43907</v>
      </c>
      <c r="K7" t="s">
        <v>27</v>
      </c>
      <c r="L7" t="s">
        <v>28</v>
      </c>
      <c r="M7" t="s">
        <v>30</v>
      </c>
      <c r="N7">
        <v>1000</v>
      </c>
      <c r="O7">
        <v>1500</v>
      </c>
      <c r="S7" s="12">
        <v>43855</v>
      </c>
      <c r="T7">
        <v>0</v>
      </c>
      <c r="U7" s="19">
        <v>8.33</v>
      </c>
      <c r="V7">
        <v>0</v>
      </c>
      <c r="W7">
        <v>0</v>
      </c>
      <c r="AP7" s="12">
        <v>43855</v>
      </c>
      <c r="AQ7" s="19">
        <v>8.33</v>
      </c>
    </row>
    <row r="8" spans="1:43" x14ac:dyDescent="0.25">
      <c r="A8" s="7">
        <v>43905</v>
      </c>
      <c r="B8" s="5">
        <v>15</v>
      </c>
      <c r="C8" s="27"/>
      <c r="E8" s="7">
        <f t="shared" si="1"/>
        <v>43933</v>
      </c>
      <c r="F8" s="3">
        <f>AVERAGE(C30)</f>
        <v>59</v>
      </c>
      <c r="G8" s="21">
        <f>VLOOKUP(E8,$S$2:$W$449,3,FALSE)</f>
        <v>87.96</v>
      </c>
      <c r="H8" s="21">
        <f t="shared" si="0"/>
        <v>-86</v>
      </c>
      <c r="J8" s="12">
        <v>43908</v>
      </c>
      <c r="K8" t="s">
        <v>27</v>
      </c>
      <c r="L8" t="s">
        <v>28</v>
      </c>
      <c r="M8" t="s">
        <v>31</v>
      </c>
      <c r="N8">
        <v>1500</v>
      </c>
      <c r="O8">
        <v>2700</v>
      </c>
      <c r="S8" s="12">
        <v>43856</v>
      </c>
      <c r="T8">
        <v>0</v>
      </c>
      <c r="U8" s="19">
        <v>8.33</v>
      </c>
      <c r="V8">
        <v>0</v>
      </c>
      <c r="W8">
        <v>0</v>
      </c>
      <c r="AP8" s="12">
        <v>43856</v>
      </c>
      <c r="AQ8" s="19">
        <v>8.33</v>
      </c>
    </row>
    <row r="9" spans="1:43" x14ac:dyDescent="0.25">
      <c r="A9" s="7">
        <v>43906</v>
      </c>
      <c r="B9" s="5">
        <v>2</v>
      </c>
      <c r="C9" s="23">
        <f>ROUNDUP(AVERAGE(B9:B15),0)</f>
        <v>12</v>
      </c>
      <c r="E9" s="7">
        <f t="shared" si="1"/>
        <v>43940</v>
      </c>
      <c r="F9" s="3">
        <f>AVERAGE(C37)</f>
        <v>84</v>
      </c>
      <c r="G9" s="21">
        <f>VLOOKUP(E9,$S$2:$W$449,3,FALSE)</f>
        <v>84.26</v>
      </c>
      <c r="H9" s="21">
        <f t="shared" si="0"/>
        <v>-83</v>
      </c>
      <c r="J9" s="12">
        <v>43909</v>
      </c>
      <c r="K9" t="s">
        <v>22</v>
      </c>
      <c r="L9" t="s">
        <v>23</v>
      </c>
      <c r="M9" t="s">
        <v>32</v>
      </c>
      <c r="N9">
        <v>-2000</v>
      </c>
      <c r="O9">
        <v>-3600</v>
      </c>
      <c r="S9" s="12">
        <v>43857</v>
      </c>
      <c r="T9">
        <v>0</v>
      </c>
      <c r="U9" s="19">
        <v>8.33</v>
      </c>
      <c r="V9">
        <v>0</v>
      </c>
      <c r="W9">
        <v>0</v>
      </c>
      <c r="AP9" s="12">
        <v>43857</v>
      </c>
      <c r="AQ9" s="19">
        <v>8.33</v>
      </c>
    </row>
    <row r="10" spans="1:43" x14ac:dyDescent="0.25">
      <c r="A10" s="7">
        <v>43907</v>
      </c>
      <c r="B10" s="5">
        <v>8</v>
      </c>
      <c r="C10" s="24"/>
      <c r="E10" s="7">
        <f t="shared" si="1"/>
        <v>43947</v>
      </c>
      <c r="F10" s="3">
        <f>AVERAGE(C44)</f>
        <v>84</v>
      </c>
      <c r="G10" s="21">
        <f>VLOOKUP(E10,$S$2:$W$449,3,FALSE)</f>
        <v>87.04</v>
      </c>
      <c r="H10" s="21">
        <f t="shared" si="0"/>
        <v>-82</v>
      </c>
      <c r="J10" s="12">
        <v>43912</v>
      </c>
      <c r="K10" t="s">
        <v>17</v>
      </c>
      <c r="L10" t="s">
        <v>25</v>
      </c>
      <c r="M10" t="s">
        <v>24</v>
      </c>
      <c r="N10">
        <v>-2500</v>
      </c>
      <c r="O10">
        <v>-4600</v>
      </c>
      <c r="S10" s="12">
        <v>43858</v>
      </c>
      <c r="T10">
        <v>0</v>
      </c>
      <c r="U10" s="19">
        <v>8.33</v>
      </c>
      <c r="V10">
        <v>0</v>
      </c>
      <c r="W10">
        <v>0</v>
      </c>
      <c r="AP10" s="12">
        <v>43858</v>
      </c>
      <c r="AQ10" s="19">
        <v>8.33</v>
      </c>
    </row>
    <row r="11" spans="1:43" x14ac:dyDescent="0.25">
      <c r="A11" s="7">
        <v>43908</v>
      </c>
      <c r="B11" s="5">
        <v>3</v>
      </c>
      <c r="C11" s="24"/>
      <c r="E11" s="7">
        <f t="shared" si="1"/>
        <v>43954</v>
      </c>
      <c r="F11" s="3">
        <f>AVERAGE(C51)</f>
        <v>104</v>
      </c>
      <c r="G11" s="21">
        <f>VLOOKUP(E11,$S$2:$W$449,3,FALSE)</f>
        <v>90.74</v>
      </c>
      <c r="H11" s="21">
        <f t="shared" si="0"/>
        <v>-78</v>
      </c>
      <c r="J11" s="12">
        <v>43915</v>
      </c>
      <c r="K11" t="s">
        <v>22</v>
      </c>
      <c r="L11" t="s">
        <v>23</v>
      </c>
      <c r="M11" t="s">
        <v>33</v>
      </c>
      <c r="N11">
        <v>-3000</v>
      </c>
      <c r="O11">
        <v>-6000</v>
      </c>
      <c r="S11" s="12">
        <v>43859</v>
      </c>
      <c r="T11">
        <v>0</v>
      </c>
      <c r="U11" s="19">
        <v>8.33</v>
      </c>
      <c r="V11">
        <v>0</v>
      </c>
      <c r="W11">
        <v>0</v>
      </c>
      <c r="AP11" s="12">
        <v>43859</v>
      </c>
      <c r="AQ11" s="19">
        <v>8.33</v>
      </c>
    </row>
    <row r="12" spans="1:43" x14ac:dyDescent="0.25">
      <c r="A12" s="7">
        <v>43909</v>
      </c>
      <c r="B12" s="5">
        <v>12</v>
      </c>
      <c r="C12" s="24"/>
      <c r="E12" s="7">
        <f t="shared" si="1"/>
        <v>43961</v>
      </c>
      <c r="F12" s="3">
        <f>AVERAGE(C58)</f>
        <v>189</v>
      </c>
      <c r="G12" s="21">
        <f>VLOOKUP(E12,$S$2:$W$449,3,FALSE)</f>
        <v>87.04</v>
      </c>
      <c r="H12" s="21">
        <f t="shared" si="0"/>
        <v>-72</v>
      </c>
      <c r="J12" s="12">
        <v>43944</v>
      </c>
      <c r="K12" t="s">
        <v>27</v>
      </c>
      <c r="L12" t="s">
        <v>28</v>
      </c>
      <c r="M12" t="s">
        <v>34</v>
      </c>
      <c r="N12">
        <v>2000</v>
      </c>
      <c r="O12">
        <v>4000</v>
      </c>
      <c r="S12" s="12">
        <v>43860</v>
      </c>
      <c r="T12">
        <v>0</v>
      </c>
      <c r="U12" s="19">
        <v>8.33</v>
      </c>
      <c r="V12">
        <v>0</v>
      </c>
      <c r="W12">
        <v>0</v>
      </c>
      <c r="AP12" s="12">
        <v>43860</v>
      </c>
      <c r="AQ12" s="19">
        <v>8.33</v>
      </c>
    </row>
    <row r="13" spans="1:43" x14ac:dyDescent="0.25">
      <c r="A13" s="7">
        <v>43910</v>
      </c>
      <c r="B13" s="5">
        <v>27</v>
      </c>
      <c r="C13" s="24"/>
      <c r="E13" s="7">
        <f t="shared" si="1"/>
        <v>43968</v>
      </c>
      <c r="F13" s="3">
        <f>AVERAGE(C65)</f>
        <v>203</v>
      </c>
      <c r="G13" s="21">
        <f>VLOOKUP(E13,$S$2:$W$449,3,FALSE)</f>
        <v>87.04</v>
      </c>
      <c r="H13" s="21">
        <f t="shared" si="0"/>
        <v>-73</v>
      </c>
      <c r="J13" s="12">
        <v>43948</v>
      </c>
      <c r="K13" t="s">
        <v>27</v>
      </c>
      <c r="L13" t="s">
        <v>28</v>
      </c>
      <c r="M13" t="s">
        <v>35</v>
      </c>
      <c r="N13">
        <v>2500</v>
      </c>
      <c r="O13">
        <v>4900</v>
      </c>
      <c r="S13" s="12">
        <v>43861</v>
      </c>
      <c r="T13">
        <v>0</v>
      </c>
      <c r="U13" s="19">
        <v>8.33</v>
      </c>
      <c r="V13">
        <v>0</v>
      </c>
      <c r="W13">
        <v>0</v>
      </c>
      <c r="AP13" s="12">
        <v>43861</v>
      </c>
      <c r="AQ13" s="19">
        <v>8.33</v>
      </c>
    </row>
    <row r="14" spans="1:43" x14ac:dyDescent="0.25">
      <c r="A14" s="7">
        <v>43911</v>
      </c>
      <c r="B14" s="5">
        <v>7</v>
      </c>
      <c r="C14" s="24"/>
      <c r="E14" s="7">
        <f t="shared" si="1"/>
        <v>43975</v>
      </c>
      <c r="F14" s="3">
        <f>AVERAGE(C72)</f>
        <v>223</v>
      </c>
      <c r="G14" s="21">
        <f>VLOOKUP(E14,$S$2:$W$449,3,FALSE)</f>
        <v>87.04</v>
      </c>
      <c r="H14" s="21">
        <f t="shared" si="0"/>
        <v>-71</v>
      </c>
      <c r="J14" s="12">
        <v>43951</v>
      </c>
      <c r="K14" t="s">
        <v>27</v>
      </c>
      <c r="L14" t="s">
        <v>28</v>
      </c>
      <c r="M14" t="s">
        <v>36</v>
      </c>
      <c r="N14">
        <v>3000</v>
      </c>
      <c r="O14">
        <v>1000</v>
      </c>
      <c r="S14" s="12">
        <v>43862</v>
      </c>
      <c r="T14">
        <v>0</v>
      </c>
      <c r="U14" s="19">
        <v>8.33</v>
      </c>
      <c r="V14">
        <v>0</v>
      </c>
      <c r="W14">
        <v>0</v>
      </c>
      <c r="AP14" s="12">
        <v>43862</v>
      </c>
      <c r="AQ14" s="19">
        <v>8.33</v>
      </c>
    </row>
    <row r="15" spans="1:43" x14ac:dyDescent="0.25">
      <c r="A15" s="7">
        <v>43912</v>
      </c>
      <c r="B15" s="5">
        <v>23</v>
      </c>
      <c r="C15" s="24"/>
      <c r="E15" s="7">
        <f t="shared" si="1"/>
        <v>43982</v>
      </c>
      <c r="F15" s="3">
        <f>AVERAGE(C79)</f>
        <v>441</v>
      </c>
      <c r="G15" s="21">
        <f>VLOOKUP(E15,$S$2:$W$449,3,FALSE)</f>
        <v>87.04</v>
      </c>
      <c r="H15" s="21">
        <f t="shared" si="0"/>
        <v>-65</v>
      </c>
      <c r="J15" s="12">
        <v>43973</v>
      </c>
      <c r="K15" t="s">
        <v>27</v>
      </c>
      <c r="L15" t="s">
        <v>28</v>
      </c>
      <c r="M15" t="s">
        <v>37</v>
      </c>
      <c r="N15">
        <v>3500</v>
      </c>
      <c r="O15">
        <v>2600</v>
      </c>
      <c r="S15" s="12">
        <v>43863</v>
      </c>
      <c r="T15">
        <v>0</v>
      </c>
      <c r="U15" s="19">
        <v>8.33</v>
      </c>
      <c r="V15">
        <v>0</v>
      </c>
      <c r="W15">
        <v>0</v>
      </c>
      <c r="AP15" s="12">
        <v>43863</v>
      </c>
      <c r="AQ15" s="19">
        <v>8.33</v>
      </c>
    </row>
    <row r="16" spans="1:43" x14ac:dyDescent="0.25">
      <c r="A16" s="7">
        <v>43913</v>
      </c>
      <c r="B16" s="5">
        <v>5</v>
      </c>
      <c r="C16" s="23">
        <f t="shared" ref="C16" si="2">ROUNDUP(AVERAGE(B16:B22),0)</f>
        <v>40</v>
      </c>
      <c r="E16" s="7">
        <f t="shared" si="1"/>
        <v>43989</v>
      </c>
      <c r="F16" s="3">
        <f>AVERAGE(C86)</f>
        <v>416</v>
      </c>
      <c r="G16" s="21">
        <f>VLOOKUP(E16,$S$2:$W$449,3,FALSE)</f>
        <v>87.04</v>
      </c>
      <c r="H16" s="21">
        <f t="shared" si="0"/>
        <v>-64</v>
      </c>
      <c r="J16" s="12">
        <v>44001</v>
      </c>
      <c r="K16" t="s">
        <v>17</v>
      </c>
      <c r="L16" t="s">
        <v>26</v>
      </c>
      <c r="M16" t="s">
        <v>38</v>
      </c>
      <c r="N16">
        <v>-750</v>
      </c>
      <c r="O16">
        <v>-650</v>
      </c>
      <c r="S16" s="12">
        <v>43864</v>
      </c>
      <c r="T16">
        <v>0</v>
      </c>
      <c r="U16" s="19">
        <v>8.33</v>
      </c>
      <c r="V16">
        <v>0</v>
      </c>
      <c r="W16">
        <v>0</v>
      </c>
      <c r="AP16" s="12">
        <v>43864</v>
      </c>
      <c r="AQ16" s="19">
        <v>8.33</v>
      </c>
    </row>
    <row r="17" spans="1:43" x14ac:dyDescent="0.25">
      <c r="A17" s="7">
        <v>43914</v>
      </c>
      <c r="B17" s="5">
        <v>56</v>
      </c>
      <c r="C17" s="24"/>
      <c r="E17" s="7">
        <f t="shared" si="1"/>
        <v>43996</v>
      </c>
      <c r="F17" s="3">
        <f>AVERAGE(C93)</f>
        <v>478</v>
      </c>
      <c r="G17" s="21">
        <f>VLOOKUP(E17,$S$2:$W$449,3,FALSE)</f>
        <v>87.04</v>
      </c>
      <c r="H17" s="21">
        <f t="shared" si="0"/>
        <v>-62</v>
      </c>
      <c r="J17" s="12">
        <v>44013</v>
      </c>
      <c r="K17" t="s">
        <v>22</v>
      </c>
      <c r="L17" t="s">
        <v>23</v>
      </c>
      <c r="M17" t="s">
        <v>39</v>
      </c>
      <c r="N17">
        <v>-1250</v>
      </c>
      <c r="O17">
        <v>-1500</v>
      </c>
      <c r="S17" s="12">
        <v>43865</v>
      </c>
      <c r="T17">
        <v>0</v>
      </c>
      <c r="U17" s="19">
        <v>8.33</v>
      </c>
      <c r="V17">
        <v>0</v>
      </c>
      <c r="W17">
        <v>0</v>
      </c>
      <c r="AP17" s="12">
        <v>43865</v>
      </c>
      <c r="AQ17" s="19">
        <v>8.33</v>
      </c>
    </row>
    <row r="18" spans="1:43" x14ac:dyDescent="0.25">
      <c r="A18" s="7">
        <v>43915</v>
      </c>
      <c r="B18" s="5">
        <v>9</v>
      </c>
      <c r="C18" s="24"/>
      <c r="E18" s="7">
        <f t="shared" si="1"/>
        <v>44003</v>
      </c>
      <c r="F18" s="3">
        <f>AVERAGE(C100)</f>
        <v>860</v>
      </c>
      <c r="G18" s="21">
        <f>VLOOKUP(E18,$S$2:$W$449,3,FALSE)</f>
        <v>87.04</v>
      </c>
      <c r="H18" s="21">
        <f t="shared" si="0"/>
        <v>-56</v>
      </c>
      <c r="J18" s="12">
        <v>44025</v>
      </c>
      <c r="K18" t="s">
        <v>22</v>
      </c>
      <c r="L18" t="s">
        <v>23</v>
      </c>
      <c r="M18" t="s">
        <v>40</v>
      </c>
      <c r="N18">
        <v>-1750</v>
      </c>
      <c r="O18">
        <v>-2700</v>
      </c>
      <c r="S18" s="12">
        <v>43866</v>
      </c>
      <c r="T18">
        <v>0</v>
      </c>
      <c r="U18" s="19">
        <v>8.33</v>
      </c>
      <c r="V18">
        <v>0</v>
      </c>
      <c r="W18">
        <v>0</v>
      </c>
      <c r="AP18" s="12">
        <v>43866</v>
      </c>
      <c r="AQ18" s="19">
        <v>8.33</v>
      </c>
    </row>
    <row r="19" spans="1:43" x14ac:dyDescent="0.25">
      <c r="A19" s="7">
        <v>43916</v>
      </c>
      <c r="B19" s="5">
        <v>82</v>
      </c>
      <c r="C19" s="24"/>
      <c r="E19" s="7">
        <f t="shared" si="1"/>
        <v>44010</v>
      </c>
      <c r="F19" s="3">
        <f>AVERAGE(C107)</f>
        <v>1133</v>
      </c>
      <c r="G19" s="21">
        <f>VLOOKUP(E19,$S$2:$W$449,3,FALSE)</f>
        <v>87.04</v>
      </c>
      <c r="H19" s="21">
        <f t="shared" si="0"/>
        <v>-59</v>
      </c>
      <c r="J19" s="12">
        <v>44068</v>
      </c>
      <c r="K19" t="s">
        <v>27</v>
      </c>
      <c r="L19" t="s">
        <v>28</v>
      </c>
      <c r="M19" t="s">
        <v>41</v>
      </c>
      <c r="N19">
        <v>4000</v>
      </c>
      <c r="O19">
        <v>3450</v>
      </c>
      <c r="S19" s="12">
        <v>43867</v>
      </c>
      <c r="T19">
        <v>0</v>
      </c>
      <c r="U19" s="19">
        <v>8.33</v>
      </c>
      <c r="V19">
        <v>0</v>
      </c>
      <c r="W19">
        <v>0</v>
      </c>
      <c r="AP19" s="12">
        <v>43867</v>
      </c>
      <c r="AQ19" s="19">
        <v>8.33</v>
      </c>
    </row>
    <row r="20" spans="1:43" x14ac:dyDescent="0.25">
      <c r="A20" s="7">
        <v>43917</v>
      </c>
      <c r="B20" s="5">
        <v>31</v>
      </c>
      <c r="C20" s="24"/>
      <c r="E20" s="7">
        <f t="shared" si="1"/>
        <v>44017</v>
      </c>
      <c r="F20" s="3">
        <f>AVERAGE(C114)</f>
        <v>1394</v>
      </c>
      <c r="G20" s="21">
        <f>VLOOKUP(E20,$S$2:$W$449,3,FALSE)</f>
        <v>87.04</v>
      </c>
      <c r="H20" s="21">
        <f t="shared" si="0"/>
        <v>-53</v>
      </c>
      <c r="J20" s="12">
        <v>44069</v>
      </c>
      <c r="K20" t="s">
        <v>22</v>
      </c>
      <c r="L20" t="s">
        <v>23</v>
      </c>
      <c r="M20" t="s">
        <v>42</v>
      </c>
      <c r="N20">
        <v>-2250</v>
      </c>
      <c r="O20">
        <v>-3500</v>
      </c>
      <c r="S20" s="12">
        <v>43868</v>
      </c>
      <c r="T20">
        <v>0</v>
      </c>
      <c r="U20" s="19">
        <v>8.33</v>
      </c>
      <c r="V20">
        <v>0</v>
      </c>
      <c r="W20">
        <v>0</v>
      </c>
      <c r="AP20" s="12">
        <v>43868</v>
      </c>
      <c r="AQ20" s="19">
        <v>8.33</v>
      </c>
    </row>
    <row r="21" spans="1:43" x14ac:dyDescent="0.25">
      <c r="A21" s="7">
        <v>43918</v>
      </c>
      <c r="B21" s="5">
        <v>54</v>
      </c>
      <c r="C21" s="24"/>
      <c r="E21" s="7">
        <f t="shared" si="1"/>
        <v>44024</v>
      </c>
      <c r="F21" s="3">
        <f>AVERAGE(C121)</f>
        <v>1770</v>
      </c>
      <c r="G21" s="21">
        <f>VLOOKUP(E21,$S$2:$W$449,3,FALSE)</f>
        <v>87.04</v>
      </c>
      <c r="H21" s="21">
        <f t="shared" si="0"/>
        <v>-54</v>
      </c>
      <c r="J21" s="12">
        <v>44095</v>
      </c>
      <c r="K21" t="s">
        <v>22</v>
      </c>
      <c r="L21" t="s">
        <v>23</v>
      </c>
      <c r="M21" t="s">
        <v>43</v>
      </c>
      <c r="N21">
        <v>-2750</v>
      </c>
      <c r="O21">
        <v>-1000</v>
      </c>
      <c r="S21" s="12">
        <v>43869</v>
      </c>
      <c r="T21">
        <v>0</v>
      </c>
      <c r="U21" s="19">
        <v>8.33</v>
      </c>
      <c r="V21">
        <v>0</v>
      </c>
      <c r="W21">
        <v>0</v>
      </c>
      <c r="AP21" s="12">
        <v>43869</v>
      </c>
      <c r="AQ21" s="19">
        <v>8.33</v>
      </c>
    </row>
    <row r="22" spans="1:43" x14ac:dyDescent="0.25">
      <c r="A22" s="7">
        <v>43919</v>
      </c>
      <c r="B22" s="5">
        <v>42</v>
      </c>
      <c r="C22" s="24"/>
      <c r="E22" s="7">
        <f t="shared" si="1"/>
        <v>44031</v>
      </c>
      <c r="F22" s="3">
        <f>AVERAGE(C128)</f>
        <v>2196</v>
      </c>
      <c r="G22" s="21">
        <f>VLOOKUP(E22,$S$2:$W$449,3,FALSE)</f>
        <v>87.04</v>
      </c>
      <c r="H22" s="21">
        <f t="shared" si="0"/>
        <v>-61</v>
      </c>
      <c r="J22" s="12">
        <v>44194</v>
      </c>
      <c r="K22" t="s">
        <v>22</v>
      </c>
      <c r="L22" t="s">
        <v>23</v>
      </c>
      <c r="M22" t="s">
        <v>44</v>
      </c>
      <c r="N22">
        <v>-3250</v>
      </c>
      <c r="O22">
        <v>-1000</v>
      </c>
      <c r="S22" s="12">
        <v>43870</v>
      </c>
      <c r="T22">
        <v>0</v>
      </c>
      <c r="U22" s="19">
        <v>8.33</v>
      </c>
      <c r="V22">
        <v>0</v>
      </c>
      <c r="W22">
        <v>0</v>
      </c>
      <c r="AP22" s="12">
        <v>43870</v>
      </c>
      <c r="AQ22" s="19">
        <v>8.33</v>
      </c>
    </row>
    <row r="23" spans="1:43" x14ac:dyDescent="0.25">
      <c r="A23" s="7">
        <v>43920</v>
      </c>
      <c r="B23" s="5">
        <v>51</v>
      </c>
      <c r="C23" s="23">
        <f t="shared" ref="C23" si="3">ROUNDUP(AVERAGE(B23:B29),0)</f>
        <v>60</v>
      </c>
      <c r="E23" s="7">
        <f t="shared" si="1"/>
        <v>44038</v>
      </c>
      <c r="F23" s="3">
        <f>AVERAGE(C135)</f>
        <v>2984</v>
      </c>
      <c r="G23" s="21">
        <f>VLOOKUP(E23,$S$2:$W$449,3,FALSE)</f>
        <v>87.04</v>
      </c>
      <c r="H23" s="21">
        <f t="shared" si="0"/>
        <v>-65</v>
      </c>
      <c r="J23" s="12">
        <v>44203</v>
      </c>
      <c r="K23" t="s">
        <v>22</v>
      </c>
      <c r="L23" t="s">
        <v>23</v>
      </c>
      <c r="M23" t="s">
        <v>45</v>
      </c>
      <c r="N23">
        <v>-3750</v>
      </c>
      <c r="O23">
        <v>-2000</v>
      </c>
      <c r="S23" s="12">
        <v>43871</v>
      </c>
      <c r="T23">
        <v>0</v>
      </c>
      <c r="U23" s="19">
        <v>8.33</v>
      </c>
      <c r="V23">
        <v>0</v>
      </c>
      <c r="W23">
        <v>0</v>
      </c>
      <c r="AP23" s="12">
        <v>43871</v>
      </c>
      <c r="AQ23" s="19">
        <v>8.33</v>
      </c>
    </row>
    <row r="24" spans="1:43" x14ac:dyDescent="0.25">
      <c r="A24" s="7">
        <v>43921</v>
      </c>
      <c r="B24" s="5">
        <v>23</v>
      </c>
      <c r="C24" s="24"/>
      <c r="E24" s="7">
        <f t="shared" si="1"/>
        <v>44045</v>
      </c>
      <c r="F24" s="3">
        <f>AVERAGE(C142)</f>
        <v>3491</v>
      </c>
      <c r="G24" s="21">
        <f>VLOOKUP(E24,$S$2:$W$449,3,FALSE)</f>
        <v>87.04</v>
      </c>
      <c r="H24" s="21">
        <f t="shared" si="0"/>
        <v>-62</v>
      </c>
      <c r="J24" s="12">
        <v>44244</v>
      </c>
      <c r="K24" t="s">
        <v>17</v>
      </c>
      <c r="L24" t="s">
        <v>25</v>
      </c>
      <c r="M24" t="s">
        <v>48</v>
      </c>
      <c r="N24">
        <v>-4250</v>
      </c>
      <c r="O24">
        <v>-3000</v>
      </c>
      <c r="S24" s="12">
        <v>43872</v>
      </c>
      <c r="T24">
        <v>0</v>
      </c>
      <c r="U24" s="19">
        <v>8.33</v>
      </c>
      <c r="V24">
        <v>0</v>
      </c>
      <c r="W24">
        <v>0</v>
      </c>
      <c r="AP24" s="12">
        <v>43872</v>
      </c>
      <c r="AQ24" s="19">
        <v>8.33</v>
      </c>
    </row>
    <row r="25" spans="1:43" x14ac:dyDescent="0.25">
      <c r="A25" s="7">
        <v>43922</v>
      </c>
      <c r="B25" s="5">
        <v>24</v>
      </c>
      <c r="C25" s="24"/>
      <c r="E25" s="7">
        <f t="shared" si="1"/>
        <v>44052</v>
      </c>
      <c r="F25" s="3">
        <f>AVERAGE(C149)</f>
        <v>3595</v>
      </c>
      <c r="G25" s="21">
        <f>VLOOKUP(E25,$S$2:$W$449,3,FALSE)</f>
        <v>87.04</v>
      </c>
      <c r="H25" s="21">
        <f t="shared" si="0"/>
        <v>-62</v>
      </c>
      <c r="J25" s="13"/>
      <c r="S25" s="12">
        <v>43873</v>
      </c>
      <c r="T25">
        <v>0</v>
      </c>
      <c r="U25" s="19">
        <v>8.33</v>
      </c>
      <c r="V25">
        <v>0</v>
      </c>
      <c r="W25">
        <v>0</v>
      </c>
      <c r="AP25" s="12">
        <v>43873</v>
      </c>
      <c r="AQ25" s="19">
        <v>8.33</v>
      </c>
    </row>
    <row r="26" spans="1:43" x14ac:dyDescent="0.25">
      <c r="A26" s="7">
        <v>43923</v>
      </c>
      <c r="B26" s="5">
        <v>88</v>
      </c>
      <c r="C26" s="24"/>
      <c r="E26" s="7">
        <f t="shared" si="1"/>
        <v>44059</v>
      </c>
      <c r="F26" s="3">
        <f>AVERAGE(C156)</f>
        <v>4351</v>
      </c>
      <c r="G26" s="21">
        <f>VLOOKUP(E26,$S$2:$W$449,3,FALSE)</f>
        <v>87.04</v>
      </c>
      <c r="H26" s="21">
        <f t="shared" si="0"/>
        <v>-57</v>
      </c>
      <c r="J26" s="13"/>
      <c r="S26" s="12">
        <v>43874</v>
      </c>
      <c r="T26">
        <v>0</v>
      </c>
      <c r="U26" s="19">
        <v>8.33</v>
      </c>
      <c r="V26">
        <v>0</v>
      </c>
      <c r="W26">
        <v>0</v>
      </c>
      <c r="AP26" s="12">
        <v>43874</v>
      </c>
      <c r="AQ26" s="19">
        <v>8.33</v>
      </c>
    </row>
    <row r="27" spans="1:43" x14ac:dyDescent="0.25">
      <c r="A27" s="7">
        <v>43924</v>
      </c>
      <c r="B27" s="5">
        <v>131</v>
      </c>
      <c r="C27" s="24"/>
      <c r="E27" s="7">
        <f t="shared" si="1"/>
        <v>44066</v>
      </c>
      <c r="F27" s="3">
        <f>AVERAGE(C163)</f>
        <v>3711</v>
      </c>
      <c r="G27" s="21">
        <f>VLOOKUP(E27,$S$2:$W$449,3,FALSE)</f>
        <v>87.04</v>
      </c>
      <c r="H27" s="21">
        <f t="shared" si="0"/>
        <v>-62</v>
      </c>
      <c r="S27" s="12">
        <v>43875</v>
      </c>
      <c r="T27">
        <v>0</v>
      </c>
      <c r="U27" s="19">
        <v>8.33</v>
      </c>
      <c r="V27">
        <v>0</v>
      </c>
      <c r="W27">
        <v>0</v>
      </c>
      <c r="AP27" s="12">
        <v>43875</v>
      </c>
      <c r="AQ27" s="19">
        <v>8.33</v>
      </c>
    </row>
    <row r="28" spans="1:43" x14ac:dyDescent="0.25">
      <c r="A28" s="7">
        <v>43925</v>
      </c>
      <c r="B28" s="5">
        <v>89</v>
      </c>
      <c r="C28" s="24"/>
      <c r="E28" s="7">
        <f t="shared" si="1"/>
        <v>44073</v>
      </c>
      <c r="F28" s="3">
        <f>AVERAGE(C170)</f>
        <v>2632</v>
      </c>
      <c r="G28" s="21">
        <f>VLOOKUP(E28,$S$2:$W$449,3,FALSE)</f>
        <v>87.04</v>
      </c>
      <c r="H28" s="21">
        <f t="shared" si="0"/>
        <v>-49</v>
      </c>
      <c r="J28" s="7"/>
      <c r="K28" s="3"/>
      <c r="S28" s="12">
        <v>43876</v>
      </c>
      <c r="T28">
        <v>0</v>
      </c>
      <c r="U28" s="19">
        <v>8.33</v>
      </c>
      <c r="V28">
        <v>0</v>
      </c>
      <c r="W28">
        <v>9</v>
      </c>
      <c r="AP28" s="12">
        <v>43876</v>
      </c>
      <c r="AQ28" s="19">
        <v>8.33</v>
      </c>
    </row>
    <row r="29" spans="1:43" x14ac:dyDescent="0.25">
      <c r="A29" s="7">
        <v>43926</v>
      </c>
      <c r="B29" s="5">
        <v>11</v>
      </c>
      <c r="C29" s="24"/>
      <c r="E29" s="7">
        <f t="shared" si="1"/>
        <v>44080</v>
      </c>
      <c r="F29" s="3">
        <f>AVERAGE(C177)</f>
        <v>2382</v>
      </c>
      <c r="G29" s="21">
        <f>VLOOKUP(E29,$S$2:$W$449,3,FALSE)</f>
        <v>71.3</v>
      </c>
      <c r="H29" s="21">
        <f t="shared" si="0"/>
        <v>-46</v>
      </c>
      <c r="J29" s="7"/>
      <c r="K29" s="3"/>
      <c r="S29" s="12">
        <v>43877</v>
      </c>
      <c r="T29">
        <v>0</v>
      </c>
      <c r="U29" s="19">
        <v>8.33</v>
      </c>
      <c r="V29">
        <v>0</v>
      </c>
      <c r="W29">
        <v>3</v>
      </c>
      <c r="AP29" s="12">
        <v>43877</v>
      </c>
      <c r="AQ29" s="19">
        <v>8.33</v>
      </c>
    </row>
    <row r="30" spans="1:43" x14ac:dyDescent="0.25">
      <c r="A30" s="7">
        <v>43927</v>
      </c>
      <c r="B30" s="5">
        <v>129</v>
      </c>
      <c r="C30" s="23">
        <f t="shared" ref="C30" si="4">ROUNDUP(AVERAGE(B30:B36),0)</f>
        <v>59</v>
      </c>
      <c r="E30" s="7">
        <f t="shared" si="1"/>
        <v>44087</v>
      </c>
      <c r="F30" s="3">
        <f>AVERAGE(C184)</f>
        <v>1957</v>
      </c>
      <c r="G30" s="21">
        <f>VLOOKUP(E30,$S$2:$W$449,3,FALSE)</f>
        <v>71.3</v>
      </c>
      <c r="H30" s="21">
        <f t="shared" si="0"/>
        <v>-46</v>
      </c>
      <c r="J30" s="7"/>
      <c r="K30" s="3"/>
      <c r="S30" s="12">
        <v>43878</v>
      </c>
      <c r="T30">
        <v>0</v>
      </c>
      <c r="U30" s="19">
        <v>8.33</v>
      </c>
      <c r="V30">
        <v>0</v>
      </c>
      <c r="W30">
        <v>1</v>
      </c>
      <c r="AP30" s="12">
        <v>43878</v>
      </c>
      <c r="AQ30" s="19">
        <v>8.33</v>
      </c>
    </row>
    <row r="31" spans="1:43" x14ac:dyDescent="0.25">
      <c r="A31" s="7">
        <v>43928</v>
      </c>
      <c r="B31" s="5">
        <v>81</v>
      </c>
      <c r="C31" s="24"/>
      <c r="E31" s="7">
        <f t="shared" si="1"/>
        <v>44094</v>
      </c>
      <c r="F31" s="3">
        <f>AVERAGE(C191)</f>
        <v>1848</v>
      </c>
      <c r="G31" s="21">
        <f>VLOOKUP(E31,$S$2:$W$449,3,FALSE)</f>
        <v>71.3</v>
      </c>
      <c r="H31" s="21">
        <f t="shared" si="0"/>
        <v>-41</v>
      </c>
      <c r="J31" s="7"/>
      <c r="K31" s="3"/>
      <c r="S31" s="12">
        <v>43879</v>
      </c>
      <c r="T31">
        <v>0</v>
      </c>
      <c r="U31" s="19">
        <v>8.33</v>
      </c>
      <c r="V31">
        <v>0</v>
      </c>
      <c r="W31">
        <v>0</v>
      </c>
      <c r="AP31" s="12">
        <v>43879</v>
      </c>
      <c r="AQ31" s="19">
        <v>8.33</v>
      </c>
    </row>
    <row r="32" spans="1:43" x14ac:dyDescent="0.25">
      <c r="A32" s="7">
        <v>43929</v>
      </c>
      <c r="B32" s="5">
        <v>72</v>
      </c>
      <c r="C32" s="24"/>
      <c r="E32" s="7">
        <f t="shared" si="1"/>
        <v>44101</v>
      </c>
      <c r="F32" s="3">
        <f>AVERAGE(C198)</f>
        <v>1634</v>
      </c>
      <c r="G32" s="21">
        <f>VLOOKUP(E32,$S$2:$W$449,3,FALSE)</f>
        <v>71.3</v>
      </c>
      <c r="H32" s="21">
        <f t="shared" si="0"/>
        <v>-47</v>
      </c>
      <c r="J32" s="7"/>
      <c r="K32" s="3"/>
      <c r="S32" s="12">
        <v>43880</v>
      </c>
      <c r="T32">
        <v>0</v>
      </c>
      <c r="U32" s="19">
        <v>8.33</v>
      </c>
      <c r="V32">
        <v>0</v>
      </c>
      <c r="W32">
        <v>-5</v>
      </c>
      <c r="AP32" s="12">
        <v>43880</v>
      </c>
      <c r="AQ32" s="19">
        <v>8.33</v>
      </c>
    </row>
    <row r="33" spans="1:43" x14ac:dyDescent="0.25">
      <c r="A33" s="7">
        <v>43930</v>
      </c>
      <c r="B33" s="5">
        <v>56</v>
      </c>
      <c r="C33" s="24"/>
      <c r="E33" s="7">
        <f t="shared" si="1"/>
        <v>44108</v>
      </c>
      <c r="F33" s="3">
        <f>AVERAGE(C205)</f>
        <v>1787</v>
      </c>
      <c r="G33" s="21">
        <f>VLOOKUP(E33,$S$2:$W$449,3,FALSE)</f>
        <v>71.3</v>
      </c>
      <c r="H33" s="21">
        <f t="shared" si="0"/>
        <v>-41</v>
      </c>
      <c r="J33" s="7"/>
      <c r="K33" s="3"/>
      <c r="S33" s="12">
        <v>43881</v>
      </c>
      <c r="T33">
        <v>0</v>
      </c>
      <c r="U33" s="19">
        <v>8.33</v>
      </c>
      <c r="V33">
        <v>0</v>
      </c>
      <c r="W33">
        <v>-4</v>
      </c>
      <c r="AP33" s="12">
        <v>43881</v>
      </c>
      <c r="AQ33" s="19">
        <v>8.33</v>
      </c>
    </row>
    <row r="34" spans="1:43" x14ac:dyDescent="0.25">
      <c r="A34" s="7">
        <v>43931</v>
      </c>
      <c r="B34" s="5">
        <v>26</v>
      </c>
      <c r="C34" s="24"/>
      <c r="E34" s="7">
        <f t="shared" si="1"/>
        <v>44115</v>
      </c>
      <c r="F34" s="3">
        <f>AVERAGE(C212)</f>
        <v>1609</v>
      </c>
      <c r="G34" s="21">
        <f>VLOOKUP(E34,$S$2:$W$449,3,FALSE)</f>
        <v>71.3</v>
      </c>
      <c r="H34" s="21">
        <f t="shared" si="0"/>
        <v>-47</v>
      </c>
      <c r="J34" s="7"/>
      <c r="K34" s="3"/>
      <c r="S34" s="12">
        <v>43882</v>
      </c>
      <c r="T34">
        <v>0</v>
      </c>
      <c r="U34" s="19">
        <v>8.33</v>
      </c>
      <c r="V34">
        <v>0</v>
      </c>
      <c r="W34">
        <v>-2</v>
      </c>
      <c r="AP34" s="12">
        <v>43882</v>
      </c>
      <c r="AQ34" s="19">
        <v>8.33</v>
      </c>
    </row>
    <row r="35" spans="1:43" x14ac:dyDescent="0.25">
      <c r="A35" s="7">
        <v>43932</v>
      </c>
      <c r="B35" s="5">
        <v>10</v>
      </c>
      <c r="C35" s="24"/>
      <c r="E35" s="7">
        <f t="shared" si="1"/>
        <v>44122</v>
      </c>
      <c r="F35" s="3">
        <f>AVERAGE(C219)</f>
        <v>1445</v>
      </c>
      <c r="G35" s="21">
        <f>VLOOKUP(E35,$S$2:$W$449,3,FALSE)</f>
        <v>71.3</v>
      </c>
      <c r="H35" s="21">
        <f t="shared" si="0"/>
        <v>-39</v>
      </c>
      <c r="J35" s="7"/>
      <c r="K35" s="3"/>
      <c r="S35" s="12">
        <v>43883</v>
      </c>
      <c r="T35">
        <v>0</v>
      </c>
      <c r="U35" s="19">
        <v>8.33</v>
      </c>
      <c r="V35">
        <v>0</v>
      </c>
      <c r="W35">
        <v>-1</v>
      </c>
      <c r="AP35" s="12">
        <v>43883</v>
      </c>
      <c r="AQ35" s="19">
        <v>8.33</v>
      </c>
    </row>
    <row r="36" spans="1:43" x14ac:dyDescent="0.25">
      <c r="A36" s="7">
        <v>43933</v>
      </c>
      <c r="B36" s="5">
        <v>37</v>
      </c>
      <c r="C36" s="24"/>
      <c r="E36" s="7">
        <f t="shared" si="1"/>
        <v>44129</v>
      </c>
      <c r="F36" s="3">
        <f>AVERAGE(C226)</f>
        <v>1742</v>
      </c>
      <c r="G36" s="21">
        <f>VLOOKUP(E36,$S$2:$W$449,3,FALSE)</f>
        <v>65.739999999999995</v>
      </c>
      <c r="H36" s="21">
        <f t="shared" si="0"/>
        <v>-40</v>
      </c>
      <c r="J36" s="7"/>
      <c r="K36" s="3"/>
      <c r="S36" s="12">
        <v>43884</v>
      </c>
      <c r="T36">
        <v>0</v>
      </c>
      <c r="U36" s="19">
        <v>8.33</v>
      </c>
      <c r="V36">
        <v>0</v>
      </c>
      <c r="W36">
        <v>-12</v>
      </c>
      <c r="AP36" s="12">
        <v>43884</v>
      </c>
      <c r="AQ36" s="19">
        <v>8.33</v>
      </c>
    </row>
    <row r="37" spans="1:43" x14ac:dyDescent="0.25">
      <c r="A37" s="7">
        <v>43934</v>
      </c>
      <c r="B37" s="5">
        <v>53</v>
      </c>
      <c r="C37" s="23">
        <f t="shared" ref="C37" si="5">ROUNDUP(AVERAGE(B37:B43),0)</f>
        <v>84</v>
      </c>
      <c r="E37" s="7">
        <f t="shared" si="1"/>
        <v>44136</v>
      </c>
      <c r="F37" s="3">
        <f>AVERAGE(C233)</f>
        <v>1895</v>
      </c>
      <c r="G37" s="21">
        <f>VLOOKUP(E37,$S$2:$W$449,3,FALSE)</f>
        <v>65.739999999999995</v>
      </c>
      <c r="H37" s="21">
        <f t="shared" si="0"/>
        <v>-42</v>
      </c>
      <c r="J37" s="7"/>
      <c r="K37" s="3"/>
      <c r="S37" s="12">
        <v>43885</v>
      </c>
      <c r="T37">
        <v>0</v>
      </c>
      <c r="U37" s="19">
        <v>12.04</v>
      </c>
      <c r="V37">
        <v>0</v>
      </c>
      <c r="W37">
        <v>-4</v>
      </c>
      <c r="AP37" s="12">
        <v>43885</v>
      </c>
      <c r="AQ37" s="19">
        <v>12.04</v>
      </c>
    </row>
    <row r="38" spans="1:43" x14ac:dyDescent="0.25">
      <c r="A38" s="7">
        <v>43935</v>
      </c>
      <c r="B38" s="5">
        <v>39</v>
      </c>
      <c r="C38" s="24"/>
      <c r="E38" s="7">
        <f t="shared" si="1"/>
        <v>44143</v>
      </c>
      <c r="F38" s="3">
        <f>AVERAGE(C240)</f>
        <v>1774</v>
      </c>
      <c r="G38" s="21">
        <f>VLOOKUP(E38,$S$2:$W$449,3,FALSE)</f>
        <v>65.739999999999995</v>
      </c>
      <c r="H38" s="21">
        <f t="shared" si="0"/>
        <v>-37</v>
      </c>
      <c r="J38" s="7"/>
      <c r="K38" s="3"/>
      <c r="S38" s="12">
        <v>43886</v>
      </c>
      <c r="T38">
        <v>0</v>
      </c>
      <c r="U38" s="19">
        <v>12.04</v>
      </c>
      <c r="V38">
        <v>0</v>
      </c>
      <c r="W38">
        <v>-4</v>
      </c>
      <c r="AP38" s="12">
        <v>43886</v>
      </c>
      <c r="AQ38" s="19">
        <v>12.04</v>
      </c>
    </row>
    <row r="39" spans="1:43" x14ac:dyDescent="0.25">
      <c r="A39" s="7">
        <v>43936</v>
      </c>
      <c r="B39" s="5">
        <v>45</v>
      </c>
      <c r="C39" s="24"/>
      <c r="E39" s="7">
        <f t="shared" si="1"/>
        <v>44150</v>
      </c>
      <c r="F39" s="3">
        <f>AVERAGE(C247)</f>
        <v>1596</v>
      </c>
      <c r="G39" s="21">
        <f>VLOOKUP(E39,$S$2:$W$449,3,FALSE)</f>
        <v>65.739999999999995</v>
      </c>
      <c r="H39" s="21">
        <f t="shared" si="0"/>
        <v>-41</v>
      </c>
      <c r="J39" s="7"/>
      <c r="K39" s="3"/>
      <c r="S39" s="12">
        <v>43887</v>
      </c>
      <c r="T39">
        <v>0</v>
      </c>
      <c r="U39" s="19">
        <v>12.04</v>
      </c>
      <c r="V39">
        <v>0</v>
      </c>
      <c r="W39">
        <v>-4</v>
      </c>
      <c r="AP39" s="12">
        <v>43887</v>
      </c>
      <c r="AQ39" s="19">
        <v>12.04</v>
      </c>
    </row>
    <row r="40" spans="1:43" x14ac:dyDescent="0.25">
      <c r="A40" s="7">
        <v>43937</v>
      </c>
      <c r="B40" s="5">
        <v>96</v>
      </c>
      <c r="C40" s="24"/>
      <c r="E40" s="7">
        <f t="shared" si="1"/>
        <v>44157</v>
      </c>
      <c r="F40" s="3">
        <f>AVERAGE(C254)</f>
        <v>1830</v>
      </c>
      <c r="G40" s="21">
        <f>VLOOKUP(E40,$S$2:$W$449,3,FALSE)</f>
        <v>65.739999999999995</v>
      </c>
      <c r="H40" s="21">
        <f t="shared" si="0"/>
        <v>-30</v>
      </c>
      <c r="J40" s="7"/>
      <c r="K40" s="3"/>
      <c r="S40" s="12">
        <v>43888</v>
      </c>
      <c r="T40">
        <v>0</v>
      </c>
      <c r="U40" s="19">
        <v>12.04</v>
      </c>
      <c r="V40">
        <v>0</v>
      </c>
      <c r="W40">
        <v>-2</v>
      </c>
      <c r="AP40" s="12">
        <v>43888</v>
      </c>
      <c r="AQ40" s="19">
        <v>12.04</v>
      </c>
    </row>
    <row r="41" spans="1:43" x14ac:dyDescent="0.25">
      <c r="A41" s="7">
        <v>43938</v>
      </c>
      <c r="B41" s="5">
        <v>132</v>
      </c>
      <c r="C41" s="24"/>
      <c r="E41" s="7">
        <f t="shared" si="1"/>
        <v>44164</v>
      </c>
      <c r="F41" s="3">
        <f>AVERAGE(C261)</f>
        <v>2265</v>
      </c>
      <c r="G41" s="21">
        <f>VLOOKUP(E41,$S$2:$W$449,3,FALSE)</f>
        <v>60.19</v>
      </c>
      <c r="H41" s="21">
        <f t="shared" si="0"/>
        <v>-21</v>
      </c>
      <c r="J41" s="7"/>
      <c r="K41" s="3"/>
      <c r="S41" s="12">
        <v>43889</v>
      </c>
      <c r="T41">
        <v>0</v>
      </c>
      <c r="U41" s="19">
        <v>12.04</v>
      </c>
      <c r="V41">
        <v>0</v>
      </c>
      <c r="W41">
        <v>7</v>
      </c>
      <c r="AP41" s="12">
        <v>43889</v>
      </c>
      <c r="AQ41" s="19">
        <v>12.04</v>
      </c>
    </row>
    <row r="42" spans="1:43" x14ac:dyDescent="0.25">
      <c r="A42" s="7">
        <v>43939</v>
      </c>
      <c r="B42" s="5">
        <v>103</v>
      </c>
      <c r="C42" s="24"/>
      <c r="E42" s="7">
        <f t="shared" si="1"/>
        <v>44171</v>
      </c>
      <c r="F42" s="3">
        <f>AVERAGE(C268)</f>
        <v>2259</v>
      </c>
      <c r="G42" s="21">
        <f>VLOOKUP(E42,$S$2:$W$449,3,FALSE)</f>
        <v>60.19</v>
      </c>
      <c r="H42" s="21">
        <f t="shared" si="0"/>
        <v>-23</v>
      </c>
      <c r="J42" s="7"/>
      <c r="K42" s="3"/>
      <c r="S42" s="12">
        <v>43890</v>
      </c>
      <c r="T42">
        <v>0</v>
      </c>
      <c r="U42" s="19">
        <v>12.04</v>
      </c>
      <c r="V42">
        <v>0</v>
      </c>
      <c r="W42">
        <v>12</v>
      </c>
      <c r="AP42" s="12">
        <v>43890</v>
      </c>
      <c r="AQ42" s="19">
        <v>12.04</v>
      </c>
    </row>
    <row r="43" spans="1:43" x14ac:dyDescent="0.25">
      <c r="A43" s="7">
        <v>43940</v>
      </c>
      <c r="B43" s="5">
        <v>118</v>
      </c>
      <c r="C43" s="24"/>
      <c r="E43" s="7">
        <f t="shared" si="1"/>
        <v>44178</v>
      </c>
      <c r="F43" s="3">
        <f>AVERAGE(C275)</f>
        <v>2678</v>
      </c>
      <c r="G43" s="21">
        <f>VLOOKUP(E43,$S$2:$W$449,3,FALSE)</f>
        <v>60.19</v>
      </c>
      <c r="H43" s="21">
        <f t="shared" si="0"/>
        <v>-23</v>
      </c>
      <c r="J43" s="7"/>
      <c r="K43" s="3"/>
      <c r="S43" s="12">
        <v>43891</v>
      </c>
      <c r="T43">
        <v>0</v>
      </c>
      <c r="U43" s="19">
        <v>12.04</v>
      </c>
      <c r="V43">
        <v>0</v>
      </c>
      <c r="W43">
        <v>11</v>
      </c>
      <c r="AP43" s="12">
        <v>43891</v>
      </c>
      <c r="AQ43" s="19">
        <v>12.04</v>
      </c>
    </row>
    <row r="44" spans="1:43" x14ac:dyDescent="0.25">
      <c r="A44" s="7">
        <v>43941</v>
      </c>
      <c r="B44" s="5">
        <v>104</v>
      </c>
      <c r="C44" s="23">
        <f t="shared" ref="C44" si="6">ROUNDUP(AVERAGE(B44:B50),0)</f>
        <v>84</v>
      </c>
      <c r="E44" s="7">
        <f t="shared" si="1"/>
        <v>44185</v>
      </c>
      <c r="F44" s="3">
        <f>AVERAGE(C282)</f>
        <v>3466</v>
      </c>
      <c r="G44" s="21">
        <f>VLOOKUP(E44,$S$2:$W$449,3,FALSE)</f>
        <v>60.19</v>
      </c>
      <c r="H44" s="21">
        <f t="shared" si="0"/>
        <v>-12</v>
      </c>
      <c r="J44" s="7"/>
      <c r="K44" s="3"/>
      <c r="S44" s="12">
        <v>43892</v>
      </c>
      <c r="T44">
        <v>0</v>
      </c>
      <c r="U44" s="19">
        <v>12.04</v>
      </c>
      <c r="V44">
        <v>0</v>
      </c>
      <c r="W44">
        <v>5</v>
      </c>
      <c r="AP44" s="12">
        <v>43892</v>
      </c>
      <c r="AQ44" s="19">
        <v>12.04</v>
      </c>
    </row>
    <row r="45" spans="1:43" x14ac:dyDescent="0.25">
      <c r="A45" s="7">
        <v>43942</v>
      </c>
      <c r="B45" s="5">
        <v>31</v>
      </c>
      <c r="C45" s="24"/>
      <c r="E45" s="7">
        <f t="shared" si="1"/>
        <v>44192</v>
      </c>
      <c r="F45" s="3">
        <f>AVERAGE(C289)</f>
        <v>3732</v>
      </c>
      <c r="G45" s="21">
        <f>VLOOKUP(E45,$S$2:$W$449,3,FALSE)</f>
        <v>60.19</v>
      </c>
      <c r="H45" s="21">
        <f t="shared" si="0"/>
        <v>-43</v>
      </c>
      <c r="J45" s="7"/>
      <c r="K45" s="3"/>
      <c r="S45" s="12">
        <v>43893</v>
      </c>
      <c r="T45">
        <v>0</v>
      </c>
      <c r="U45" s="19">
        <v>12.04</v>
      </c>
      <c r="V45">
        <v>0</v>
      </c>
      <c r="W45">
        <v>6</v>
      </c>
      <c r="AP45" s="12">
        <v>43893</v>
      </c>
      <c r="AQ45" s="19">
        <v>12.04</v>
      </c>
    </row>
    <row r="46" spans="1:43" x14ac:dyDescent="0.25">
      <c r="A46" s="7">
        <v>43943</v>
      </c>
      <c r="B46" s="5">
        <v>64</v>
      </c>
      <c r="C46" s="24"/>
      <c r="E46" s="7">
        <f t="shared" si="1"/>
        <v>44199</v>
      </c>
      <c r="F46" s="3">
        <f>AVERAGE(C296)</f>
        <v>4456</v>
      </c>
      <c r="G46" s="21">
        <f>VLOOKUP(E46,$S$2:$W$449,3,FALSE)</f>
        <v>60.19</v>
      </c>
      <c r="H46" s="21">
        <f t="shared" si="0"/>
        <v>-54</v>
      </c>
      <c r="J46" s="7"/>
      <c r="K46" s="3"/>
      <c r="S46" s="12">
        <v>43894</v>
      </c>
      <c r="T46">
        <v>0</v>
      </c>
      <c r="U46" s="19">
        <v>12.04</v>
      </c>
      <c r="V46">
        <v>0</v>
      </c>
      <c r="W46">
        <v>2</v>
      </c>
      <c r="AP46" s="12">
        <v>43894</v>
      </c>
      <c r="AQ46" s="19">
        <v>12.04</v>
      </c>
    </row>
    <row r="47" spans="1:43" x14ac:dyDescent="0.25">
      <c r="A47" s="7">
        <v>43944</v>
      </c>
      <c r="B47" s="5">
        <v>78</v>
      </c>
      <c r="C47" s="24"/>
      <c r="E47" s="7">
        <f t="shared" si="1"/>
        <v>44206</v>
      </c>
      <c r="F47" s="3">
        <f>AVERAGE(C303)</f>
        <v>5114</v>
      </c>
      <c r="G47" s="21">
        <f>VLOOKUP(E47,$S$2:$W$449,3,FALSE)</f>
        <v>81.02</v>
      </c>
      <c r="H47" s="21">
        <f t="shared" si="0"/>
        <v>-80</v>
      </c>
      <c r="J47" s="7"/>
      <c r="K47" s="3"/>
      <c r="S47" s="12">
        <v>43895</v>
      </c>
      <c r="T47">
        <v>0</v>
      </c>
      <c r="U47" s="19">
        <v>12.04</v>
      </c>
      <c r="V47">
        <v>0</v>
      </c>
      <c r="W47">
        <v>5</v>
      </c>
      <c r="AP47" s="12">
        <v>43895</v>
      </c>
      <c r="AQ47" s="19">
        <v>12.04</v>
      </c>
    </row>
    <row r="48" spans="1:43" x14ac:dyDescent="0.25">
      <c r="A48" s="7">
        <v>43945</v>
      </c>
      <c r="B48" s="5">
        <v>96</v>
      </c>
      <c r="C48" s="24"/>
      <c r="E48" s="7">
        <f t="shared" si="1"/>
        <v>44213</v>
      </c>
      <c r="F48" s="3">
        <f>AVERAGE(C310)</f>
        <v>5366</v>
      </c>
      <c r="G48" s="21">
        <f>VLOOKUP(E48,$S$2:$W$449,3,FALSE)</f>
        <v>81.02</v>
      </c>
      <c r="H48" s="21">
        <f t="shared" si="0"/>
        <v>-77</v>
      </c>
      <c r="J48" s="7"/>
      <c r="K48" s="3"/>
      <c r="S48" s="12">
        <v>43896</v>
      </c>
      <c r="T48">
        <f t="shared" ref="T48:T56" si="7">IF(VLOOKUP(S48,$A$2:$C$448,3,TRUE)=0,T47,VLOOKUP(S48,$A$2:$C$448,3,TRUE))</f>
        <v>1</v>
      </c>
      <c r="U48" s="19">
        <v>12.04</v>
      </c>
      <c r="V48">
        <f>VLOOKUP(S48,$A$2:$B$400,2,TRUE)</f>
        <v>1</v>
      </c>
      <c r="W48">
        <v>4</v>
      </c>
      <c r="AP48" s="12">
        <v>43896</v>
      </c>
      <c r="AQ48" s="19">
        <v>12.04</v>
      </c>
    </row>
    <row r="49" spans="1:43" x14ac:dyDescent="0.25">
      <c r="A49" s="7">
        <v>43946</v>
      </c>
      <c r="B49" s="5">
        <v>99</v>
      </c>
      <c r="C49" s="24"/>
      <c r="E49" s="7">
        <f t="shared" si="1"/>
        <v>44220</v>
      </c>
      <c r="F49" s="3">
        <f>AVERAGE(C317)</f>
        <v>4383</v>
      </c>
      <c r="G49" s="21">
        <f>VLOOKUP(E49,$S$2:$W$449,3,FALSE)</f>
        <v>81.02</v>
      </c>
      <c r="H49" s="21">
        <f t="shared" si="0"/>
        <v>-76</v>
      </c>
      <c r="J49" s="7"/>
      <c r="K49" s="3"/>
      <c r="S49" s="12">
        <v>43897</v>
      </c>
      <c r="T49">
        <f t="shared" si="7"/>
        <v>1</v>
      </c>
      <c r="U49" s="19">
        <v>12.04</v>
      </c>
      <c r="V49">
        <f t="shared" ref="V48:V67" si="8">VLOOKUP(S49,$A$2:$B$400,2,TRUE)</f>
        <v>1</v>
      </c>
      <c r="W49">
        <v>4</v>
      </c>
      <c r="AP49" s="12">
        <v>43897</v>
      </c>
      <c r="AQ49" s="19">
        <v>12.04</v>
      </c>
    </row>
    <row r="50" spans="1:43" x14ac:dyDescent="0.25">
      <c r="A50" s="7">
        <v>43947</v>
      </c>
      <c r="B50" s="5">
        <v>111</v>
      </c>
      <c r="C50" s="24"/>
      <c r="E50" s="7">
        <f t="shared" si="1"/>
        <v>44227</v>
      </c>
      <c r="F50" s="3">
        <f>AVERAGE(C324)</f>
        <v>3241</v>
      </c>
      <c r="G50" s="21">
        <f>VLOOKUP(E50,$S$2:$W$449,3,FALSE)</f>
        <v>81.02</v>
      </c>
      <c r="H50" s="21">
        <f t="shared" si="0"/>
        <v>-44</v>
      </c>
      <c r="J50" s="7"/>
      <c r="K50" s="3"/>
      <c r="S50" s="12">
        <v>43898</v>
      </c>
      <c r="T50">
        <f t="shared" si="7"/>
        <v>1</v>
      </c>
      <c r="U50" s="19">
        <v>12.04</v>
      </c>
      <c r="V50">
        <f t="shared" si="8"/>
        <v>1</v>
      </c>
      <c r="W50">
        <v>4</v>
      </c>
      <c r="AP50" s="12">
        <v>43898</v>
      </c>
      <c r="AQ50" s="19">
        <v>12.04</v>
      </c>
    </row>
    <row r="51" spans="1:43" x14ac:dyDescent="0.25">
      <c r="A51" s="7">
        <v>43948</v>
      </c>
      <c r="B51" s="5">
        <v>101</v>
      </c>
      <c r="C51" s="23">
        <f t="shared" ref="C51" si="9">ROUNDUP(AVERAGE(B51:B57),0)</f>
        <v>104</v>
      </c>
      <c r="E51" s="7">
        <f t="shared" si="1"/>
        <v>44234</v>
      </c>
      <c r="F51" s="3">
        <f>AVERAGE(C331)</f>
        <v>1688</v>
      </c>
      <c r="G51" s="21">
        <f>VLOOKUP(E51,$S$2:$W$449,3,FALSE)</f>
        <v>81.02</v>
      </c>
      <c r="H51" s="21">
        <f t="shared" si="0"/>
        <v>-41</v>
      </c>
      <c r="J51" s="7"/>
      <c r="K51" s="3"/>
      <c r="S51" s="12">
        <v>43899</v>
      </c>
      <c r="T51">
        <f t="shared" si="7"/>
        <v>1</v>
      </c>
      <c r="U51" s="19">
        <v>14.81</v>
      </c>
      <c r="V51">
        <f t="shared" si="8"/>
        <v>1</v>
      </c>
      <c r="W51">
        <v>-1</v>
      </c>
      <c r="AP51" s="12">
        <v>43899</v>
      </c>
      <c r="AQ51" s="19">
        <v>14.81</v>
      </c>
    </row>
    <row r="52" spans="1:43" x14ac:dyDescent="0.25">
      <c r="A52" s="7">
        <v>43949</v>
      </c>
      <c r="B52" s="5">
        <v>114</v>
      </c>
      <c r="C52" s="24"/>
      <c r="E52" s="7">
        <f t="shared" si="1"/>
        <v>44241</v>
      </c>
      <c r="F52" s="3">
        <f>AVERAGE(C338)</f>
        <v>1185</v>
      </c>
      <c r="G52" s="21">
        <f>VLOOKUP(E52,$S$2:$W$449,3,FALSE)</f>
        <v>81.02</v>
      </c>
      <c r="H52" s="21">
        <f t="shared" si="0"/>
        <v>-40</v>
      </c>
      <c r="J52" s="7"/>
      <c r="K52" s="3"/>
      <c r="S52" s="12">
        <v>43900</v>
      </c>
      <c r="T52">
        <f t="shared" si="7"/>
        <v>6</v>
      </c>
      <c r="U52" s="19">
        <v>14.81</v>
      </c>
      <c r="V52">
        <f t="shared" si="8"/>
        <v>2</v>
      </c>
      <c r="W52">
        <v>-4</v>
      </c>
      <c r="AP52" s="12">
        <v>43900</v>
      </c>
      <c r="AQ52" s="19">
        <v>14.81</v>
      </c>
    </row>
    <row r="53" spans="1:43" x14ac:dyDescent="0.25">
      <c r="A53" s="7">
        <v>43950</v>
      </c>
      <c r="B53" s="5">
        <v>63</v>
      </c>
      <c r="C53" s="24"/>
      <c r="D53" s="7"/>
      <c r="E53" s="7">
        <f t="shared" si="1"/>
        <v>44248</v>
      </c>
      <c r="F53" s="3">
        <f>AVERAGE(C345)</f>
        <v>895</v>
      </c>
      <c r="G53" s="21">
        <f>VLOOKUP(E53,$S$2:$W$449,3,FALSE)</f>
        <v>81.02</v>
      </c>
      <c r="H53" s="21">
        <f t="shared" si="0"/>
        <v>-34</v>
      </c>
      <c r="J53" s="7"/>
      <c r="K53" s="3"/>
      <c r="S53" s="12">
        <v>43901</v>
      </c>
      <c r="T53">
        <f t="shared" si="7"/>
        <v>6</v>
      </c>
      <c r="U53" s="19">
        <v>14.81</v>
      </c>
      <c r="V53">
        <f t="shared" si="8"/>
        <v>2</v>
      </c>
      <c r="W53">
        <v>-5</v>
      </c>
      <c r="AP53" s="12">
        <v>43901</v>
      </c>
      <c r="AQ53" s="19">
        <v>14.81</v>
      </c>
    </row>
    <row r="54" spans="1:43" x14ac:dyDescent="0.25">
      <c r="A54" s="7">
        <v>43951</v>
      </c>
      <c r="B54" s="5">
        <v>130</v>
      </c>
      <c r="C54" s="24"/>
      <c r="E54" s="7">
        <f t="shared" si="1"/>
        <v>44255</v>
      </c>
      <c r="F54" s="3">
        <f>AVERAGE(C352)</f>
        <v>699</v>
      </c>
      <c r="G54" s="21">
        <f>VLOOKUP(E54,$S$2:$W$449,3,FALSE)</f>
        <v>81.02</v>
      </c>
      <c r="H54" s="21">
        <f t="shared" si="0"/>
        <v>-24</v>
      </c>
      <c r="J54" s="7"/>
      <c r="K54" s="3"/>
      <c r="S54" s="12">
        <v>43902</v>
      </c>
      <c r="T54">
        <f t="shared" si="7"/>
        <v>6</v>
      </c>
      <c r="U54" s="19">
        <v>34.26</v>
      </c>
      <c r="V54">
        <f t="shared" si="8"/>
        <v>2</v>
      </c>
      <c r="W54">
        <v>-6</v>
      </c>
      <c r="AP54" s="12">
        <v>43902</v>
      </c>
      <c r="AQ54" s="19">
        <v>34.26</v>
      </c>
    </row>
    <row r="55" spans="1:43" x14ac:dyDescent="0.25">
      <c r="A55" s="7">
        <v>43952</v>
      </c>
      <c r="B55" s="5">
        <v>90</v>
      </c>
      <c r="C55" s="24"/>
      <c r="E55" s="7">
        <f t="shared" si="1"/>
        <v>44262</v>
      </c>
      <c r="F55" s="3">
        <f>AVERAGE(C359)</f>
        <v>709</v>
      </c>
      <c r="G55" s="21">
        <f>VLOOKUP(E55,$S$2:$W$449,3,FALSE)</f>
        <v>81.02</v>
      </c>
      <c r="H55" s="21">
        <f t="shared" si="0"/>
        <v>-31</v>
      </c>
      <c r="J55" s="7"/>
      <c r="K55" s="3"/>
      <c r="S55" s="12">
        <v>43903</v>
      </c>
      <c r="T55">
        <f t="shared" si="7"/>
        <v>6</v>
      </c>
      <c r="U55" s="19">
        <v>34.26</v>
      </c>
      <c r="V55">
        <f t="shared" si="8"/>
        <v>6</v>
      </c>
      <c r="W55">
        <v>-6</v>
      </c>
      <c r="AP55" s="12">
        <v>43903</v>
      </c>
      <c r="AQ55" s="19">
        <v>34.26</v>
      </c>
    </row>
    <row r="56" spans="1:43" x14ac:dyDescent="0.25">
      <c r="A56" s="7">
        <v>43953</v>
      </c>
      <c r="B56" s="5">
        <v>96</v>
      </c>
      <c r="C56" s="24"/>
      <c r="E56" s="7">
        <f t="shared" si="1"/>
        <v>44269</v>
      </c>
      <c r="F56" s="3">
        <f>AVERAGE(C366)</f>
        <v>765</v>
      </c>
      <c r="G56" s="21">
        <f>VLOOKUP(E56,$S$2:$W$449,3,FALSE)</f>
        <v>81.02</v>
      </c>
      <c r="H56" s="21">
        <f t="shared" si="0"/>
        <v>-34</v>
      </c>
      <c r="J56" s="7"/>
      <c r="K56" s="3"/>
      <c r="S56" s="12">
        <v>43904</v>
      </c>
      <c r="T56">
        <f t="shared" si="7"/>
        <v>6</v>
      </c>
      <c r="U56" s="19">
        <v>34.26</v>
      </c>
      <c r="V56">
        <f t="shared" si="8"/>
        <v>4</v>
      </c>
      <c r="W56">
        <v>-6</v>
      </c>
      <c r="AP56" s="12">
        <v>43904</v>
      </c>
      <c r="AQ56" s="19">
        <v>34.26</v>
      </c>
    </row>
    <row r="57" spans="1:43" x14ac:dyDescent="0.25">
      <c r="A57" s="7">
        <v>43954</v>
      </c>
      <c r="B57" s="5">
        <v>131</v>
      </c>
      <c r="C57" s="24"/>
      <c r="E57" s="7">
        <f t="shared" si="1"/>
        <v>44276</v>
      </c>
      <c r="F57" s="3">
        <f>AVERAGE(C373)</f>
        <v>1019</v>
      </c>
      <c r="G57" s="21">
        <f>VLOOKUP(E57,$S$2:$W$449,3,FALSE)</f>
        <v>82.87</v>
      </c>
      <c r="H57" s="21">
        <f t="shared" si="0"/>
        <v>-32</v>
      </c>
      <c r="J57" s="7"/>
      <c r="K57" s="3"/>
      <c r="S57" s="12">
        <v>43905</v>
      </c>
      <c r="T57">
        <f>IF(VLOOKUP(S57,$A$2:$C$448,3,TRUE)=0,T56,VLOOKUP(S57,$A$2:$C$448,3,TRUE))</f>
        <v>6</v>
      </c>
      <c r="U57" s="19">
        <v>34.26</v>
      </c>
      <c r="V57">
        <f t="shared" si="8"/>
        <v>15</v>
      </c>
      <c r="W57">
        <v>-16</v>
      </c>
      <c r="AP57" s="12">
        <v>43905</v>
      </c>
      <c r="AQ57" s="19">
        <v>34.26</v>
      </c>
    </row>
    <row r="58" spans="1:43" x14ac:dyDescent="0.25">
      <c r="A58" s="7">
        <v>43955</v>
      </c>
      <c r="B58" s="5">
        <v>156</v>
      </c>
      <c r="C58" s="23">
        <f t="shared" ref="C58" si="10">ROUNDUP(AVERAGE(B58:B64),0)</f>
        <v>189</v>
      </c>
      <c r="E58" s="7">
        <f t="shared" si="1"/>
        <v>44283</v>
      </c>
      <c r="F58" s="3">
        <f>AVERAGE(C380)</f>
        <v>1322</v>
      </c>
      <c r="G58" s="21">
        <f>VLOOKUP(E58,$S$2:$W$449,3,FALSE)</f>
        <v>82.87</v>
      </c>
      <c r="H58" s="21">
        <f t="shared" si="0"/>
        <v>-28</v>
      </c>
      <c r="J58" s="7"/>
      <c r="K58" s="3"/>
      <c r="S58" s="12">
        <v>43906</v>
      </c>
      <c r="T58">
        <f t="shared" ref="T58:T116" si="11">IF(VLOOKUP(S58,$A$2:$C$448,3,FALSE)=0,T57,VLOOKUP(S58,$A$2:$C$448,3,FALSE))</f>
        <v>12</v>
      </c>
      <c r="U58" s="19">
        <v>45.37</v>
      </c>
      <c r="V58">
        <f t="shared" si="8"/>
        <v>2</v>
      </c>
      <c r="W58">
        <v>-15</v>
      </c>
      <c r="AP58" s="12">
        <v>43906</v>
      </c>
      <c r="AQ58" s="19">
        <v>45.37</v>
      </c>
    </row>
    <row r="59" spans="1:43" x14ac:dyDescent="0.25">
      <c r="A59" s="7">
        <v>43956</v>
      </c>
      <c r="B59" s="5">
        <v>199</v>
      </c>
      <c r="C59" s="24"/>
      <c r="E59" s="7">
        <f t="shared" si="1"/>
        <v>44290</v>
      </c>
      <c r="F59" s="3">
        <f>AVERAGE(C387)</f>
        <v>1368</v>
      </c>
      <c r="G59" s="21">
        <f>VLOOKUP(E59,$S$2:$W$449,3,FALSE)</f>
        <v>82.87</v>
      </c>
      <c r="H59" s="21">
        <f t="shared" si="0"/>
        <v>-40</v>
      </c>
      <c r="J59" s="7"/>
      <c r="K59" s="3"/>
      <c r="S59" s="12">
        <v>43907</v>
      </c>
      <c r="T59">
        <f t="shared" si="11"/>
        <v>12</v>
      </c>
      <c r="U59" s="19">
        <v>50.93</v>
      </c>
      <c r="V59">
        <f t="shared" si="8"/>
        <v>8</v>
      </c>
      <c r="W59">
        <v>-19</v>
      </c>
      <c r="AP59" s="12">
        <v>43907</v>
      </c>
      <c r="AQ59" s="19">
        <v>50.93</v>
      </c>
    </row>
    <row r="60" spans="1:43" x14ac:dyDescent="0.25">
      <c r="A60" s="7">
        <v>43957</v>
      </c>
      <c r="B60" s="5">
        <v>133</v>
      </c>
      <c r="C60" s="24"/>
      <c r="E60" s="7">
        <f t="shared" si="1"/>
        <v>44297</v>
      </c>
      <c r="F60" s="3">
        <f>AVERAGE(C394)</f>
        <v>1717</v>
      </c>
      <c r="G60" s="21">
        <f>VLOOKUP(E60,$S$2:$W$449,3,FALSE)</f>
        <v>82.87</v>
      </c>
      <c r="H60" s="21">
        <f t="shared" si="0"/>
        <v>-73</v>
      </c>
      <c r="J60" s="7"/>
      <c r="K60" s="3"/>
      <c r="S60" s="12">
        <v>43908</v>
      </c>
      <c r="T60">
        <f t="shared" si="11"/>
        <v>12</v>
      </c>
      <c r="U60" s="19">
        <v>50.93</v>
      </c>
      <c r="V60">
        <f t="shared" si="8"/>
        <v>3</v>
      </c>
      <c r="W60">
        <v>-24</v>
      </c>
      <c r="AP60" s="12">
        <v>43908</v>
      </c>
      <c r="AQ60" s="19">
        <v>50.93</v>
      </c>
    </row>
    <row r="61" spans="1:43" x14ac:dyDescent="0.25">
      <c r="A61" s="7">
        <v>43958</v>
      </c>
      <c r="B61" s="5">
        <v>304</v>
      </c>
      <c r="C61" s="24"/>
      <c r="E61" s="7">
        <f>E60+7</f>
        <v>44304</v>
      </c>
      <c r="F61" s="3"/>
      <c r="J61" s="7"/>
      <c r="K61" s="3"/>
      <c r="S61" s="12">
        <v>43909</v>
      </c>
      <c r="T61">
        <f t="shared" si="11"/>
        <v>12</v>
      </c>
      <c r="U61" s="19">
        <v>50.93</v>
      </c>
      <c r="V61">
        <f t="shared" si="8"/>
        <v>12</v>
      </c>
      <c r="W61">
        <v>-22</v>
      </c>
      <c r="AP61" s="12">
        <v>43909</v>
      </c>
      <c r="AQ61" s="19">
        <v>50.93</v>
      </c>
    </row>
    <row r="62" spans="1:43" x14ac:dyDescent="0.25">
      <c r="A62" s="7">
        <v>43959</v>
      </c>
      <c r="B62" s="5">
        <v>173</v>
      </c>
      <c r="C62" s="24"/>
      <c r="E62" s="7">
        <f t="shared" si="1"/>
        <v>44311</v>
      </c>
      <c r="F62" s="3"/>
      <c r="J62" s="7"/>
      <c r="K62" s="3"/>
      <c r="S62" s="12">
        <v>43910</v>
      </c>
      <c r="T62">
        <f t="shared" si="11"/>
        <v>12</v>
      </c>
      <c r="U62" s="19">
        <v>50.93</v>
      </c>
      <c r="V62">
        <f t="shared" si="8"/>
        <v>27</v>
      </c>
      <c r="W62">
        <v>-90</v>
      </c>
      <c r="AP62" s="12">
        <v>43910</v>
      </c>
      <c r="AQ62" s="19">
        <v>50.93</v>
      </c>
    </row>
    <row r="63" spans="1:43" x14ac:dyDescent="0.25">
      <c r="A63" s="7">
        <v>43960</v>
      </c>
      <c r="B63" s="5">
        <v>144</v>
      </c>
      <c r="C63" s="24"/>
      <c r="E63" s="7">
        <f t="shared" si="1"/>
        <v>44318</v>
      </c>
      <c r="F63" s="3"/>
      <c r="J63" s="7"/>
      <c r="K63" s="3"/>
      <c r="S63" s="12">
        <v>43911</v>
      </c>
      <c r="T63">
        <f t="shared" si="11"/>
        <v>12</v>
      </c>
      <c r="U63" s="19">
        <v>50.93</v>
      </c>
      <c r="V63">
        <f t="shared" si="8"/>
        <v>7</v>
      </c>
      <c r="W63">
        <v>-87</v>
      </c>
      <c r="AP63" s="12">
        <v>43911</v>
      </c>
      <c r="AQ63" s="19">
        <v>50.93</v>
      </c>
    </row>
    <row r="64" spans="1:43" x14ac:dyDescent="0.25">
      <c r="A64" s="7">
        <v>43961</v>
      </c>
      <c r="B64" s="5">
        <v>210</v>
      </c>
      <c r="C64" s="24"/>
      <c r="E64" s="7">
        <f t="shared" si="1"/>
        <v>44325</v>
      </c>
      <c r="F64" s="3"/>
      <c r="J64" s="7"/>
      <c r="K64" s="3"/>
      <c r="S64" s="12">
        <v>43912</v>
      </c>
      <c r="T64">
        <f t="shared" si="11"/>
        <v>12</v>
      </c>
      <c r="U64" s="19">
        <v>50.93</v>
      </c>
      <c r="V64">
        <f t="shared" si="8"/>
        <v>23</v>
      </c>
      <c r="W64">
        <v>-88</v>
      </c>
      <c r="AP64" s="12">
        <v>43912</v>
      </c>
      <c r="AQ64" s="19">
        <v>50.93</v>
      </c>
    </row>
    <row r="65" spans="1:43" x14ac:dyDescent="0.25">
      <c r="A65" s="7">
        <v>43962</v>
      </c>
      <c r="B65" s="5">
        <v>219</v>
      </c>
      <c r="C65" s="23">
        <f t="shared" ref="C65" si="12">ROUNDUP(AVERAGE(B65:B71),0)</f>
        <v>203</v>
      </c>
      <c r="E65" s="7">
        <f t="shared" si="1"/>
        <v>44332</v>
      </c>
      <c r="J65" s="7"/>
      <c r="K65" s="3"/>
      <c r="S65" s="12">
        <v>43913</v>
      </c>
      <c r="T65">
        <f t="shared" si="11"/>
        <v>40</v>
      </c>
      <c r="U65" s="19">
        <v>53.7</v>
      </c>
      <c r="V65">
        <f t="shared" si="8"/>
        <v>5</v>
      </c>
      <c r="W65">
        <v>-89</v>
      </c>
      <c r="AP65" s="12">
        <v>43913</v>
      </c>
      <c r="AQ65" s="19">
        <v>53.7</v>
      </c>
    </row>
    <row r="66" spans="1:43" x14ac:dyDescent="0.25">
      <c r="A66" s="7">
        <v>43963</v>
      </c>
      <c r="B66" s="5">
        <v>124</v>
      </c>
      <c r="C66" s="24"/>
      <c r="E66" s="7">
        <f t="shared" si="1"/>
        <v>44339</v>
      </c>
      <c r="F66" s="3"/>
      <c r="J66" s="7"/>
      <c r="K66" s="3"/>
      <c r="S66" s="12">
        <v>43914</v>
      </c>
      <c r="T66">
        <f t="shared" si="11"/>
        <v>40</v>
      </c>
      <c r="U66" s="19">
        <v>53.7</v>
      </c>
      <c r="V66">
        <f t="shared" si="8"/>
        <v>56</v>
      </c>
      <c r="W66">
        <v>-75</v>
      </c>
      <c r="AP66" s="12">
        <v>43914</v>
      </c>
      <c r="AQ66" s="19">
        <v>53.7</v>
      </c>
    </row>
    <row r="67" spans="1:43" x14ac:dyDescent="0.25">
      <c r="A67" s="7">
        <v>43964</v>
      </c>
      <c r="B67" s="5">
        <v>142</v>
      </c>
      <c r="C67" s="24"/>
      <c r="E67" s="7">
        <f t="shared" si="1"/>
        <v>44346</v>
      </c>
      <c r="F67" s="3"/>
      <c r="J67" s="7"/>
      <c r="K67" s="3"/>
      <c r="S67" s="12">
        <v>43915</v>
      </c>
      <c r="T67">
        <f t="shared" si="11"/>
        <v>40</v>
      </c>
      <c r="U67" s="19">
        <v>87.96</v>
      </c>
      <c r="V67">
        <f t="shared" si="8"/>
        <v>9</v>
      </c>
      <c r="W67">
        <v>-84</v>
      </c>
      <c r="AP67" s="12">
        <v>43915</v>
      </c>
      <c r="AQ67" s="19">
        <v>87.96</v>
      </c>
    </row>
    <row r="68" spans="1:43" x14ac:dyDescent="0.25">
      <c r="A68" s="7">
        <v>43965</v>
      </c>
      <c r="B68" s="5">
        <v>219</v>
      </c>
      <c r="C68" s="24"/>
      <c r="E68" s="7">
        <f t="shared" si="1"/>
        <v>44353</v>
      </c>
      <c r="F68" s="3"/>
      <c r="J68" s="7"/>
      <c r="K68" s="3"/>
      <c r="S68" s="12">
        <v>43916</v>
      </c>
      <c r="T68">
        <f t="shared" si="11"/>
        <v>40</v>
      </c>
      <c r="U68" s="19">
        <v>87.96</v>
      </c>
      <c r="V68">
        <f t="shared" ref="V68:V131" si="13">VLOOKUP(S68,$A$2:$B$400,2,TRUE)</f>
        <v>82</v>
      </c>
      <c r="W68">
        <v>-83</v>
      </c>
      <c r="AP68" s="12">
        <v>43916</v>
      </c>
      <c r="AQ68" s="19">
        <v>87.96</v>
      </c>
    </row>
    <row r="69" spans="1:43" x14ac:dyDescent="0.25">
      <c r="A69" s="7">
        <v>43966</v>
      </c>
      <c r="B69" s="5">
        <v>328</v>
      </c>
      <c r="C69" s="24"/>
      <c r="E69" s="7">
        <f t="shared" ref="E69:E71" si="14">E68+7</f>
        <v>44360</v>
      </c>
      <c r="F69" s="3"/>
      <c r="J69" s="7"/>
      <c r="K69" s="3"/>
      <c r="S69" s="12">
        <v>43917</v>
      </c>
      <c r="T69">
        <f t="shared" si="11"/>
        <v>40</v>
      </c>
      <c r="U69" s="19">
        <v>87.96</v>
      </c>
      <c r="V69">
        <f t="shared" si="13"/>
        <v>31</v>
      </c>
      <c r="W69">
        <v>-84</v>
      </c>
      <c r="AP69" s="12">
        <v>43917</v>
      </c>
      <c r="AQ69" s="19">
        <v>87.96</v>
      </c>
    </row>
    <row r="70" spans="1:43" x14ac:dyDescent="0.25">
      <c r="A70" s="7">
        <v>43967</v>
      </c>
      <c r="B70" s="5">
        <v>177</v>
      </c>
      <c r="C70" s="24"/>
      <c r="E70" s="7">
        <f t="shared" si="14"/>
        <v>44367</v>
      </c>
      <c r="F70" s="3"/>
      <c r="J70" s="7"/>
      <c r="K70" s="3"/>
      <c r="S70" s="12">
        <v>43918</v>
      </c>
      <c r="T70">
        <f t="shared" si="11"/>
        <v>40</v>
      </c>
      <c r="U70" s="19">
        <v>87.96</v>
      </c>
      <c r="V70">
        <f t="shared" si="13"/>
        <v>54</v>
      </c>
      <c r="W70">
        <v>-85</v>
      </c>
      <c r="AP70" s="12">
        <v>43918</v>
      </c>
      <c r="AQ70" s="19">
        <v>87.96</v>
      </c>
    </row>
    <row r="71" spans="1:43" x14ac:dyDescent="0.25">
      <c r="A71" s="7">
        <v>43968</v>
      </c>
      <c r="B71" s="5">
        <v>206</v>
      </c>
      <c r="C71" s="24"/>
      <c r="E71" s="7">
        <f t="shared" si="14"/>
        <v>44374</v>
      </c>
      <c r="F71" s="3"/>
      <c r="J71" s="7"/>
      <c r="K71" s="3"/>
      <c r="S71" s="12">
        <v>43919</v>
      </c>
      <c r="T71">
        <f t="shared" si="11"/>
        <v>40</v>
      </c>
      <c r="U71" s="19">
        <v>87.96</v>
      </c>
      <c r="V71">
        <f t="shared" si="13"/>
        <v>42</v>
      </c>
      <c r="W71">
        <v>-87</v>
      </c>
      <c r="AP71" s="12">
        <v>43919</v>
      </c>
      <c r="AQ71" s="19">
        <v>87.96</v>
      </c>
    </row>
    <row r="72" spans="1:43" x14ac:dyDescent="0.25">
      <c r="A72" s="7">
        <v>43969</v>
      </c>
      <c r="B72" s="5">
        <v>104</v>
      </c>
      <c r="C72" s="23">
        <f t="shared" ref="C72" si="15">ROUNDUP(AVERAGE(B72:B78),0)</f>
        <v>223</v>
      </c>
      <c r="E72" s="7">
        <f>E71+7</f>
        <v>44381</v>
      </c>
      <c r="J72" s="7"/>
      <c r="K72" s="3"/>
      <c r="S72" s="12">
        <v>43920</v>
      </c>
      <c r="T72">
        <f t="shared" si="11"/>
        <v>60</v>
      </c>
      <c r="U72" s="19">
        <v>87.96</v>
      </c>
      <c r="V72">
        <f t="shared" si="13"/>
        <v>51</v>
      </c>
      <c r="W72">
        <v>-81</v>
      </c>
      <c r="AP72" s="12">
        <v>43920</v>
      </c>
      <c r="AQ72" s="19">
        <v>87.96</v>
      </c>
    </row>
    <row r="73" spans="1:43" x14ac:dyDescent="0.25">
      <c r="A73" s="7">
        <v>43970</v>
      </c>
      <c r="B73" s="5">
        <v>301</v>
      </c>
      <c r="C73" s="24"/>
      <c r="F73" s="3"/>
      <c r="J73" s="7"/>
      <c r="K73" s="3"/>
      <c r="S73" s="12">
        <v>43921</v>
      </c>
      <c r="T73">
        <f t="shared" si="11"/>
        <v>60</v>
      </c>
      <c r="U73" s="19">
        <v>87.96</v>
      </c>
      <c r="V73">
        <f t="shared" si="13"/>
        <v>23</v>
      </c>
      <c r="W73">
        <v>-79</v>
      </c>
      <c r="AP73" s="12">
        <v>43921</v>
      </c>
      <c r="AQ73" s="19">
        <v>87.96</v>
      </c>
    </row>
    <row r="74" spans="1:43" x14ac:dyDescent="0.25">
      <c r="A74" s="7">
        <v>43971</v>
      </c>
      <c r="B74" s="5">
        <v>248</v>
      </c>
      <c r="C74" s="24"/>
      <c r="F74" s="3"/>
      <c r="J74" s="7"/>
      <c r="K74" s="3"/>
      <c r="S74" s="12">
        <v>43922</v>
      </c>
      <c r="T74">
        <f t="shared" si="11"/>
        <v>60</v>
      </c>
      <c r="U74" s="19">
        <v>87.96</v>
      </c>
      <c r="V74">
        <f t="shared" si="13"/>
        <v>24</v>
      </c>
      <c r="W74">
        <v>-79</v>
      </c>
      <c r="AP74" s="12">
        <v>43922</v>
      </c>
      <c r="AQ74" s="19">
        <v>87.96</v>
      </c>
    </row>
    <row r="75" spans="1:43" x14ac:dyDescent="0.25">
      <c r="A75" s="7">
        <v>43972</v>
      </c>
      <c r="B75" s="5">
        <v>124</v>
      </c>
      <c r="C75" s="24"/>
      <c r="F75" s="3"/>
      <c r="J75" s="7"/>
      <c r="K75" s="3"/>
      <c r="S75" s="12">
        <v>43923</v>
      </c>
      <c r="T75">
        <f t="shared" si="11"/>
        <v>60</v>
      </c>
      <c r="U75" s="19">
        <v>87.96</v>
      </c>
      <c r="V75">
        <f t="shared" si="13"/>
        <v>88</v>
      </c>
      <c r="W75">
        <v>-78</v>
      </c>
      <c r="AP75" s="12">
        <v>43923</v>
      </c>
      <c r="AQ75" s="19">
        <v>87.96</v>
      </c>
    </row>
    <row r="76" spans="1:43" x14ac:dyDescent="0.25">
      <c r="A76" s="7">
        <v>43973</v>
      </c>
      <c r="B76" s="5">
        <v>399</v>
      </c>
      <c r="C76" s="24"/>
      <c r="F76" s="3"/>
      <c r="J76" s="7"/>
      <c r="K76" s="3"/>
      <c r="S76" s="12">
        <v>43924</v>
      </c>
      <c r="T76">
        <f t="shared" si="11"/>
        <v>60</v>
      </c>
      <c r="U76" s="19">
        <v>87.96</v>
      </c>
      <c r="V76">
        <f t="shared" si="13"/>
        <v>131</v>
      </c>
      <c r="W76">
        <v>-80</v>
      </c>
      <c r="AP76" s="12">
        <v>43924</v>
      </c>
      <c r="AQ76" s="19">
        <v>87.96</v>
      </c>
    </row>
    <row r="77" spans="1:43" x14ac:dyDescent="0.25">
      <c r="A77" s="7">
        <v>43974</v>
      </c>
      <c r="B77" s="5">
        <v>231</v>
      </c>
      <c r="C77" s="24"/>
      <c r="F77" s="3"/>
      <c r="J77" s="7"/>
      <c r="K77" s="3"/>
      <c r="S77" s="12">
        <v>43925</v>
      </c>
      <c r="T77">
        <f t="shared" si="11"/>
        <v>60</v>
      </c>
      <c r="U77" s="19">
        <v>87.96</v>
      </c>
      <c r="V77">
        <f t="shared" si="13"/>
        <v>89</v>
      </c>
      <c r="W77">
        <v>-83</v>
      </c>
      <c r="AP77" s="12">
        <v>43925</v>
      </c>
      <c r="AQ77" s="19">
        <v>87.96</v>
      </c>
    </row>
    <row r="78" spans="1:43" x14ac:dyDescent="0.25">
      <c r="A78" s="7">
        <v>43975</v>
      </c>
      <c r="B78" s="5">
        <v>148</v>
      </c>
      <c r="C78" s="24"/>
      <c r="F78" s="3"/>
      <c r="J78" s="7"/>
      <c r="K78" s="3"/>
      <c r="S78" s="12">
        <v>43926</v>
      </c>
      <c r="T78">
        <f t="shared" si="11"/>
        <v>60</v>
      </c>
      <c r="U78" s="19">
        <v>87.96</v>
      </c>
      <c r="V78">
        <f t="shared" si="13"/>
        <v>11</v>
      </c>
      <c r="W78">
        <v>-85</v>
      </c>
      <c r="AP78" s="12">
        <v>43926</v>
      </c>
      <c r="AQ78" s="19">
        <v>87.96</v>
      </c>
    </row>
    <row r="79" spans="1:43" x14ac:dyDescent="0.25">
      <c r="A79" s="7">
        <v>43976</v>
      </c>
      <c r="B79" s="5">
        <v>371</v>
      </c>
      <c r="C79" s="23">
        <f t="shared" ref="C79" si="16">ROUNDUP(AVERAGE(B79:B85),0)</f>
        <v>441</v>
      </c>
      <c r="F79" s="3"/>
      <c r="J79" s="7"/>
      <c r="K79" s="3"/>
      <c r="S79" s="12">
        <v>43927</v>
      </c>
      <c r="T79">
        <f t="shared" si="11"/>
        <v>59</v>
      </c>
      <c r="U79" s="19">
        <v>87.96</v>
      </c>
      <c r="V79">
        <f t="shared" si="13"/>
        <v>129</v>
      </c>
      <c r="W79">
        <v>-78</v>
      </c>
      <c r="AP79" s="12">
        <v>43927</v>
      </c>
      <c r="AQ79" s="19">
        <v>87.96</v>
      </c>
    </row>
    <row r="80" spans="1:43" x14ac:dyDescent="0.25">
      <c r="A80" s="7">
        <v>43977</v>
      </c>
      <c r="B80" s="5">
        <v>292</v>
      </c>
      <c r="C80" s="24"/>
      <c r="J80" s="7"/>
      <c r="K80" s="3"/>
      <c r="S80" s="12">
        <v>43928</v>
      </c>
      <c r="T80">
        <f t="shared" si="11"/>
        <v>59</v>
      </c>
      <c r="U80" s="19">
        <v>87.96</v>
      </c>
      <c r="V80">
        <f t="shared" si="13"/>
        <v>81</v>
      </c>
      <c r="W80">
        <v>-77</v>
      </c>
      <c r="AP80" s="12">
        <v>43928</v>
      </c>
      <c r="AQ80" s="19">
        <v>87.96</v>
      </c>
    </row>
    <row r="81" spans="1:43" x14ac:dyDescent="0.25">
      <c r="A81" s="7">
        <v>43978</v>
      </c>
      <c r="B81" s="5">
        <v>495</v>
      </c>
      <c r="C81" s="24"/>
      <c r="J81" s="7"/>
      <c r="K81" s="3"/>
      <c r="S81" s="12">
        <v>43929</v>
      </c>
      <c r="T81">
        <f t="shared" si="11"/>
        <v>59</v>
      </c>
      <c r="U81" s="19">
        <v>87.96</v>
      </c>
      <c r="V81">
        <f t="shared" si="13"/>
        <v>72</v>
      </c>
      <c r="W81">
        <v>-77</v>
      </c>
      <c r="AP81" s="12">
        <v>43929</v>
      </c>
      <c r="AQ81" s="19">
        <v>87.96</v>
      </c>
    </row>
    <row r="82" spans="1:43" x14ac:dyDescent="0.25">
      <c r="A82" s="7">
        <v>43979</v>
      </c>
      <c r="B82" s="5">
        <v>697</v>
      </c>
      <c r="C82" s="24"/>
      <c r="J82" s="7"/>
      <c r="K82" s="3"/>
      <c r="S82" s="12">
        <v>43930</v>
      </c>
      <c r="T82">
        <f t="shared" si="11"/>
        <v>59</v>
      </c>
      <c r="U82" s="19">
        <v>87.96</v>
      </c>
      <c r="V82">
        <f t="shared" si="13"/>
        <v>56</v>
      </c>
      <c r="W82">
        <v>-87</v>
      </c>
      <c r="AP82" s="12">
        <v>43930</v>
      </c>
      <c r="AQ82" s="19">
        <v>87.96</v>
      </c>
    </row>
    <row r="83" spans="1:43" x14ac:dyDescent="0.25">
      <c r="A83" s="7">
        <v>43980</v>
      </c>
      <c r="B83" s="5">
        <v>428</v>
      </c>
      <c r="C83" s="24"/>
      <c r="J83" s="7"/>
      <c r="K83" s="3"/>
      <c r="S83" s="12">
        <v>43931</v>
      </c>
      <c r="T83">
        <f t="shared" si="11"/>
        <v>59</v>
      </c>
      <c r="U83" s="19">
        <v>87.96</v>
      </c>
      <c r="V83">
        <f t="shared" si="13"/>
        <v>26</v>
      </c>
      <c r="W83">
        <v>-92</v>
      </c>
      <c r="AP83" s="12">
        <v>43931</v>
      </c>
      <c r="AQ83" s="19">
        <v>87.96</v>
      </c>
    </row>
    <row r="84" spans="1:43" x14ac:dyDescent="0.25">
      <c r="A84" s="7">
        <v>43981</v>
      </c>
      <c r="B84" s="5">
        <v>326</v>
      </c>
      <c r="C84" s="24"/>
      <c r="J84" s="7"/>
      <c r="K84" s="3"/>
      <c r="S84" s="12">
        <v>43932</v>
      </c>
      <c r="T84">
        <f t="shared" si="11"/>
        <v>59</v>
      </c>
      <c r="U84" s="19">
        <v>87.96</v>
      </c>
      <c r="V84">
        <f t="shared" si="13"/>
        <v>10</v>
      </c>
      <c r="W84">
        <v>-85</v>
      </c>
      <c r="AP84" s="12">
        <v>43932</v>
      </c>
      <c r="AQ84" s="19">
        <v>87.96</v>
      </c>
    </row>
    <row r="85" spans="1:43" x14ac:dyDescent="0.25">
      <c r="A85" s="7">
        <v>43982</v>
      </c>
      <c r="B85" s="5">
        <v>475</v>
      </c>
      <c r="C85" s="24"/>
      <c r="J85" s="7"/>
      <c r="K85" s="3"/>
      <c r="S85" s="12">
        <v>43933</v>
      </c>
      <c r="T85">
        <f t="shared" si="11"/>
        <v>59</v>
      </c>
      <c r="U85" s="19">
        <v>87.96</v>
      </c>
      <c r="V85">
        <f t="shared" si="13"/>
        <v>37</v>
      </c>
      <c r="W85">
        <v>-86</v>
      </c>
      <c r="AP85" s="12">
        <v>43933</v>
      </c>
      <c r="AQ85" s="19">
        <v>87.96</v>
      </c>
    </row>
    <row r="86" spans="1:43" x14ac:dyDescent="0.25">
      <c r="A86" s="7">
        <v>43983</v>
      </c>
      <c r="B86" s="5">
        <v>371</v>
      </c>
      <c r="C86" s="23">
        <f t="shared" ref="C86" si="17">ROUNDUP(AVERAGE(B86:B92),0)</f>
        <v>416</v>
      </c>
      <c r="S86" s="12">
        <v>43934</v>
      </c>
      <c r="T86">
        <f t="shared" si="11"/>
        <v>84</v>
      </c>
      <c r="U86" s="19">
        <v>87.96</v>
      </c>
      <c r="V86">
        <f t="shared" si="13"/>
        <v>53</v>
      </c>
      <c r="W86">
        <v>-78</v>
      </c>
      <c r="AP86" s="12">
        <v>43934</v>
      </c>
      <c r="AQ86" s="19">
        <v>87.96</v>
      </c>
    </row>
    <row r="87" spans="1:43" x14ac:dyDescent="0.25">
      <c r="A87" s="7">
        <v>43984</v>
      </c>
      <c r="B87" s="5">
        <v>455</v>
      </c>
      <c r="C87" s="24"/>
      <c r="S87" s="12">
        <v>43935</v>
      </c>
      <c r="T87">
        <f t="shared" si="11"/>
        <v>84</v>
      </c>
      <c r="U87" s="19">
        <v>84.26</v>
      </c>
      <c r="V87">
        <f t="shared" si="13"/>
        <v>39</v>
      </c>
      <c r="W87">
        <v>-79</v>
      </c>
      <c r="AP87" s="12">
        <v>43935</v>
      </c>
      <c r="AQ87" s="19">
        <v>84.26</v>
      </c>
    </row>
    <row r="88" spans="1:43" x14ac:dyDescent="0.25">
      <c r="A88" s="7">
        <v>43985</v>
      </c>
      <c r="B88" s="5">
        <v>567</v>
      </c>
      <c r="C88" s="24"/>
      <c r="S88" s="12">
        <v>43936</v>
      </c>
      <c r="T88">
        <f t="shared" si="11"/>
        <v>84</v>
      </c>
      <c r="U88" s="19">
        <v>84.26</v>
      </c>
      <c r="V88">
        <f t="shared" si="13"/>
        <v>45</v>
      </c>
      <c r="W88">
        <v>-77</v>
      </c>
      <c r="AP88" s="12">
        <v>43936</v>
      </c>
      <c r="AQ88" s="19">
        <v>84.26</v>
      </c>
    </row>
    <row r="89" spans="1:43" x14ac:dyDescent="0.25">
      <c r="A89" s="7">
        <v>43986</v>
      </c>
      <c r="B89" s="5">
        <v>365</v>
      </c>
      <c r="C89" s="24"/>
      <c r="S89" s="12">
        <v>43937</v>
      </c>
      <c r="T89">
        <f t="shared" si="11"/>
        <v>84</v>
      </c>
      <c r="U89" s="19">
        <v>84.26</v>
      </c>
      <c r="V89">
        <f t="shared" si="13"/>
        <v>96</v>
      </c>
      <c r="W89">
        <v>-79</v>
      </c>
      <c r="AP89" s="12">
        <v>43937</v>
      </c>
      <c r="AQ89" s="19">
        <v>84.26</v>
      </c>
    </row>
    <row r="90" spans="1:43" x14ac:dyDescent="0.25">
      <c r="A90" s="7">
        <v>43987</v>
      </c>
      <c r="B90" s="5">
        <v>386</v>
      </c>
      <c r="C90" s="24"/>
      <c r="S90" s="12">
        <v>43938</v>
      </c>
      <c r="T90">
        <f t="shared" si="11"/>
        <v>84</v>
      </c>
      <c r="U90" s="19">
        <v>84.26</v>
      </c>
      <c r="V90">
        <f t="shared" si="13"/>
        <v>132</v>
      </c>
      <c r="W90">
        <v>-77</v>
      </c>
      <c r="AP90" s="12">
        <v>43938</v>
      </c>
      <c r="AQ90" s="19">
        <v>84.26</v>
      </c>
    </row>
    <row r="91" spans="1:43" x14ac:dyDescent="0.25">
      <c r="A91" s="7">
        <v>43988</v>
      </c>
      <c r="B91" s="5">
        <v>326</v>
      </c>
      <c r="C91" s="24"/>
      <c r="S91" s="12">
        <v>43939</v>
      </c>
      <c r="T91">
        <f t="shared" si="11"/>
        <v>84</v>
      </c>
      <c r="U91" s="19">
        <v>84.26</v>
      </c>
      <c r="V91">
        <f t="shared" si="13"/>
        <v>103</v>
      </c>
      <c r="W91">
        <v>-83</v>
      </c>
      <c r="AP91" s="12">
        <v>43939</v>
      </c>
      <c r="AQ91" s="19">
        <v>84.26</v>
      </c>
    </row>
    <row r="92" spans="1:43" x14ac:dyDescent="0.25">
      <c r="A92" s="7">
        <v>43989</v>
      </c>
      <c r="B92" s="5">
        <v>441</v>
      </c>
      <c r="C92" s="24"/>
      <c r="S92" s="12">
        <v>43940</v>
      </c>
      <c r="T92">
        <f t="shared" si="11"/>
        <v>84</v>
      </c>
      <c r="U92" s="19">
        <v>84.26</v>
      </c>
      <c r="V92">
        <f t="shared" si="13"/>
        <v>118</v>
      </c>
      <c r="W92">
        <v>-83</v>
      </c>
      <c r="AP92" s="12">
        <v>43940</v>
      </c>
      <c r="AQ92" s="19">
        <v>84.26</v>
      </c>
    </row>
    <row r="93" spans="1:43" x14ac:dyDescent="0.25">
      <c r="A93" s="7">
        <v>43990</v>
      </c>
      <c r="B93" s="5">
        <v>401</v>
      </c>
      <c r="C93" s="23">
        <f t="shared" ref="C93" si="18">ROUNDUP(AVERAGE(B93:B99),0)</f>
        <v>478</v>
      </c>
      <c r="S93" s="12">
        <v>43941</v>
      </c>
      <c r="T93">
        <f t="shared" si="11"/>
        <v>84</v>
      </c>
      <c r="U93" s="19">
        <v>84.26</v>
      </c>
      <c r="V93">
        <f t="shared" si="13"/>
        <v>104</v>
      </c>
      <c r="W93">
        <v>-79</v>
      </c>
      <c r="AP93" s="12">
        <v>43941</v>
      </c>
      <c r="AQ93" s="19">
        <v>84.26</v>
      </c>
    </row>
    <row r="94" spans="1:43" x14ac:dyDescent="0.25">
      <c r="A94" s="7">
        <v>43991</v>
      </c>
      <c r="B94" s="5">
        <v>673</v>
      </c>
      <c r="C94" s="24"/>
      <c r="S94" s="12">
        <v>43942</v>
      </c>
      <c r="T94">
        <f t="shared" si="11"/>
        <v>84</v>
      </c>
      <c r="U94" s="19">
        <v>84.26</v>
      </c>
      <c r="V94">
        <f t="shared" si="13"/>
        <v>31</v>
      </c>
      <c r="W94">
        <v>-76</v>
      </c>
      <c r="AP94" s="12">
        <v>43942</v>
      </c>
      <c r="AQ94" s="19">
        <v>84.26</v>
      </c>
    </row>
    <row r="95" spans="1:43" x14ac:dyDescent="0.25">
      <c r="A95" s="7">
        <v>43992</v>
      </c>
      <c r="B95" s="5">
        <v>539</v>
      </c>
      <c r="C95" s="24"/>
      <c r="S95" s="12">
        <v>43943</v>
      </c>
      <c r="T95">
        <f t="shared" si="11"/>
        <v>84</v>
      </c>
      <c r="U95" s="19">
        <v>84.26</v>
      </c>
      <c r="V95">
        <f t="shared" si="13"/>
        <v>64</v>
      </c>
      <c r="W95">
        <v>-79</v>
      </c>
      <c r="AP95" s="12">
        <v>43943</v>
      </c>
      <c r="AQ95" s="19">
        <v>84.26</v>
      </c>
    </row>
    <row r="96" spans="1:43" x14ac:dyDescent="0.25">
      <c r="A96" s="7">
        <v>43993</v>
      </c>
      <c r="B96" s="5">
        <v>307</v>
      </c>
      <c r="C96" s="24"/>
      <c r="S96" s="12">
        <v>43944</v>
      </c>
      <c r="T96">
        <f t="shared" si="11"/>
        <v>84</v>
      </c>
      <c r="U96" s="19">
        <v>84.26</v>
      </c>
      <c r="V96">
        <f t="shared" si="13"/>
        <v>78</v>
      </c>
      <c r="W96">
        <v>-76</v>
      </c>
      <c r="AP96" s="12">
        <v>43944</v>
      </c>
      <c r="AQ96" s="19">
        <v>84.26</v>
      </c>
    </row>
    <row r="97" spans="1:43" x14ac:dyDescent="0.25">
      <c r="A97" s="7">
        <v>43994</v>
      </c>
      <c r="B97" s="5">
        <v>519</v>
      </c>
      <c r="C97" s="24"/>
      <c r="S97" s="12">
        <v>43945</v>
      </c>
      <c r="T97">
        <f t="shared" si="11"/>
        <v>84</v>
      </c>
      <c r="U97" s="19">
        <v>87.04</v>
      </c>
      <c r="V97">
        <f t="shared" si="13"/>
        <v>96</v>
      </c>
      <c r="W97">
        <v>-79</v>
      </c>
      <c r="AP97" s="12">
        <v>43945</v>
      </c>
      <c r="AQ97" s="19">
        <v>87.04</v>
      </c>
    </row>
    <row r="98" spans="1:43" x14ac:dyDescent="0.25">
      <c r="A98" s="7">
        <v>43995</v>
      </c>
      <c r="B98" s="5">
        <v>460</v>
      </c>
      <c r="C98" s="24"/>
      <c r="S98" s="12">
        <v>43946</v>
      </c>
      <c r="T98">
        <f t="shared" si="11"/>
        <v>84</v>
      </c>
      <c r="U98" s="19">
        <v>87.04</v>
      </c>
      <c r="V98">
        <f t="shared" si="13"/>
        <v>99</v>
      </c>
      <c r="W98">
        <v>-78</v>
      </c>
      <c r="AP98" s="12">
        <v>43946</v>
      </c>
      <c r="AQ98" s="19">
        <v>87.04</v>
      </c>
    </row>
    <row r="99" spans="1:43" x14ac:dyDescent="0.25">
      <c r="A99" s="7">
        <v>43996</v>
      </c>
      <c r="B99" s="5">
        <v>446</v>
      </c>
      <c r="C99" s="24"/>
      <c r="S99" s="12">
        <v>43947</v>
      </c>
      <c r="T99">
        <f t="shared" si="11"/>
        <v>84</v>
      </c>
      <c r="U99" s="19">
        <v>87.04</v>
      </c>
      <c r="V99">
        <f t="shared" si="13"/>
        <v>111</v>
      </c>
      <c r="W99">
        <v>-82</v>
      </c>
      <c r="AP99" s="12">
        <v>43947</v>
      </c>
      <c r="AQ99" s="19">
        <v>87.04</v>
      </c>
    </row>
    <row r="100" spans="1:43" x14ac:dyDescent="0.25">
      <c r="A100" s="7">
        <v>43997</v>
      </c>
      <c r="B100" s="5">
        <v>458</v>
      </c>
      <c r="C100" s="23">
        <f t="shared" ref="C100" si="19">ROUNDUP(AVERAGE(B100:B106),0)</f>
        <v>860</v>
      </c>
      <c r="S100" s="12">
        <v>43948</v>
      </c>
      <c r="T100">
        <f t="shared" si="11"/>
        <v>104</v>
      </c>
      <c r="U100" s="19">
        <v>90.74</v>
      </c>
      <c r="V100">
        <f t="shared" si="13"/>
        <v>101</v>
      </c>
      <c r="W100">
        <v>-72</v>
      </c>
      <c r="AP100" s="12">
        <v>43948</v>
      </c>
      <c r="AQ100" s="19">
        <v>90.74</v>
      </c>
    </row>
    <row r="101" spans="1:43" x14ac:dyDescent="0.25">
      <c r="A101" s="7">
        <v>43998</v>
      </c>
      <c r="B101" s="5">
        <v>749</v>
      </c>
      <c r="C101" s="24"/>
      <c r="S101" s="12">
        <v>43949</v>
      </c>
      <c r="T101">
        <f t="shared" si="11"/>
        <v>104</v>
      </c>
      <c r="U101" s="19">
        <v>90.74</v>
      </c>
      <c r="V101">
        <f t="shared" si="13"/>
        <v>114</v>
      </c>
      <c r="W101">
        <v>-74</v>
      </c>
      <c r="AP101" s="12">
        <v>43949</v>
      </c>
      <c r="AQ101" s="19">
        <v>90.74</v>
      </c>
    </row>
    <row r="102" spans="1:43" x14ac:dyDescent="0.25">
      <c r="A102" s="7">
        <v>43999</v>
      </c>
      <c r="B102" s="5">
        <v>705</v>
      </c>
      <c r="C102" s="24"/>
      <c r="S102" s="12">
        <v>43950</v>
      </c>
      <c r="T102">
        <f t="shared" si="11"/>
        <v>104</v>
      </c>
      <c r="U102" s="19">
        <v>90.74</v>
      </c>
      <c r="V102">
        <f t="shared" si="13"/>
        <v>63</v>
      </c>
      <c r="W102">
        <v>-72</v>
      </c>
      <c r="AP102" s="12">
        <v>43950</v>
      </c>
      <c r="AQ102" s="19">
        <v>90.74</v>
      </c>
    </row>
    <row r="103" spans="1:43" x14ac:dyDescent="0.25">
      <c r="A103" s="7">
        <v>44000</v>
      </c>
      <c r="B103" s="5">
        <v>1021</v>
      </c>
      <c r="C103" s="24"/>
      <c r="S103" s="12">
        <v>43951</v>
      </c>
      <c r="T103">
        <f t="shared" si="11"/>
        <v>104</v>
      </c>
      <c r="U103" s="19">
        <v>90.74</v>
      </c>
      <c r="V103">
        <f t="shared" si="13"/>
        <v>130</v>
      </c>
      <c r="W103">
        <v>-72</v>
      </c>
      <c r="AP103" s="12">
        <v>43951</v>
      </c>
      <c r="AQ103" s="19">
        <v>90.74</v>
      </c>
    </row>
    <row r="104" spans="1:43" x14ac:dyDescent="0.25">
      <c r="A104" s="7">
        <v>44001</v>
      </c>
      <c r="B104" s="5">
        <v>955</v>
      </c>
      <c r="C104" s="24"/>
      <c r="S104" s="12">
        <v>43952</v>
      </c>
      <c r="T104">
        <f t="shared" si="11"/>
        <v>104</v>
      </c>
      <c r="U104" s="19">
        <v>90.74</v>
      </c>
      <c r="V104">
        <f t="shared" si="13"/>
        <v>90</v>
      </c>
      <c r="W104">
        <v>-80</v>
      </c>
      <c r="AP104" s="12">
        <v>43952</v>
      </c>
      <c r="AQ104" s="19">
        <v>90.74</v>
      </c>
    </row>
    <row r="105" spans="1:43" x14ac:dyDescent="0.25">
      <c r="A105" s="7">
        <v>44002</v>
      </c>
      <c r="B105" s="5">
        <v>1276</v>
      </c>
      <c r="C105" s="24"/>
      <c r="S105" s="12">
        <v>43953</v>
      </c>
      <c r="T105">
        <f t="shared" si="11"/>
        <v>104</v>
      </c>
      <c r="U105" s="19">
        <v>90.74</v>
      </c>
      <c r="V105">
        <f t="shared" si="13"/>
        <v>96</v>
      </c>
      <c r="W105">
        <v>-76</v>
      </c>
      <c r="AP105" s="12">
        <v>43953</v>
      </c>
      <c r="AQ105" s="19">
        <v>90.74</v>
      </c>
    </row>
    <row r="106" spans="1:43" x14ac:dyDescent="0.25">
      <c r="A106" s="7">
        <v>44003</v>
      </c>
      <c r="B106" s="5">
        <v>855</v>
      </c>
      <c r="C106" s="24"/>
      <c r="S106" s="12">
        <v>43954</v>
      </c>
      <c r="T106">
        <f t="shared" si="11"/>
        <v>104</v>
      </c>
      <c r="U106" s="19">
        <v>90.74</v>
      </c>
      <c r="V106">
        <f t="shared" si="13"/>
        <v>131</v>
      </c>
      <c r="W106">
        <v>-78</v>
      </c>
      <c r="AP106" s="12">
        <v>43954</v>
      </c>
      <c r="AQ106" s="19">
        <v>90.74</v>
      </c>
    </row>
    <row r="107" spans="1:43" x14ac:dyDescent="0.25">
      <c r="A107" s="7">
        <v>44004</v>
      </c>
      <c r="B107" s="5">
        <v>1147</v>
      </c>
      <c r="C107" s="23">
        <f t="shared" ref="C107" si="20">ROUNDUP(AVERAGE(B107:B113),0)</f>
        <v>1133</v>
      </c>
      <c r="S107" s="12">
        <v>43955</v>
      </c>
      <c r="T107">
        <f t="shared" si="11"/>
        <v>189</v>
      </c>
      <c r="U107" s="19">
        <v>90.74</v>
      </c>
      <c r="V107">
        <f t="shared" si="13"/>
        <v>156</v>
      </c>
      <c r="W107">
        <v>-70</v>
      </c>
      <c r="AP107" s="12">
        <v>43955</v>
      </c>
      <c r="AQ107" s="19">
        <v>90.74</v>
      </c>
    </row>
    <row r="108" spans="1:43" x14ac:dyDescent="0.25">
      <c r="A108" s="7">
        <v>44005</v>
      </c>
      <c r="B108" s="5">
        <v>736</v>
      </c>
      <c r="C108" s="24"/>
      <c r="S108" s="12">
        <v>43956</v>
      </c>
      <c r="T108">
        <f t="shared" si="11"/>
        <v>189</v>
      </c>
      <c r="U108" s="19">
        <v>90.74</v>
      </c>
      <c r="V108">
        <f t="shared" si="13"/>
        <v>199</v>
      </c>
      <c r="W108">
        <v>-65</v>
      </c>
      <c r="AP108" s="12">
        <v>43956</v>
      </c>
      <c r="AQ108" s="19">
        <v>90.74</v>
      </c>
    </row>
    <row r="109" spans="1:43" x14ac:dyDescent="0.25">
      <c r="A109" s="7">
        <v>44006</v>
      </c>
      <c r="B109" s="5">
        <v>1799</v>
      </c>
      <c r="C109" s="24"/>
      <c r="S109" s="12">
        <v>43957</v>
      </c>
      <c r="T109">
        <f t="shared" si="11"/>
        <v>189</v>
      </c>
      <c r="U109" s="19">
        <v>87.04</v>
      </c>
      <c r="V109">
        <f t="shared" si="13"/>
        <v>133</v>
      </c>
      <c r="W109">
        <v>-70</v>
      </c>
      <c r="AP109" s="12">
        <v>43957</v>
      </c>
      <c r="AQ109" s="19">
        <v>87.04</v>
      </c>
    </row>
    <row r="110" spans="1:43" x14ac:dyDescent="0.25">
      <c r="A110" s="7">
        <v>44007</v>
      </c>
      <c r="B110" s="5">
        <v>715</v>
      </c>
      <c r="C110" s="24"/>
      <c r="S110" s="12">
        <v>43958</v>
      </c>
      <c r="T110">
        <f t="shared" si="11"/>
        <v>189</v>
      </c>
      <c r="U110" s="19">
        <v>87.04</v>
      </c>
      <c r="V110">
        <f t="shared" si="13"/>
        <v>304</v>
      </c>
      <c r="W110">
        <v>-66</v>
      </c>
      <c r="AP110" s="12">
        <v>43958</v>
      </c>
      <c r="AQ110" s="19">
        <v>87.04</v>
      </c>
    </row>
    <row r="111" spans="1:43" x14ac:dyDescent="0.25">
      <c r="A111" s="7">
        <v>44008</v>
      </c>
      <c r="B111" s="5">
        <v>1121</v>
      </c>
      <c r="C111" s="24"/>
      <c r="D111" s="15"/>
      <c r="S111" s="12">
        <v>43959</v>
      </c>
      <c r="T111">
        <f t="shared" si="11"/>
        <v>189</v>
      </c>
      <c r="U111" s="19">
        <v>87.04</v>
      </c>
      <c r="V111">
        <f t="shared" si="13"/>
        <v>173</v>
      </c>
      <c r="W111">
        <v>-70</v>
      </c>
      <c r="AP111" s="12">
        <v>43959</v>
      </c>
      <c r="AQ111" s="19">
        <v>87.04</v>
      </c>
    </row>
    <row r="112" spans="1:43" x14ac:dyDescent="0.25">
      <c r="A112" s="7">
        <v>44009</v>
      </c>
      <c r="B112" s="5">
        <v>1061</v>
      </c>
      <c r="C112" s="24"/>
      <c r="D112" s="15"/>
      <c r="S112" s="12">
        <v>43960</v>
      </c>
      <c r="T112">
        <f t="shared" si="11"/>
        <v>189</v>
      </c>
      <c r="U112" s="19">
        <v>87.04</v>
      </c>
      <c r="V112">
        <f t="shared" si="13"/>
        <v>144</v>
      </c>
      <c r="W112">
        <v>-68</v>
      </c>
      <c r="AP112" s="12">
        <v>43960</v>
      </c>
      <c r="AQ112" s="19">
        <v>87.04</v>
      </c>
    </row>
    <row r="113" spans="1:43" x14ac:dyDescent="0.25">
      <c r="A113" s="7">
        <v>44010</v>
      </c>
      <c r="B113" s="5">
        <v>1352</v>
      </c>
      <c r="C113" s="24"/>
      <c r="D113" s="15"/>
      <c r="S113" s="12">
        <v>43961</v>
      </c>
      <c r="T113">
        <f t="shared" si="11"/>
        <v>189</v>
      </c>
      <c r="U113" s="19">
        <v>87.04</v>
      </c>
      <c r="V113">
        <f t="shared" si="13"/>
        <v>210</v>
      </c>
      <c r="W113">
        <v>-72</v>
      </c>
      <c r="AP113" s="12">
        <v>43961</v>
      </c>
      <c r="AQ113" s="19">
        <v>87.04</v>
      </c>
    </row>
    <row r="114" spans="1:43" x14ac:dyDescent="0.25">
      <c r="A114" s="7">
        <v>44011</v>
      </c>
      <c r="B114" s="5">
        <v>800</v>
      </c>
      <c r="C114" s="23">
        <f t="shared" ref="C114" si="21">ROUNDUP(AVERAGE(B114:B120),0)</f>
        <v>1394</v>
      </c>
      <c r="D114" s="15"/>
      <c r="S114" s="12">
        <v>43962</v>
      </c>
      <c r="T114">
        <f t="shared" si="11"/>
        <v>203</v>
      </c>
      <c r="U114" s="19">
        <v>87.04</v>
      </c>
      <c r="V114">
        <f t="shared" si="13"/>
        <v>219</v>
      </c>
      <c r="W114">
        <v>-63</v>
      </c>
      <c r="AP114" s="12">
        <v>43962</v>
      </c>
      <c r="AQ114" s="19">
        <v>87.04</v>
      </c>
    </row>
    <row r="115" spans="1:43" x14ac:dyDescent="0.25">
      <c r="A115" s="7">
        <v>44012</v>
      </c>
      <c r="B115" s="5">
        <v>1502</v>
      </c>
      <c r="C115" s="24"/>
      <c r="D115" s="15"/>
      <c r="S115" s="12">
        <v>43963</v>
      </c>
      <c r="T115">
        <f t="shared" si="11"/>
        <v>203</v>
      </c>
      <c r="U115" s="19">
        <v>87.04</v>
      </c>
      <c r="V115">
        <f t="shared" si="13"/>
        <v>124</v>
      </c>
      <c r="W115">
        <v>-64</v>
      </c>
      <c r="AP115" s="12">
        <v>43963</v>
      </c>
      <c r="AQ115" s="19">
        <v>87.04</v>
      </c>
    </row>
    <row r="116" spans="1:43" x14ac:dyDescent="0.25">
      <c r="A116" s="7">
        <v>44013</v>
      </c>
      <c r="B116" s="5">
        <v>1355</v>
      </c>
      <c r="C116" s="24"/>
      <c r="D116" s="15"/>
      <c r="S116" s="12">
        <v>43964</v>
      </c>
      <c r="T116">
        <f t="shared" si="11"/>
        <v>203</v>
      </c>
      <c r="U116" s="19">
        <v>87.04</v>
      </c>
      <c r="V116">
        <f t="shared" si="13"/>
        <v>142</v>
      </c>
      <c r="W116">
        <v>-64</v>
      </c>
      <c r="AP116" s="12">
        <v>43964</v>
      </c>
      <c r="AQ116" s="19">
        <v>87.04</v>
      </c>
    </row>
    <row r="117" spans="1:43" x14ac:dyDescent="0.25">
      <c r="A117" s="7">
        <v>44014</v>
      </c>
      <c r="B117" s="5">
        <v>2049</v>
      </c>
      <c r="C117" s="24"/>
      <c r="D117" s="15"/>
      <c r="S117" s="12">
        <v>43965</v>
      </c>
      <c r="T117">
        <f t="shared" ref="T117:T180" si="22">IF(VLOOKUP(S117,$A$2:$C$448,3,FALSE)=0,T116,VLOOKUP(S117,$A$2:$C$448,3,FALSE))</f>
        <v>203</v>
      </c>
      <c r="U117" s="19">
        <v>87.04</v>
      </c>
      <c r="V117">
        <f t="shared" si="13"/>
        <v>219</v>
      </c>
      <c r="W117">
        <v>-65</v>
      </c>
      <c r="AP117" s="12">
        <v>43965</v>
      </c>
      <c r="AQ117" s="19">
        <v>87.04</v>
      </c>
    </row>
    <row r="118" spans="1:43" x14ac:dyDescent="0.25">
      <c r="A118" s="7">
        <v>44015</v>
      </c>
      <c r="B118" s="5">
        <v>1113</v>
      </c>
      <c r="C118" s="24"/>
      <c r="D118" s="15"/>
      <c r="S118" s="12">
        <v>43966</v>
      </c>
      <c r="T118">
        <f t="shared" si="22"/>
        <v>203</v>
      </c>
      <c r="U118" s="19">
        <v>87.04</v>
      </c>
      <c r="V118">
        <f t="shared" si="13"/>
        <v>328</v>
      </c>
      <c r="W118">
        <v>-65</v>
      </c>
      <c r="AP118" s="12">
        <v>43966</v>
      </c>
      <c r="AQ118" s="19">
        <v>87.04</v>
      </c>
    </row>
    <row r="119" spans="1:43" x14ac:dyDescent="0.25">
      <c r="A119" s="7">
        <v>44016</v>
      </c>
      <c r="B119" s="5">
        <v>1609</v>
      </c>
      <c r="C119" s="24"/>
      <c r="D119" s="15"/>
      <c r="S119" s="12">
        <v>43967</v>
      </c>
      <c r="T119">
        <f t="shared" si="22"/>
        <v>203</v>
      </c>
      <c r="U119" s="19">
        <v>87.04</v>
      </c>
      <c r="V119">
        <f t="shared" si="13"/>
        <v>177</v>
      </c>
      <c r="W119">
        <v>-65</v>
      </c>
      <c r="AP119" s="12">
        <v>43967</v>
      </c>
      <c r="AQ119" s="19">
        <v>87.04</v>
      </c>
    </row>
    <row r="120" spans="1:43" x14ac:dyDescent="0.25">
      <c r="A120" s="7">
        <v>44017</v>
      </c>
      <c r="B120" s="5">
        <v>1328</v>
      </c>
      <c r="C120" s="24"/>
      <c r="D120" s="15"/>
      <c r="S120" s="12">
        <v>43968</v>
      </c>
      <c r="T120">
        <f t="shared" si="22"/>
        <v>203</v>
      </c>
      <c r="U120" s="19">
        <v>87.04</v>
      </c>
      <c r="V120">
        <f t="shared" si="13"/>
        <v>206</v>
      </c>
      <c r="W120">
        <v>-73</v>
      </c>
      <c r="AP120" s="12">
        <v>43968</v>
      </c>
      <c r="AQ120" s="19">
        <v>87.04</v>
      </c>
    </row>
    <row r="121" spans="1:43" x14ac:dyDescent="0.25">
      <c r="A121" s="7">
        <v>44018</v>
      </c>
      <c r="B121" s="5">
        <v>1459</v>
      </c>
      <c r="C121" s="23">
        <f t="shared" ref="C121" si="23">ROUNDUP(AVERAGE(B121:B127),0)</f>
        <v>1770</v>
      </c>
      <c r="D121" s="15"/>
      <c r="S121" s="12">
        <v>43969</v>
      </c>
      <c r="T121">
        <f t="shared" si="22"/>
        <v>223</v>
      </c>
      <c r="U121" s="19">
        <v>87.04</v>
      </c>
      <c r="V121">
        <f t="shared" si="13"/>
        <v>104</v>
      </c>
      <c r="W121">
        <v>-60</v>
      </c>
      <c r="AP121" s="12">
        <v>43969</v>
      </c>
      <c r="AQ121" s="19">
        <v>87.04</v>
      </c>
    </row>
    <row r="122" spans="1:43" x14ac:dyDescent="0.25">
      <c r="A122" s="7">
        <v>44019</v>
      </c>
      <c r="B122" s="5">
        <v>2095</v>
      </c>
      <c r="C122" s="24"/>
      <c r="D122" s="15"/>
      <c r="S122" s="12">
        <v>43970</v>
      </c>
      <c r="T122">
        <f t="shared" si="22"/>
        <v>223</v>
      </c>
      <c r="U122" s="19">
        <v>87.04</v>
      </c>
      <c r="V122">
        <f t="shared" si="13"/>
        <v>301</v>
      </c>
      <c r="W122">
        <v>-63</v>
      </c>
      <c r="AP122" s="12">
        <v>43970</v>
      </c>
      <c r="AQ122" s="19">
        <v>87.04</v>
      </c>
    </row>
    <row r="123" spans="1:43" x14ac:dyDescent="0.25">
      <c r="A123" s="7">
        <v>44020</v>
      </c>
      <c r="B123" s="5">
        <v>1770</v>
      </c>
      <c r="C123" s="24"/>
      <c r="D123" s="15"/>
      <c r="S123" s="12">
        <v>43971</v>
      </c>
      <c r="T123">
        <f t="shared" si="22"/>
        <v>223</v>
      </c>
      <c r="U123" s="19">
        <v>87.04</v>
      </c>
      <c r="V123">
        <f t="shared" si="13"/>
        <v>248</v>
      </c>
      <c r="W123">
        <v>-61</v>
      </c>
      <c r="AP123" s="12">
        <v>43971</v>
      </c>
      <c r="AQ123" s="19">
        <v>87.04</v>
      </c>
    </row>
    <row r="124" spans="1:43" x14ac:dyDescent="0.25">
      <c r="A124" s="7">
        <v>44021</v>
      </c>
      <c r="B124" s="5">
        <v>1657</v>
      </c>
      <c r="C124" s="24"/>
      <c r="D124" s="15"/>
      <c r="S124" s="12">
        <v>43972</v>
      </c>
      <c r="T124">
        <f t="shared" si="22"/>
        <v>223</v>
      </c>
      <c r="U124" s="19">
        <v>87.04</v>
      </c>
      <c r="V124">
        <f t="shared" si="13"/>
        <v>124</v>
      </c>
      <c r="W124">
        <v>-61</v>
      </c>
      <c r="AP124" s="12">
        <v>43972</v>
      </c>
      <c r="AQ124" s="19">
        <v>87.04</v>
      </c>
    </row>
    <row r="125" spans="1:43" x14ac:dyDescent="0.25">
      <c r="A125" s="7">
        <v>44022</v>
      </c>
      <c r="B125" s="5">
        <v>1956</v>
      </c>
      <c r="C125" s="24"/>
      <c r="D125" s="15"/>
      <c r="S125" s="12">
        <v>43973</v>
      </c>
      <c r="T125">
        <f t="shared" si="22"/>
        <v>223</v>
      </c>
      <c r="U125" s="19">
        <v>87.04</v>
      </c>
      <c r="V125">
        <f t="shared" si="13"/>
        <v>399</v>
      </c>
      <c r="W125">
        <v>-63</v>
      </c>
      <c r="AP125" s="12">
        <v>43973</v>
      </c>
      <c r="AQ125" s="19">
        <v>87.04</v>
      </c>
    </row>
    <row r="126" spans="1:43" x14ac:dyDescent="0.25">
      <c r="A126" s="7">
        <v>44023</v>
      </c>
      <c r="B126" s="5">
        <v>1816</v>
      </c>
      <c r="C126" s="24"/>
      <c r="D126" s="15"/>
      <c r="S126" s="12">
        <v>43974</v>
      </c>
      <c r="T126">
        <f t="shared" si="22"/>
        <v>223</v>
      </c>
      <c r="U126" s="19">
        <v>87.04</v>
      </c>
      <c r="V126">
        <f t="shared" si="13"/>
        <v>231</v>
      </c>
      <c r="W126">
        <v>-63</v>
      </c>
      <c r="AP126" s="12">
        <v>43974</v>
      </c>
      <c r="AQ126" s="19">
        <v>87.04</v>
      </c>
    </row>
    <row r="127" spans="1:43" x14ac:dyDescent="0.25">
      <c r="A127" s="7">
        <v>44024</v>
      </c>
      <c r="B127" s="5">
        <v>1631</v>
      </c>
      <c r="C127" s="24"/>
      <c r="D127" s="15"/>
      <c r="S127" s="12">
        <v>43975</v>
      </c>
      <c r="T127">
        <f t="shared" si="22"/>
        <v>223</v>
      </c>
      <c r="U127" s="19">
        <v>87.04</v>
      </c>
      <c r="V127">
        <f t="shared" si="13"/>
        <v>148</v>
      </c>
      <c r="W127">
        <v>-71</v>
      </c>
      <c r="AP127" s="12">
        <v>43975</v>
      </c>
      <c r="AQ127" s="19">
        <v>87.04</v>
      </c>
    </row>
    <row r="128" spans="1:43" x14ac:dyDescent="0.25">
      <c r="A128" s="7">
        <v>44025</v>
      </c>
      <c r="B128" s="5">
        <v>1717</v>
      </c>
      <c r="C128" s="23">
        <f t="shared" ref="C128" si="24">ROUNDUP(AVERAGE(B128:B134),0)</f>
        <v>2196</v>
      </c>
      <c r="D128" s="15"/>
      <c r="S128" s="12">
        <v>43976</v>
      </c>
      <c r="T128">
        <f t="shared" si="22"/>
        <v>441</v>
      </c>
      <c r="U128" s="19">
        <v>87.04</v>
      </c>
      <c r="V128">
        <f t="shared" si="13"/>
        <v>371</v>
      </c>
      <c r="W128">
        <v>-73</v>
      </c>
      <c r="AP128" s="12">
        <v>43976</v>
      </c>
      <c r="AQ128" s="19">
        <v>87.04</v>
      </c>
    </row>
    <row r="129" spans="1:43" x14ac:dyDescent="0.25">
      <c r="A129" s="7">
        <v>44026</v>
      </c>
      <c r="B129" s="5">
        <v>1669</v>
      </c>
      <c r="C129" s="24"/>
      <c r="D129" s="15"/>
      <c r="S129" s="12">
        <v>43977</v>
      </c>
      <c r="T129">
        <f t="shared" si="22"/>
        <v>441</v>
      </c>
      <c r="U129" s="19">
        <v>87.04</v>
      </c>
      <c r="V129">
        <f t="shared" si="13"/>
        <v>292</v>
      </c>
      <c r="W129">
        <v>-59</v>
      </c>
      <c r="AP129" s="12">
        <v>43977</v>
      </c>
      <c r="AQ129" s="19">
        <v>87.04</v>
      </c>
    </row>
    <row r="130" spans="1:43" x14ac:dyDescent="0.25">
      <c r="A130" s="7">
        <v>44027</v>
      </c>
      <c r="B130" s="5">
        <v>2325</v>
      </c>
      <c r="C130" s="24"/>
      <c r="D130" s="15"/>
      <c r="S130" s="12">
        <v>43978</v>
      </c>
      <c r="T130">
        <f t="shared" si="22"/>
        <v>441</v>
      </c>
      <c r="U130" s="19">
        <v>87.04</v>
      </c>
      <c r="V130">
        <f t="shared" si="13"/>
        <v>495</v>
      </c>
      <c r="W130">
        <v>-59</v>
      </c>
      <c r="AP130" s="12">
        <v>43978</v>
      </c>
      <c r="AQ130" s="19">
        <v>87.04</v>
      </c>
    </row>
    <row r="131" spans="1:43" x14ac:dyDescent="0.25">
      <c r="A131" s="7">
        <v>44028</v>
      </c>
      <c r="B131" s="5">
        <v>2599</v>
      </c>
      <c r="C131" s="24"/>
      <c r="D131" s="15"/>
      <c r="S131" s="12">
        <v>43979</v>
      </c>
      <c r="T131">
        <f t="shared" si="22"/>
        <v>441</v>
      </c>
      <c r="U131" s="19">
        <v>87.04</v>
      </c>
      <c r="V131">
        <f t="shared" si="13"/>
        <v>697</v>
      </c>
      <c r="W131">
        <v>-60</v>
      </c>
      <c r="AP131" s="12">
        <v>43979</v>
      </c>
      <c r="AQ131" s="19">
        <v>87.04</v>
      </c>
    </row>
    <row r="132" spans="1:43" x14ac:dyDescent="0.25">
      <c r="A132" s="7">
        <v>44029</v>
      </c>
      <c r="B132" s="5">
        <v>2122</v>
      </c>
      <c r="C132" s="24"/>
      <c r="D132" s="15"/>
      <c r="S132" s="12">
        <v>43980</v>
      </c>
      <c r="T132">
        <f t="shared" si="22"/>
        <v>441</v>
      </c>
      <c r="U132" s="19">
        <v>87.04</v>
      </c>
      <c r="V132">
        <f t="shared" ref="V132:V195" si="25">VLOOKUP(S132,$A$2:$B$400,2,TRUE)</f>
        <v>428</v>
      </c>
      <c r="W132">
        <v>-60</v>
      </c>
      <c r="AP132" s="12">
        <v>43980</v>
      </c>
      <c r="AQ132" s="19">
        <v>87.04</v>
      </c>
    </row>
    <row r="133" spans="1:43" x14ac:dyDescent="0.25">
      <c r="A133" s="7">
        <v>44030</v>
      </c>
      <c r="B133" s="5">
        <v>2464</v>
      </c>
      <c r="C133" s="24"/>
      <c r="D133" s="15"/>
      <c r="S133" s="12">
        <v>43981</v>
      </c>
      <c r="T133">
        <f t="shared" si="22"/>
        <v>441</v>
      </c>
      <c r="U133" s="19">
        <v>87.04</v>
      </c>
      <c r="V133">
        <f t="shared" si="25"/>
        <v>326</v>
      </c>
      <c r="W133">
        <v>-62</v>
      </c>
      <c r="AP133" s="12">
        <v>43981</v>
      </c>
      <c r="AQ133" s="19">
        <v>87.04</v>
      </c>
    </row>
    <row r="134" spans="1:43" x14ac:dyDescent="0.25">
      <c r="A134" s="7">
        <v>44031</v>
      </c>
      <c r="B134" s="5">
        <v>2476</v>
      </c>
      <c r="C134" s="24"/>
      <c r="D134" s="15"/>
      <c r="S134" s="12">
        <v>43982</v>
      </c>
      <c r="T134">
        <f t="shared" si="22"/>
        <v>441</v>
      </c>
      <c r="U134" s="19">
        <v>87.04</v>
      </c>
      <c r="V134">
        <f t="shared" si="25"/>
        <v>475</v>
      </c>
      <c r="W134">
        <v>-65</v>
      </c>
      <c r="AP134" s="12">
        <v>43982</v>
      </c>
      <c r="AQ134" s="19">
        <v>87.04</v>
      </c>
    </row>
    <row r="135" spans="1:43" x14ac:dyDescent="0.25">
      <c r="A135" s="7">
        <v>44032</v>
      </c>
      <c r="B135" s="5">
        <v>1806</v>
      </c>
      <c r="C135" s="23">
        <f t="shared" ref="C135" si="26">ROUNDUP(AVERAGE(B135:B141),0)</f>
        <v>2984</v>
      </c>
      <c r="D135" s="15"/>
      <c r="S135" s="12">
        <v>43983</v>
      </c>
      <c r="T135">
        <f t="shared" si="22"/>
        <v>416</v>
      </c>
      <c r="U135" s="19">
        <v>87.04</v>
      </c>
      <c r="V135">
        <f t="shared" si="25"/>
        <v>371</v>
      </c>
      <c r="W135">
        <v>-56</v>
      </c>
      <c r="AP135" s="12">
        <v>43983</v>
      </c>
      <c r="AQ135" s="19">
        <v>87.04</v>
      </c>
    </row>
    <row r="136" spans="1:43" x14ac:dyDescent="0.25">
      <c r="A136" s="7">
        <v>44033</v>
      </c>
      <c r="B136" s="5">
        <v>3606</v>
      </c>
      <c r="C136" s="24"/>
      <c r="D136" s="15"/>
      <c r="S136" s="12">
        <v>43984</v>
      </c>
      <c r="T136">
        <f t="shared" si="22"/>
        <v>416</v>
      </c>
      <c r="U136" s="19">
        <v>87.04</v>
      </c>
      <c r="V136">
        <f t="shared" si="25"/>
        <v>455</v>
      </c>
      <c r="W136">
        <v>-56</v>
      </c>
      <c r="AP136" s="12">
        <v>43984</v>
      </c>
      <c r="AQ136" s="19">
        <v>87.04</v>
      </c>
    </row>
    <row r="137" spans="1:43" x14ac:dyDescent="0.25">
      <c r="A137" s="7">
        <v>44034</v>
      </c>
      <c r="B137" s="5">
        <v>3904</v>
      </c>
      <c r="C137" s="24"/>
      <c r="D137" s="15"/>
      <c r="S137" s="12">
        <v>43985</v>
      </c>
      <c r="T137">
        <f t="shared" si="22"/>
        <v>416</v>
      </c>
      <c r="U137" s="19">
        <v>87.04</v>
      </c>
      <c r="V137">
        <f t="shared" si="25"/>
        <v>567</v>
      </c>
      <c r="W137">
        <v>-59</v>
      </c>
      <c r="AP137" s="12">
        <v>43985</v>
      </c>
      <c r="AQ137" s="19">
        <v>87.04</v>
      </c>
    </row>
    <row r="138" spans="1:43" x14ac:dyDescent="0.25">
      <c r="A138" s="7">
        <v>44035</v>
      </c>
      <c r="B138" s="5">
        <v>2443</v>
      </c>
      <c r="C138" s="24"/>
      <c r="D138" s="15"/>
      <c r="S138" s="12">
        <v>43986</v>
      </c>
      <c r="T138">
        <f t="shared" si="22"/>
        <v>416</v>
      </c>
      <c r="U138" s="19">
        <v>87.04</v>
      </c>
      <c r="V138">
        <f t="shared" si="25"/>
        <v>365</v>
      </c>
      <c r="W138">
        <v>-56</v>
      </c>
      <c r="AP138" s="12">
        <v>43986</v>
      </c>
      <c r="AQ138" s="19">
        <v>87.04</v>
      </c>
    </row>
    <row r="139" spans="1:43" x14ac:dyDescent="0.25">
      <c r="A139" s="7">
        <v>44036</v>
      </c>
      <c r="B139" s="5">
        <v>3725</v>
      </c>
      <c r="C139" s="24"/>
      <c r="D139" s="15"/>
      <c r="S139" s="12">
        <v>43987</v>
      </c>
      <c r="T139">
        <f t="shared" si="22"/>
        <v>416</v>
      </c>
      <c r="U139" s="19">
        <v>87.04</v>
      </c>
      <c r="V139">
        <f t="shared" si="25"/>
        <v>386</v>
      </c>
      <c r="W139">
        <v>-58</v>
      </c>
      <c r="AP139" s="12">
        <v>43987</v>
      </c>
      <c r="AQ139" s="19">
        <v>87.04</v>
      </c>
    </row>
    <row r="140" spans="1:43" x14ac:dyDescent="0.25">
      <c r="A140" s="7">
        <v>44037</v>
      </c>
      <c r="B140" s="5">
        <v>3115</v>
      </c>
      <c r="C140" s="24"/>
      <c r="D140" s="15"/>
      <c r="S140" s="12">
        <v>43988</v>
      </c>
      <c r="T140">
        <f t="shared" si="22"/>
        <v>416</v>
      </c>
      <c r="U140" s="19">
        <v>87.04</v>
      </c>
      <c r="V140">
        <f t="shared" si="25"/>
        <v>326</v>
      </c>
      <c r="W140">
        <v>-59</v>
      </c>
      <c r="AP140" s="12">
        <v>43988</v>
      </c>
      <c r="AQ140" s="19">
        <v>87.04</v>
      </c>
    </row>
    <row r="141" spans="1:43" x14ac:dyDescent="0.25">
      <c r="A141" s="7">
        <v>44038</v>
      </c>
      <c r="B141" s="5">
        <v>2287</v>
      </c>
      <c r="C141" s="24"/>
      <c r="D141" s="15"/>
      <c r="S141" s="12">
        <v>43989</v>
      </c>
      <c r="T141">
        <f t="shared" si="22"/>
        <v>416</v>
      </c>
      <c r="U141" s="19">
        <v>87.04</v>
      </c>
      <c r="V141">
        <f t="shared" si="25"/>
        <v>441</v>
      </c>
      <c r="W141">
        <v>-64</v>
      </c>
      <c r="AP141" s="12">
        <v>43989</v>
      </c>
      <c r="AQ141" s="19">
        <v>87.04</v>
      </c>
    </row>
    <row r="142" spans="1:43" x14ac:dyDescent="0.25">
      <c r="A142" s="7">
        <v>44039</v>
      </c>
      <c r="B142" s="5">
        <v>3708</v>
      </c>
      <c r="C142" s="23">
        <f t="shared" ref="C142" si="27">ROUNDUP(AVERAGE(B142:B148),0)</f>
        <v>3491</v>
      </c>
      <c r="D142" s="15"/>
      <c r="S142" s="12">
        <v>43990</v>
      </c>
      <c r="T142">
        <f t="shared" si="22"/>
        <v>478</v>
      </c>
      <c r="U142" s="19">
        <v>87.04</v>
      </c>
      <c r="V142">
        <f t="shared" si="25"/>
        <v>401</v>
      </c>
      <c r="W142">
        <v>-54</v>
      </c>
      <c r="AP142" s="12">
        <v>43990</v>
      </c>
      <c r="AQ142" s="19">
        <v>87.04</v>
      </c>
    </row>
    <row r="143" spans="1:43" x14ac:dyDescent="0.25">
      <c r="A143" s="7">
        <v>44040</v>
      </c>
      <c r="B143" s="5">
        <v>3943</v>
      </c>
      <c r="C143" s="24"/>
      <c r="D143" s="15"/>
      <c r="S143" s="12">
        <v>43991</v>
      </c>
      <c r="T143">
        <f t="shared" si="22"/>
        <v>478</v>
      </c>
      <c r="U143" s="19">
        <v>87.04</v>
      </c>
      <c r="V143">
        <f t="shared" si="25"/>
        <v>673</v>
      </c>
      <c r="W143">
        <v>-54</v>
      </c>
      <c r="AP143" s="12">
        <v>43991</v>
      </c>
      <c r="AQ143" s="19">
        <v>87.04</v>
      </c>
    </row>
    <row r="144" spans="1:43" x14ac:dyDescent="0.25">
      <c r="A144" s="7">
        <v>44041</v>
      </c>
      <c r="B144" s="5">
        <v>3085</v>
      </c>
      <c r="C144" s="24"/>
      <c r="D144" s="15"/>
      <c r="S144" s="12">
        <v>43992</v>
      </c>
      <c r="T144">
        <f t="shared" si="22"/>
        <v>478</v>
      </c>
      <c r="U144" s="19">
        <v>87.04</v>
      </c>
      <c r="V144">
        <f t="shared" si="25"/>
        <v>539</v>
      </c>
      <c r="W144">
        <v>-57</v>
      </c>
      <c r="AP144" s="12">
        <v>43992</v>
      </c>
      <c r="AQ144" s="19">
        <v>87.04</v>
      </c>
    </row>
    <row r="145" spans="1:43" x14ac:dyDescent="0.25">
      <c r="A145" s="7">
        <v>44042</v>
      </c>
      <c r="B145" s="5">
        <v>3620</v>
      </c>
      <c r="C145" s="24"/>
      <c r="D145" s="15"/>
      <c r="S145" s="12">
        <v>43993</v>
      </c>
      <c r="T145">
        <f t="shared" si="22"/>
        <v>478</v>
      </c>
      <c r="U145" s="19">
        <v>87.04</v>
      </c>
      <c r="V145">
        <f t="shared" si="25"/>
        <v>307</v>
      </c>
      <c r="W145">
        <v>-56</v>
      </c>
      <c r="AP145" s="12">
        <v>43993</v>
      </c>
      <c r="AQ145" s="19">
        <v>87.04</v>
      </c>
    </row>
    <row r="146" spans="1:43" x14ac:dyDescent="0.25">
      <c r="A146" s="7">
        <v>44043</v>
      </c>
      <c r="B146" s="5">
        <v>3738</v>
      </c>
      <c r="C146" s="24"/>
      <c r="D146" s="15"/>
      <c r="S146" s="12">
        <v>43994</v>
      </c>
      <c r="T146">
        <f t="shared" si="22"/>
        <v>478</v>
      </c>
      <c r="U146" s="19">
        <v>87.04</v>
      </c>
      <c r="V146">
        <f t="shared" si="25"/>
        <v>519</v>
      </c>
      <c r="W146">
        <v>-58</v>
      </c>
      <c r="AP146" s="12">
        <v>43994</v>
      </c>
      <c r="AQ146" s="19">
        <v>87.04</v>
      </c>
    </row>
    <row r="147" spans="1:43" x14ac:dyDescent="0.25">
      <c r="A147" s="7">
        <v>44044</v>
      </c>
      <c r="B147" s="5">
        <v>3874</v>
      </c>
      <c r="C147" s="24"/>
      <c r="D147" s="15"/>
      <c r="S147" s="12">
        <v>43995</v>
      </c>
      <c r="T147">
        <f t="shared" si="22"/>
        <v>478</v>
      </c>
      <c r="U147" s="19">
        <v>87.04</v>
      </c>
      <c r="V147">
        <f t="shared" si="25"/>
        <v>460</v>
      </c>
      <c r="W147">
        <v>-53</v>
      </c>
      <c r="AP147" s="12">
        <v>43995</v>
      </c>
      <c r="AQ147" s="19">
        <v>87.04</v>
      </c>
    </row>
    <row r="148" spans="1:43" x14ac:dyDescent="0.25">
      <c r="A148" s="7">
        <v>44045</v>
      </c>
      <c r="B148" s="5">
        <v>2467</v>
      </c>
      <c r="C148" s="24"/>
      <c r="D148" s="15"/>
      <c r="S148" s="12">
        <v>43996</v>
      </c>
      <c r="T148">
        <f t="shared" si="22"/>
        <v>478</v>
      </c>
      <c r="U148" s="19">
        <v>87.04</v>
      </c>
      <c r="V148">
        <f t="shared" si="25"/>
        <v>446</v>
      </c>
      <c r="W148">
        <v>-62</v>
      </c>
      <c r="AP148" s="12">
        <v>43996</v>
      </c>
      <c r="AQ148" s="19">
        <v>87.04</v>
      </c>
    </row>
    <row r="149" spans="1:43" x14ac:dyDescent="0.25">
      <c r="A149" s="7">
        <v>44046</v>
      </c>
      <c r="B149" s="5">
        <v>3181</v>
      </c>
      <c r="C149" s="23">
        <f t="shared" ref="C149" si="28">ROUNDUP(AVERAGE(B149:B155),0)</f>
        <v>3595</v>
      </c>
      <c r="D149" s="15"/>
      <c r="S149" s="12">
        <v>43997</v>
      </c>
      <c r="T149">
        <f t="shared" si="22"/>
        <v>860</v>
      </c>
      <c r="U149" s="19">
        <v>87.04</v>
      </c>
      <c r="V149">
        <f t="shared" si="25"/>
        <v>458</v>
      </c>
      <c r="W149">
        <v>-63</v>
      </c>
      <c r="AP149" s="12">
        <v>43997</v>
      </c>
      <c r="AQ149" s="19">
        <v>87.04</v>
      </c>
    </row>
    <row r="150" spans="1:43" x14ac:dyDescent="0.25">
      <c r="A150" s="7">
        <v>44047</v>
      </c>
      <c r="B150" s="5">
        <v>5368</v>
      </c>
      <c r="C150" s="24"/>
      <c r="D150" s="15"/>
      <c r="S150" s="12">
        <v>43998</v>
      </c>
      <c r="T150">
        <f t="shared" si="22"/>
        <v>860</v>
      </c>
      <c r="U150" s="19">
        <v>87.04</v>
      </c>
      <c r="V150">
        <f t="shared" si="25"/>
        <v>749</v>
      </c>
      <c r="W150">
        <v>-54</v>
      </c>
      <c r="AP150" s="12">
        <v>43998</v>
      </c>
      <c r="AQ150" s="19">
        <v>87.04</v>
      </c>
    </row>
    <row r="151" spans="1:43" x14ac:dyDescent="0.25">
      <c r="A151" s="7">
        <v>44048</v>
      </c>
      <c r="B151" s="5">
        <v>3862</v>
      </c>
      <c r="C151" s="24"/>
      <c r="D151" s="15"/>
      <c r="S151" s="12">
        <v>43999</v>
      </c>
      <c r="T151">
        <f t="shared" si="22"/>
        <v>860</v>
      </c>
      <c r="U151" s="19">
        <v>87.04</v>
      </c>
      <c r="V151">
        <f t="shared" si="25"/>
        <v>705</v>
      </c>
      <c r="W151">
        <v>-54</v>
      </c>
      <c r="AP151" s="12">
        <v>43999</v>
      </c>
      <c r="AQ151" s="19">
        <v>87.04</v>
      </c>
    </row>
    <row r="152" spans="1:43" x14ac:dyDescent="0.25">
      <c r="A152" s="7">
        <v>44049</v>
      </c>
      <c r="B152" s="5">
        <v>2752</v>
      </c>
      <c r="C152" s="24"/>
      <c r="D152" s="15"/>
      <c r="S152" s="12">
        <v>44000</v>
      </c>
      <c r="T152">
        <f t="shared" si="22"/>
        <v>860</v>
      </c>
      <c r="U152" s="19">
        <v>87.04</v>
      </c>
      <c r="V152">
        <f t="shared" si="25"/>
        <v>1021</v>
      </c>
      <c r="W152">
        <v>-53</v>
      </c>
      <c r="AP152" s="12">
        <v>44000</v>
      </c>
      <c r="AQ152" s="19">
        <v>87.04</v>
      </c>
    </row>
    <row r="153" spans="1:43" x14ac:dyDescent="0.25">
      <c r="A153" s="7">
        <v>44050</v>
      </c>
      <c r="B153" s="5">
        <v>3598</v>
      </c>
      <c r="C153" s="24"/>
      <c r="D153" s="15"/>
      <c r="S153" s="12">
        <v>44001</v>
      </c>
      <c r="T153">
        <f t="shared" si="22"/>
        <v>860</v>
      </c>
      <c r="U153" s="19">
        <v>87.04</v>
      </c>
      <c r="V153">
        <f t="shared" si="25"/>
        <v>955</v>
      </c>
      <c r="W153">
        <v>-50</v>
      </c>
      <c r="AP153" s="12">
        <v>44001</v>
      </c>
      <c r="AQ153" s="19">
        <v>87.04</v>
      </c>
    </row>
    <row r="154" spans="1:43" x14ac:dyDescent="0.25">
      <c r="A154" s="7">
        <v>44051</v>
      </c>
      <c r="B154" s="5">
        <v>3504</v>
      </c>
      <c r="C154" s="24"/>
      <c r="D154" s="15"/>
      <c r="S154" s="12">
        <v>44002</v>
      </c>
      <c r="T154">
        <f t="shared" si="22"/>
        <v>860</v>
      </c>
      <c r="U154" s="19">
        <v>87.04</v>
      </c>
      <c r="V154">
        <f t="shared" si="25"/>
        <v>1276</v>
      </c>
      <c r="W154">
        <v>-52</v>
      </c>
      <c r="AP154" s="12">
        <v>44002</v>
      </c>
      <c r="AQ154" s="19">
        <v>87.04</v>
      </c>
    </row>
    <row r="155" spans="1:43" x14ac:dyDescent="0.25">
      <c r="A155" s="7">
        <v>44052</v>
      </c>
      <c r="B155" s="5">
        <v>2897</v>
      </c>
      <c r="C155" s="24"/>
      <c r="D155" s="15"/>
      <c r="S155" s="12">
        <v>44003</v>
      </c>
      <c r="T155">
        <f t="shared" si="22"/>
        <v>860</v>
      </c>
      <c r="U155" s="19">
        <v>87.04</v>
      </c>
      <c r="V155">
        <f t="shared" si="25"/>
        <v>855</v>
      </c>
      <c r="W155">
        <v>-56</v>
      </c>
      <c r="AP155" s="12">
        <v>44003</v>
      </c>
      <c r="AQ155" s="19">
        <v>87.04</v>
      </c>
    </row>
    <row r="156" spans="1:43" x14ac:dyDescent="0.25">
      <c r="A156" s="7">
        <v>44053</v>
      </c>
      <c r="B156" s="5">
        <v>4819</v>
      </c>
      <c r="C156" s="23">
        <f t="shared" ref="C156" si="29">ROUNDUP(AVERAGE(B156:B162),0)</f>
        <v>4351</v>
      </c>
      <c r="D156" s="15"/>
      <c r="S156" s="12">
        <v>44004</v>
      </c>
      <c r="T156">
        <f t="shared" si="22"/>
        <v>1133</v>
      </c>
      <c r="U156" s="19">
        <v>87.04</v>
      </c>
      <c r="V156">
        <f t="shared" si="25"/>
        <v>1147</v>
      </c>
      <c r="W156">
        <v>-67</v>
      </c>
      <c r="AP156" s="12">
        <v>44004</v>
      </c>
      <c r="AQ156" s="19">
        <v>87.04</v>
      </c>
    </row>
    <row r="157" spans="1:43" x14ac:dyDescent="0.25">
      <c r="A157" s="7">
        <v>44054</v>
      </c>
      <c r="B157" s="5">
        <v>4612</v>
      </c>
      <c r="C157" s="24"/>
      <c r="D157" s="15"/>
      <c r="S157" s="12">
        <v>44005</v>
      </c>
      <c r="T157">
        <f t="shared" si="22"/>
        <v>1133</v>
      </c>
      <c r="U157" s="19">
        <v>87.04</v>
      </c>
      <c r="V157">
        <f t="shared" si="25"/>
        <v>736</v>
      </c>
      <c r="W157">
        <v>-50</v>
      </c>
      <c r="AP157" s="12">
        <v>44005</v>
      </c>
      <c r="AQ157" s="19">
        <v>87.04</v>
      </c>
    </row>
    <row r="158" spans="1:43" x14ac:dyDescent="0.25">
      <c r="A158" s="7">
        <v>44055</v>
      </c>
      <c r="B158" s="5">
        <v>4178</v>
      </c>
      <c r="C158" s="24"/>
      <c r="D158" s="15"/>
      <c r="S158" s="12">
        <v>44006</v>
      </c>
      <c r="T158">
        <f t="shared" si="22"/>
        <v>1133</v>
      </c>
      <c r="U158" s="19">
        <v>87.04</v>
      </c>
      <c r="V158">
        <f t="shared" si="25"/>
        <v>1799</v>
      </c>
      <c r="W158">
        <v>-51</v>
      </c>
      <c r="AP158" s="12">
        <v>44006</v>
      </c>
      <c r="AQ158" s="19">
        <v>87.04</v>
      </c>
    </row>
    <row r="159" spans="1:43" x14ac:dyDescent="0.25">
      <c r="A159" s="7">
        <v>44056</v>
      </c>
      <c r="B159" s="5">
        <v>4481</v>
      </c>
      <c r="C159" s="24"/>
      <c r="D159" s="15"/>
      <c r="S159" s="12">
        <v>44007</v>
      </c>
      <c r="T159">
        <f t="shared" si="22"/>
        <v>1133</v>
      </c>
      <c r="U159" s="19">
        <v>87.04</v>
      </c>
      <c r="V159">
        <f t="shared" si="25"/>
        <v>715</v>
      </c>
      <c r="W159">
        <v>-50</v>
      </c>
      <c r="AP159" s="12">
        <v>44007</v>
      </c>
      <c r="AQ159" s="19">
        <v>87.04</v>
      </c>
    </row>
    <row r="160" spans="1:43" x14ac:dyDescent="0.25">
      <c r="A160" s="7">
        <v>44057</v>
      </c>
      <c r="B160" s="5">
        <v>3746</v>
      </c>
      <c r="C160" s="24"/>
      <c r="D160" s="15"/>
      <c r="S160" s="12">
        <v>44008</v>
      </c>
      <c r="T160">
        <f t="shared" si="22"/>
        <v>1133</v>
      </c>
      <c r="U160" s="19">
        <v>87.04</v>
      </c>
      <c r="V160">
        <f t="shared" si="25"/>
        <v>1121</v>
      </c>
      <c r="W160">
        <v>-51</v>
      </c>
      <c r="AP160" s="12">
        <v>44008</v>
      </c>
      <c r="AQ160" s="19">
        <v>87.04</v>
      </c>
    </row>
    <row r="161" spans="1:43" x14ac:dyDescent="0.25">
      <c r="A161" s="7">
        <v>44058</v>
      </c>
      <c r="B161" s="5">
        <v>4799</v>
      </c>
      <c r="C161" s="24"/>
      <c r="D161" s="15"/>
      <c r="S161" s="12">
        <v>44009</v>
      </c>
      <c r="T161">
        <f t="shared" si="22"/>
        <v>1133</v>
      </c>
      <c r="U161" s="19">
        <v>87.04</v>
      </c>
      <c r="V161">
        <f t="shared" si="25"/>
        <v>1061</v>
      </c>
      <c r="W161">
        <v>-49</v>
      </c>
      <c r="AP161" s="12">
        <v>44009</v>
      </c>
      <c r="AQ161" s="19">
        <v>87.04</v>
      </c>
    </row>
    <row r="162" spans="1:43" x14ac:dyDescent="0.25">
      <c r="A162" s="7">
        <v>44059</v>
      </c>
      <c r="B162" s="5">
        <v>3820</v>
      </c>
      <c r="C162" s="24"/>
      <c r="D162" s="15"/>
      <c r="S162" s="12">
        <v>44010</v>
      </c>
      <c r="T162">
        <f t="shared" si="22"/>
        <v>1133</v>
      </c>
      <c r="U162" s="19">
        <v>87.04</v>
      </c>
      <c r="V162">
        <f t="shared" si="25"/>
        <v>1352</v>
      </c>
      <c r="W162">
        <v>-59</v>
      </c>
      <c r="AP162" s="12">
        <v>44010</v>
      </c>
      <c r="AQ162" s="19">
        <v>87.04</v>
      </c>
    </row>
    <row r="163" spans="1:43" x14ac:dyDescent="0.25">
      <c r="A163" s="7">
        <v>44060</v>
      </c>
      <c r="B163" s="5">
        <v>4167</v>
      </c>
      <c r="C163" s="23">
        <f t="shared" ref="C163" si="30">ROUNDUP(AVERAGE(B163:B169),0)</f>
        <v>3711</v>
      </c>
      <c r="D163" s="15"/>
      <c r="S163" s="12">
        <v>44011</v>
      </c>
      <c r="T163">
        <f t="shared" si="22"/>
        <v>1394</v>
      </c>
      <c r="U163" s="19">
        <v>87.04</v>
      </c>
      <c r="V163">
        <f t="shared" si="25"/>
        <v>800</v>
      </c>
      <c r="W163">
        <v>-62</v>
      </c>
      <c r="AP163" s="12">
        <v>44011</v>
      </c>
      <c r="AQ163" s="19">
        <v>87.04</v>
      </c>
    </row>
    <row r="164" spans="1:43" x14ac:dyDescent="0.25">
      <c r="A164" s="7">
        <v>44061</v>
      </c>
      <c r="B164" s="5">
        <v>5167</v>
      </c>
      <c r="C164" s="24"/>
      <c r="D164" s="15"/>
      <c r="S164" s="12">
        <v>44012</v>
      </c>
      <c r="T164">
        <f t="shared" si="22"/>
        <v>1394</v>
      </c>
      <c r="U164" s="19">
        <v>87.04</v>
      </c>
      <c r="V164">
        <f t="shared" si="25"/>
        <v>1502</v>
      </c>
      <c r="W164">
        <v>-45</v>
      </c>
      <c r="AP164" s="12">
        <v>44012</v>
      </c>
      <c r="AQ164" s="19">
        <v>87.04</v>
      </c>
    </row>
    <row r="165" spans="1:43" x14ac:dyDescent="0.25">
      <c r="A165" s="7">
        <v>44062</v>
      </c>
      <c r="B165" s="5">
        <v>2892</v>
      </c>
      <c r="C165" s="24"/>
      <c r="D165" s="15"/>
      <c r="S165" s="12">
        <v>44013</v>
      </c>
      <c r="T165">
        <f t="shared" si="22"/>
        <v>1394</v>
      </c>
      <c r="U165" s="19">
        <v>87.04</v>
      </c>
      <c r="V165">
        <f t="shared" si="25"/>
        <v>1355</v>
      </c>
      <c r="W165">
        <v>-47</v>
      </c>
      <c r="AP165" s="12">
        <v>44013</v>
      </c>
      <c r="AQ165" s="19">
        <v>87.04</v>
      </c>
    </row>
    <row r="166" spans="1:43" x14ac:dyDescent="0.25">
      <c r="A166" s="7">
        <v>44063</v>
      </c>
      <c r="B166" s="5">
        <v>3661</v>
      </c>
      <c r="C166" s="24"/>
      <c r="D166" s="15"/>
      <c r="S166" s="12">
        <v>44014</v>
      </c>
      <c r="T166">
        <f t="shared" si="22"/>
        <v>1394</v>
      </c>
      <c r="U166" s="19">
        <v>87.04</v>
      </c>
      <c r="V166">
        <f t="shared" si="25"/>
        <v>2049</v>
      </c>
      <c r="W166">
        <v>-45</v>
      </c>
      <c r="AP166" s="12">
        <v>44014</v>
      </c>
      <c r="AQ166" s="19">
        <v>87.04</v>
      </c>
    </row>
    <row r="167" spans="1:43" x14ac:dyDescent="0.25">
      <c r="A167" s="7">
        <v>44064</v>
      </c>
      <c r="B167" s="5">
        <v>3686</v>
      </c>
      <c r="C167" s="24"/>
      <c r="D167" s="15"/>
      <c r="S167" s="12">
        <v>44015</v>
      </c>
      <c r="T167">
        <f t="shared" si="22"/>
        <v>1394</v>
      </c>
      <c r="U167" s="19">
        <v>87.04</v>
      </c>
      <c r="V167">
        <f t="shared" si="25"/>
        <v>1113</v>
      </c>
      <c r="W167">
        <v>-47</v>
      </c>
      <c r="AP167" s="12">
        <v>44015</v>
      </c>
      <c r="AQ167" s="19">
        <v>87.04</v>
      </c>
    </row>
    <row r="168" spans="1:43" x14ac:dyDescent="0.25">
      <c r="A168" s="7">
        <v>44065</v>
      </c>
      <c r="B168" s="5">
        <v>2912</v>
      </c>
      <c r="C168" s="24"/>
      <c r="D168" s="15"/>
      <c r="S168" s="12">
        <v>44016</v>
      </c>
      <c r="T168">
        <f t="shared" si="22"/>
        <v>1394</v>
      </c>
      <c r="U168" s="19">
        <v>87.04</v>
      </c>
      <c r="V168">
        <f t="shared" si="25"/>
        <v>1609</v>
      </c>
      <c r="W168">
        <v>-49</v>
      </c>
      <c r="AP168" s="12">
        <v>44016</v>
      </c>
      <c r="AQ168" s="19">
        <v>87.04</v>
      </c>
    </row>
    <row r="169" spans="1:43" x14ac:dyDescent="0.25">
      <c r="A169" s="7">
        <v>44066</v>
      </c>
      <c r="B169" s="5">
        <v>3487</v>
      </c>
      <c r="C169" s="24"/>
      <c r="D169" s="15"/>
      <c r="S169" s="12">
        <v>44017</v>
      </c>
      <c r="T169">
        <f t="shared" si="22"/>
        <v>1394</v>
      </c>
      <c r="U169" s="19">
        <v>87.04</v>
      </c>
      <c r="V169">
        <f t="shared" si="25"/>
        <v>1328</v>
      </c>
      <c r="W169">
        <v>-53</v>
      </c>
      <c r="AP169" s="12">
        <v>44017</v>
      </c>
      <c r="AQ169" s="19">
        <v>87.04</v>
      </c>
    </row>
    <row r="170" spans="1:43" x14ac:dyDescent="0.25">
      <c r="A170" s="7">
        <v>44067</v>
      </c>
      <c r="B170" s="5">
        <v>3154</v>
      </c>
      <c r="C170" s="23">
        <f t="shared" ref="C170" si="31">ROUNDUP(AVERAGE(B170:B176),0)</f>
        <v>2632</v>
      </c>
      <c r="D170" s="15"/>
      <c r="S170" s="12">
        <v>44018</v>
      </c>
      <c r="T170">
        <f t="shared" si="22"/>
        <v>1770</v>
      </c>
      <c r="U170" s="19">
        <v>87.04</v>
      </c>
      <c r="V170">
        <f t="shared" si="25"/>
        <v>1459</v>
      </c>
      <c r="W170">
        <v>-48</v>
      </c>
      <c r="AP170" s="12">
        <v>44018</v>
      </c>
      <c r="AQ170" s="19">
        <v>87.04</v>
      </c>
    </row>
    <row r="171" spans="1:43" x14ac:dyDescent="0.25">
      <c r="A171" s="7">
        <v>44068</v>
      </c>
      <c r="B171" s="5">
        <v>3285</v>
      </c>
      <c r="C171" s="24"/>
      <c r="D171" s="15"/>
      <c r="S171" s="12">
        <v>44019</v>
      </c>
      <c r="T171">
        <f t="shared" si="22"/>
        <v>1770</v>
      </c>
      <c r="U171" s="19">
        <v>87.04</v>
      </c>
      <c r="V171">
        <f t="shared" si="25"/>
        <v>2095</v>
      </c>
      <c r="W171">
        <v>-44</v>
      </c>
      <c r="AP171" s="12">
        <v>44019</v>
      </c>
      <c r="AQ171" s="19">
        <v>87.04</v>
      </c>
    </row>
    <row r="172" spans="1:43" x14ac:dyDescent="0.25">
      <c r="A172" s="7">
        <v>44069</v>
      </c>
      <c r="B172" s="5">
        <v>2528</v>
      </c>
      <c r="C172" s="24"/>
      <c r="D172" s="15"/>
      <c r="S172" s="12">
        <v>44020</v>
      </c>
      <c r="T172">
        <f t="shared" si="22"/>
        <v>1770</v>
      </c>
      <c r="U172" s="19">
        <v>87.04</v>
      </c>
      <c r="V172">
        <f t="shared" si="25"/>
        <v>1770</v>
      </c>
      <c r="W172">
        <v>-49</v>
      </c>
      <c r="AP172" s="12">
        <v>44020</v>
      </c>
      <c r="AQ172" s="19">
        <v>87.04</v>
      </c>
    </row>
    <row r="173" spans="1:43" x14ac:dyDescent="0.25">
      <c r="A173" s="7">
        <v>44070</v>
      </c>
      <c r="B173" s="5">
        <v>2300</v>
      </c>
      <c r="C173" s="24"/>
      <c r="D173" s="15"/>
      <c r="S173" s="12">
        <v>44021</v>
      </c>
      <c r="T173">
        <f t="shared" si="22"/>
        <v>1770</v>
      </c>
      <c r="U173" s="19">
        <v>87.04</v>
      </c>
      <c r="V173">
        <f t="shared" si="25"/>
        <v>1657</v>
      </c>
      <c r="W173">
        <v>-48</v>
      </c>
      <c r="AP173" s="12">
        <v>44021</v>
      </c>
      <c r="AQ173" s="19">
        <v>87.04</v>
      </c>
    </row>
    <row r="174" spans="1:43" x14ac:dyDescent="0.25">
      <c r="A174" s="7">
        <v>44071</v>
      </c>
      <c r="B174" s="5">
        <v>3004</v>
      </c>
      <c r="C174" s="24"/>
      <c r="D174" s="15"/>
      <c r="S174" s="12">
        <v>44022</v>
      </c>
      <c r="T174">
        <f t="shared" si="22"/>
        <v>1770</v>
      </c>
      <c r="U174" s="19">
        <v>87.04</v>
      </c>
      <c r="V174">
        <f t="shared" si="25"/>
        <v>1956</v>
      </c>
      <c r="W174">
        <v>-50</v>
      </c>
      <c r="AP174" s="12">
        <v>44022</v>
      </c>
      <c r="AQ174" s="19">
        <v>87.04</v>
      </c>
    </row>
    <row r="175" spans="1:43" x14ac:dyDescent="0.25">
      <c r="A175" s="7">
        <v>44072</v>
      </c>
      <c r="B175" s="5">
        <v>2088</v>
      </c>
      <c r="C175" s="24"/>
      <c r="D175" s="15"/>
      <c r="S175" s="12">
        <v>44023</v>
      </c>
      <c r="T175">
        <f t="shared" si="22"/>
        <v>1770</v>
      </c>
      <c r="U175" s="19">
        <v>87.04</v>
      </c>
      <c r="V175">
        <f t="shared" si="25"/>
        <v>1816</v>
      </c>
      <c r="W175">
        <v>-50</v>
      </c>
      <c r="AP175" s="12">
        <v>44023</v>
      </c>
      <c r="AQ175" s="19">
        <v>87.04</v>
      </c>
    </row>
    <row r="176" spans="1:43" x14ac:dyDescent="0.25">
      <c r="A176" s="7">
        <v>44073</v>
      </c>
      <c r="B176" s="5">
        <v>2063</v>
      </c>
      <c r="C176" s="24"/>
      <c r="D176" s="15"/>
      <c r="S176" s="12">
        <v>44024</v>
      </c>
      <c r="T176">
        <f t="shared" si="22"/>
        <v>1770</v>
      </c>
      <c r="U176" s="19">
        <v>87.04</v>
      </c>
      <c r="V176">
        <f t="shared" si="25"/>
        <v>1631</v>
      </c>
      <c r="W176">
        <v>-54</v>
      </c>
      <c r="AP176" s="12">
        <v>44024</v>
      </c>
      <c r="AQ176" s="19">
        <v>87.04</v>
      </c>
    </row>
    <row r="177" spans="1:43" x14ac:dyDescent="0.25">
      <c r="A177" s="7">
        <v>44074</v>
      </c>
      <c r="B177" s="5">
        <v>3664</v>
      </c>
      <c r="C177" s="23">
        <f t="shared" ref="C177" si="32">ROUNDUP(AVERAGE(B177:B183),0)</f>
        <v>2382</v>
      </c>
      <c r="D177" s="15"/>
      <c r="S177" s="12">
        <v>44025</v>
      </c>
      <c r="T177">
        <f t="shared" si="22"/>
        <v>2196</v>
      </c>
      <c r="U177" s="19">
        <v>87.04</v>
      </c>
      <c r="V177">
        <f t="shared" si="25"/>
        <v>1717</v>
      </c>
      <c r="W177">
        <v>-57</v>
      </c>
      <c r="AP177" s="12">
        <v>44025</v>
      </c>
      <c r="AQ177" s="19">
        <v>87.04</v>
      </c>
    </row>
    <row r="178" spans="1:43" x14ac:dyDescent="0.25">
      <c r="A178" s="7">
        <v>44075</v>
      </c>
      <c r="B178" s="5">
        <v>2958</v>
      </c>
      <c r="C178" s="24"/>
      <c r="D178" s="15"/>
      <c r="S178" s="12">
        <v>44026</v>
      </c>
      <c r="T178">
        <f t="shared" si="22"/>
        <v>2196</v>
      </c>
      <c r="U178" s="19">
        <v>87.04</v>
      </c>
      <c r="V178">
        <f t="shared" si="25"/>
        <v>1669</v>
      </c>
      <c r="W178">
        <v>-54</v>
      </c>
      <c r="AP178" s="12">
        <v>44026</v>
      </c>
      <c r="AQ178" s="19">
        <v>87.04</v>
      </c>
    </row>
    <row r="179" spans="1:43" x14ac:dyDescent="0.25">
      <c r="A179" s="7">
        <v>44076</v>
      </c>
      <c r="B179" s="5">
        <v>2060</v>
      </c>
      <c r="C179" s="24"/>
      <c r="D179" s="15"/>
      <c r="S179" s="12">
        <v>44027</v>
      </c>
      <c r="T179">
        <f t="shared" si="22"/>
        <v>2196</v>
      </c>
      <c r="U179" s="19">
        <v>87.04</v>
      </c>
      <c r="V179">
        <f t="shared" si="25"/>
        <v>2325</v>
      </c>
      <c r="W179">
        <v>-57</v>
      </c>
      <c r="AP179" s="12">
        <v>44027</v>
      </c>
      <c r="AQ179" s="19">
        <v>87.04</v>
      </c>
    </row>
    <row r="180" spans="1:43" x14ac:dyDescent="0.25">
      <c r="A180" s="7">
        <v>44077</v>
      </c>
      <c r="B180" s="5">
        <v>2577</v>
      </c>
      <c r="C180" s="24"/>
      <c r="S180" s="12">
        <v>44028</v>
      </c>
      <c r="T180">
        <f t="shared" si="22"/>
        <v>2196</v>
      </c>
      <c r="U180" s="19">
        <v>87.04</v>
      </c>
      <c r="V180">
        <f t="shared" si="25"/>
        <v>2599</v>
      </c>
      <c r="W180">
        <v>-53</v>
      </c>
      <c r="AP180" s="12">
        <v>44028</v>
      </c>
      <c r="AQ180" s="19">
        <v>87.04</v>
      </c>
    </row>
    <row r="181" spans="1:43" x14ac:dyDescent="0.25">
      <c r="A181" s="7">
        <v>44078</v>
      </c>
      <c r="B181" s="5">
        <v>2169</v>
      </c>
      <c r="C181" s="24"/>
      <c r="S181" s="12">
        <v>44029</v>
      </c>
      <c r="T181">
        <f t="shared" ref="T181:T244" si="33">IF(VLOOKUP(S181,$A$2:$C$448,3,FALSE)=0,T180,VLOOKUP(S181,$A$2:$C$448,3,FALSE))</f>
        <v>2196</v>
      </c>
      <c r="U181" s="19">
        <v>87.04</v>
      </c>
      <c r="V181">
        <f t="shared" si="25"/>
        <v>2122</v>
      </c>
      <c r="W181">
        <v>-56</v>
      </c>
      <c r="AP181" s="12">
        <v>44029</v>
      </c>
      <c r="AQ181" s="19">
        <v>87.04</v>
      </c>
    </row>
    <row r="182" spans="1:43" x14ac:dyDescent="0.25">
      <c r="A182" s="7">
        <v>44079</v>
      </c>
      <c r="B182" s="5">
        <v>2066</v>
      </c>
      <c r="C182" s="24"/>
      <c r="S182" s="12">
        <v>44030</v>
      </c>
      <c r="T182">
        <f t="shared" si="33"/>
        <v>2196</v>
      </c>
      <c r="U182" s="19">
        <v>87.04</v>
      </c>
      <c r="V182">
        <f t="shared" si="25"/>
        <v>2464</v>
      </c>
      <c r="W182">
        <v>-55</v>
      </c>
      <c r="AP182" s="12">
        <v>44030</v>
      </c>
      <c r="AQ182" s="19">
        <v>87.04</v>
      </c>
    </row>
    <row r="183" spans="1:43" x14ac:dyDescent="0.25">
      <c r="A183" s="7">
        <v>44080</v>
      </c>
      <c r="B183" s="5">
        <v>1177</v>
      </c>
      <c r="C183" s="24"/>
      <c r="S183" s="12">
        <v>44031</v>
      </c>
      <c r="T183">
        <f t="shared" si="33"/>
        <v>2196</v>
      </c>
      <c r="U183" s="19">
        <v>87.04</v>
      </c>
      <c r="V183">
        <f t="shared" si="25"/>
        <v>2476</v>
      </c>
      <c r="W183">
        <v>-61</v>
      </c>
      <c r="AP183" s="12">
        <v>44031</v>
      </c>
      <c r="AQ183" s="19">
        <v>87.04</v>
      </c>
    </row>
    <row r="184" spans="1:43" x14ac:dyDescent="0.25">
      <c r="A184" s="7">
        <v>44081</v>
      </c>
      <c r="B184" s="5">
        <v>2675</v>
      </c>
      <c r="C184" s="23">
        <f t="shared" ref="C184" si="34">ROUNDUP(AVERAGE(B184:B190),0)</f>
        <v>1957</v>
      </c>
      <c r="S184" s="12">
        <v>44032</v>
      </c>
      <c r="T184">
        <f t="shared" si="33"/>
        <v>2984</v>
      </c>
      <c r="U184" s="19">
        <v>87.04</v>
      </c>
      <c r="V184">
        <f t="shared" si="25"/>
        <v>1806</v>
      </c>
      <c r="W184">
        <v>-67</v>
      </c>
      <c r="AP184" s="12">
        <v>44032</v>
      </c>
      <c r="AQ184" s="19">
        <v>87.04</v>
      </c>
    </row>
    <row r="185" spans="1:43" x14ac:dyDescent="0.25">
      <c r="A185" s="7">
        <v>44082</v>
      </c>
      <c r="B185" s="5">
        <v>1852</v>
      </c>
      <c r="C185" s="24"/>
      <c r="S185" s="12">
        <v>44033</v>
      </c>
      <c r="T185">
        <f t="shared" si="33"/>
        <v>2984</v>
      </c>
      <c r="U185" s="19">
        <v>87.04</v>
      </c>
      <c r="V185">
        <f t="shared" si="25"/>
        <v>3606</v>
      </c>
      <c r="W185">
        <v>-56</v>
      </c>
      <c r="AP185" s="12">
        <v>44033</v>
      </c>
      <c r="AQ185" s="19">
        <v>87.04</v>
      </c>
    </row>
    <row r="186" spans="1:43" x14ac:dyDescent="0.25">
      <c r="A186" s="7">
        <v>44083</v>
      </c>
      <c r="B186" s="5">
        <v>1782</v>
      </c>
      <c r="C186" s="24"/>
      <c r="S186" s="12">
        <v>44034</v>
      </c>
      <c r="T186">
        <f t="shared" si="33"/>
        <v>2984</v>
      </c>
      <c r="U186" s="19">
        <v>87.04</v>
      </c>
      <c r="V186">
        <f t="shared" si="25"/>
        <v>3904</v>
      </c>
      <c r="W186">
        <v>-53</v>
      </c>
      <c r="AP186" s="12">
        <v>44034</v>
      </c>
      <c r="AQ186" s="19">
        <v>87.04</v>
      </c>
    </row>
    <row r="187" spans="1:43" x14ac:dyDescent="0.25">
      <c r="A187" s="7">
        <v>44084</v>
      </c>
      <c r="B187" s="5">
        <v>2720</v>
      </c>
      <c r="C187" s="24"/>
      <c r="S187" s="12">
        <v>44035</v>
      </c>
      <c r="T187">
        <f t="shared" si="33"/>
        <v>2984</v>
      </c>
      <c r="U187" s="19">
        <v>87.04</v>
      </c>
      <c r="V187">
        <f t="shared" si="25"/>
        <v>2443</v>
      </c>
      <c r="W187">
        <v>-61</v>
      </c>
      <c r="AP187" s="12">
        <v>44035</v>
      </c>
      <c r="AQ187" s="19">
        <v>87.04</v>
      </c>
    </row>
    <row r="188" spans="1:43" x14ac:dyDescent="0.25">
      <c r="A188" s="7">
        <v>44085</v>
      </c>
      <c r="B188" s="5">
        <v>2169</v>
      </c>
      <c r="C188" s="24"/>
      <c r="S188" s="12">
        <v>44036</v>
      </c>
      <c r="T188">
        <f t="shared" si="33"/>
        <v>2984</v>
      </c>
      <c r="U188" s="19">
        <v>87.04</v>
      </c>
      <c r="V188">
        <f t="shared" si="25"/>
        <v>3725</v>
      </c>
      <c r="W188">
        <v>-62</v>
      </c>
      <c r="AP188" s="12">
        <v>44036</v>
      </c>
      <c r="AQ188" s="19">
        <v>87.04</v>
      </c>
    </row>
    <row r="189" spans="1:43" x14ac:dyDescent="0.25">
      <c r="A189" s="7">
        <v>44086</v>
      </c>
      <c r="B189" s="5">
        <v>1580</v>
      </c>
      <c r="C189" s="24"/>
      <c r="S189" s="12">
        <v>44037</v>
      </c>
      <c r="T189">
        <f t="shared" si="33"/>
        <v>2984</v>
      </c>
      <c r="U189" s="19">
        <v>87.04</v>
      </c>
      <c r="V189">
        <f t="shared" si="25"/>
        <v>3115</v>
      </c>
      <c r="W189">
        <v>-65</v>
      </c>
      <c r="AP189" s="12">
        <v>44037</v>
      </c>
      <c r="AQ189" s="19">
        <v>87.04</v>
      </c>
    </row>
    <row r="190" spans="1:43" x14ac:dyDescent="0.25">
      <c r="A190" s="7">
        <v>44087</v>
      </c>
      <c r="B190" s="5">
        <v>917</v>
      </c>
      <c r="C190" s="24"/>
      <c r="S190" s="12">
        <v>44038</v>
      </c>
      <c r="T190">
        <f t="shared" si="33"/>
        <v>2984</v>
      </c>
      <c r="U190" s="19">
        <v>87.04</v>
      </c>
      <c r="V190">
        <f t="shared" si="25"/>
        <v>2287</v>
      </c>
      <c r="W190">
        <v>-65</v>
      </c>
      <c r="AP190" s="12">
        <v>44038</v>
      </c>
      <c r="AQ190" s="19">
        <v>87.04</v>
      </c>
    </row>
    <row r="191" spans="1:43" x14ac:dyDescent="0.25">
      <c r="A191" s="7">
        <v>44088</v>
      </c>
      <c r="B191" s="5">
        <v>1894</v>
      </c>
      <c r="C191" s="23">
        <f t="shared" ref="C191" si="35">ROUNDUP(AVERAGE(B191:B197),0)</f>
        <v>1848</v>
      </c>
      <c r="S191" s="12">
        <v>44039</v>
      </c>
      <c r="T191">
        <f t="shared" si="33"/>
        <v>3491</v>
      </c>
      <c r="U191" s="19">
        <v>87.04</v>
      </c>
      <c r="V191">
        <f t="shared" si="25"/>
        <v>3708</v>
      </c>
      <c r="W191">
        <v>-53</v>
      </c>
      <c r="AP191" s="12">
        <v>44039</v>
      </c>
      <c r="AQ191" s="19">
        <v>87.04</v>
      </c>
    </row>
    <row r="192" spans="1:43" x14ac:dyDescent="0.25">
      <c r="A192" s="7">
        <v>44089</v>
      </c>
      <c r="B192" s="5">
        <v>2001</v>
      </c>
      <c r="C192" s="24"/>
      <c r="S192" s="12">
        <v>44040</v>
      </c>
      <c r="T192">
        <f t="shared" si="33"/>
        <v>3491</v>
      </c>
      <c r="U192" s="19">
        <v>87.04</v>
      </c>
      <c r="V192">
        <f t="shared" si="25"/>
        <v>3943</v>
      </c>
      <c r="W192">
        <v>-52</v>
      </c>
      <c r="AP192" s="12">
        <v>44040</v>
      </c>
      <c r="AQ192" s="19">
        <v>87.04</v>
      </c>
    </row>
    <row r="193" spans="1:43" x14ac:dyDescent="0.25">
      <c r="A193" s="7">
        <v>44090</v>
      </c>
      <c r="B193" s="5">
        <v>2005</v>
      </c>
      <c r="C193" s="24"/>
      <c r="S193" s="12">
        <v>44041</v>
      </c>
      <c r="T193">
        <f t="shared" si="33"/>
        <v>3491</v>
      </c>
      <c r="U193" s="19">
        <v>87.04</v>
      </c>
      <c r="V193">
        <f t="shared" si="25"/>
        <v>3085</v>
      </c>
      <c r="W193">
        <v>-54</v>
      </c>
      <c r="AP193" s="12">
        <v>44041</v>
      </c>
      <c r="AQ193" s="19">
        <v>87.04</v>
      </c>
    </row>
    <row r="194" spans="1:43" x14ac:dyDescent="0.25">
      <c r="A194" s="7">
        <v>44091</v>
      </c>
      <c r="B194" s="5">
        <v>1984</v>
      </c>
      <c r="C194" s="24"/>
      <c r="S194" s="12">
        <v>44042</v>
      </c>
      <c r="T194">
        <f t="shared" si="33"/>
        <v>3491</v>
      </c>
      <c r="U194" s="19">
        <v>87.04</v>
      </c>
      <c r="V194">
        <f t="shared" si="25"/>
        <v>3620</v>
      </c>
      <c r="W194">
        <v>-50</v>
      </c>
      <c r="AP194" s="12">
        <v>44042</v>
      </c>
      <c r="AQ194" s="19">
        <v>87.04</v>
      </c>
    </row>
    <row r="195" spans="1:43" x14ac:dyDescent="0.25">
      <c r="A195" s="7">
        <v>44092</v>
      </c>
      <c r="B195" s="5">
        <v>1934</v>
      </c>
      <c r="C195" s="24"/>
      <c r="S195" s="12">
        <v>44043</v>
      </c>
      <c r="T195">
        <f t="shared" si="33"/>
        <v>3491</v>
      </c>
      <c r="U195" s="19">
        <v>87.04</v>
      </c>
      <c r="V195">
        <f t="shared" si="25"/>
        <v>3738</v>
      </c>
      <c r="W195">
        <v>-59</v>
      </c>
      <c r="AP195" s="12">
        <v>44043</v>
      </c>
      <c r="AQ195" s="19">
        <v>87.04</v>
      </c>
    </row>
    <row r="196" spans="1:43" x14ac:dyDescent="0.25">
      <c r="A196" s="7">
        <v>44093</v>
      </c>
      <c r="B196" s="5">
        <v>1645</v>
      </c>
      <c r="C196" s="24"/>
      <c r="S196" s="12">
        <v>44044</v>
      </c>
      <c r="T196">
        <f t="shared" si="33"/>
        <v>3491</v>
      </c>
      <c r="U196" s="19">
        <v>87.04</v>
      </c>
      <c r="V196">
        <f t="shared" ref="V196:V259" si="36">VLOOKUP(S196,$A$2:$B$400,2,TRUE)</f>
        <v>3874</v>
      </c>
      <c r="W196">
        <v>-60</v>
      </c>
      <c r="AP196" s="12">
        <v>44044</v>
      </c>
      <c r="AQ196" s="19">
        <v>87.04</v>
      </c>
    </row>
    <row r="197" spans="1:43" x14ac:dyDescent="0.25">
      <c r="A197" s="7">
        <v>44094</v>
      </c>
      <c r="B197" s="5">
        <v>1470</v>
      </c>
      <c r="C197" s="24"/>
      <c r="S197" s="12">
        <v>44045</v>
      </c>
      <c r="T197">
        <f t="shared" si="33"/>
        <v>3491</v>
      </c>
      <c r="U197" s="19">
        <v>87.04</v>
      </c>
      <c r="V197">
        <f t="shared" si="36"/>
        <v>2467</v>
      </c>
      <c r="W197">
        <v>-62</v>
      </c>
      <c r="AP197" s="12">
        <v>44045</v>
      </c>
      <c r="AQ197" s="19">
        <v>87.04</v>
      </c>
    </row>
    <row r="198" spans="1:43" x14ac:dyDescent="0.25">
      <c r="A198" s="7">
        <v>44095</v>
      </c>
      <c r="B198" s="5">
        <v>1654</v>
      </c>
      <c r="C198" s="23">
        <f t="shared" ref="C198" si="37">ROUNDUP(AVERAGE(B198:B204),0)</f>
        <v>1634</v>
      </c>
      <c r="S198" s="12">
        <v>44046</v>
      </c>
      <c r="T198">
        <f t="shared" si="33"/>
        <v>3595</v>
      </c>
      <c r="U198" s="19">
        <v>87.04</v>
      </c>
      <c r="V198">
        <f t="shared" si="36"/>
        <v>3181</v>
      </c>
      <c r="W198">
        <v>-55</v>
      </c>
      <c r="AP198" s="12">
        <v>44046</v>
      </c>
      <c r="AQ198" s="19">
        <v>87.04</v>
      </c>
    </row>
    <row r="199" spans="1:43" x14ac:dyDescent="0.25">
      <c r="A199" s="7">
        <v>44096</v>
      </c>
      <c r="B199" s="5">
        <v>1663</v>
      </c>
      <c r="C199" s="24"/>
      <c r="S199" s="12">
        <v>44047</v>
      </c>
      <c r="T199">
        <f t="shared" si="33"/>
        <v>3595</v>
      </c>
      <c r="U199" s="19">
        <v>87.04</v>
      </c>
      <c r="V199">
        <f t="shared" si="36"/>
        <v>5368</v>
      </c>
      <c r="W199">
        <v>-53</v>
      </c>
      <c r="AP199" s="12">
        <v>44047</v>
      </c>
      <c r="AQ199" s="19">
        <v>87.04</v>
      </c>
    </row>
    <row r="200" spans="1:43" x14ac:dyDescent="0.25">
      <c r="A200" s="7">
        <v>44097</v>
      </c>
      <c r="B200" s="5">
        <v>2175</v>
      </c>
      <c r="C200" s="24"/>
      <c r="S200" s="12">
        <v>44048</v>
      </c>
      <c r="T200">
        <f t="shared" si="33"/>
        <v>3595</v>
      </c>
      <c r="U200" s="19">
        <v>87.04</v>
      </c>
      <c r="V200">
        <f t="shared" si="36"/>
        <v>3862</v>
      </c>
      <c r="W200">
        <v>-56</v>
      </c>
      <c r="AP200" s="12">
        <v>44048</v>
      </c>
      <c r="AQ200" s="19">
        <v>87.04</v>
      </c>
    </row>
    <row r="201" spans="1:43" x14ac:dyDescent="0.25">
      <c r="A201" s="7">
        <v>44098</v>
      </c>
      <c r="B201" s="5">
        <v>1767</v>
      </c>
      <c r="C201" s="24"/>
      <c r="S201" s="12">
        <v>44049</v>
      </c>
      <c r="T201">
        <f t="shared" si="33"/>
        <v>3595</v>
      </c>
      <c r="U201" s="19">
        <v>87.04</v>
      </c>
      <c r="V201">
        <f t="shared" si="36"/>
        <v>2752</v>
      </c>
      <c r="W201">
        <v>-53</v>
      </c>
      <c r="AP201" s="12">
        <v>44049</v>
      </c>
      <c r="AQ201" s="19">
        <v>87.04</v>
      </c>
    </row>
    <row r="202" spans="1:43" x14ac:dyDescent="0.25">
      <c r="A202" s="7">
        <v>44099</v>
      </c>
      <c r="B202" s="5">
        <v>1696</v>
      </c>
      <c r="C202" s="24"/>
      <c r="S202" s="12">
        <v>44050</v>
      </c>
      <c r="T202">
        <f t="shared" si="33"/>
        <v>3595</v>
      </c>
      <c r="U202" s="19">
        <v>87.04</v>
      </c>
      <c r="V202">
        <f t="shared" si="36"/>
        <v>3598</v>
      </c>
      <c r="W202">
        <v>-67</v>
      </c>
      <c r="AP202" s="12">
        <v>44050</v>
      </c>
      <c r="AQ202" s="19">
        <v>87.04</v>
      </c>
    </row>
    <row r="203" spans="1:43" x14ac:dyDescent="0.25">
      <c r="A203" s="7">
        <v>44100</v>
      </c>
      <c r="B203" s="5">
        <v>1516</v>
      </c>
      <c r="C203" s="24"/>
      <c r="S203" s="12">
        <v>44051</v>
      </c>
      <c r="T203">
        <f t="shared" si="33"/>
        <v>3595</v>
      </c>
      <c r="U203" s="19">
        <v>87.04</v>
      </c>
      <c r="V203">
        <f t="shared" si="36"/>
        <v>3504</v>
      </c>
      <c r="W203">
        <v>-55</v>
      </c>
      <c r="AP203" s="12">
        <v>44051</v>
      </c>
      <c r="AQ203" s="19">
        <v>87.04</v>
      </c>
    </row>
    <row r="204" spans="1:43" x14ac:dyDescent="0.25">
      <c r="A204" s="7">
        <v>44101</v>
      </c>
      <c r="B204" s="5">
        <v>966</v>
      </c>
      <c r="C204" s="24"/>
      <c r="S204" s="12">
        <v>44052</v>
      </c>
      <c r="T204">
        <f t="shared" si="33"/>
        <v>3595</v>
      </c>
      <c r="U204" s="19">
        <v>87.04</v>
      </c>
      <c r="V204">
        <f t="shared" si="36"/>
        <v>2897</v>
      </c>
      <c r="W204">
        <v>-62</v>
      </c>
      <c r="AP204" s="12">
        <v>44052</v>
      </c>
      <c r="AQ204" s="19">
        <v>87.04</v>
      </c>
    </row>
    <row r="205" spans="1:43" x14ac:dyDescent="0.25">
      <c r="A205" s="7">
        <v>44102</v>
      </c>
      <c r="B205" s="5">
        <v>1533</v>
      </c>
      <c r="C205" s="23">
        <f t="shared" ref="C205" si="38">ROUNDUP(AVERAGE(B205:B211),0)</f>
        <v>1787</v>
      </c>
      <c r="S205" s="12">
        <v>44053</v>
      </c>
      <c r="T205">
        <f t="shared" si="33"/>
        <v>4351</v>
      </c>
      <c r="U205" s="19">
        <v>87.04</v>
      </c>
      <c r="V205">
        <f t="shared" si="36"/>
        <v>4819</v>
      </c>
      <c r="W205">
        <v>-52</v>
      </c>
      <c r="AP205" s="12">
        <v>44053</v>
      </c>
      <c r="AQ205" s="19">
        <v>87.04</v>
      </c>
    </row>
    <row r="206" spans="1:43" x14ac:dyDescent="0.25">
      <c r="A206" s="7">
        <v>44103</v>
      </c>
      <c r="B206" s="5">
        <v>1972</v>
      </c>
      <c r="C206" s="24"/>
      <c r="S206" s="12">
        <v>44054</v>
      </c>
      <c r="T206">
        <f t="shared" si="33"/>
        <v>4351</v>
      </c>
      <c r="U206" s="19">
        <v>87.04</v>
      </c>
      <c r="V206">
        <f t="shared" si="36"/>
        <v>4612</v>
      </c>
      <c r="W206">
        <v>-50</v>
      </c>
      <c r="AP206" s="12">
        <v>44054</v>
      </c>
      <c r="AQ206" s="19">
        <v>87.04</v>
      </c>
    </row>
    <row r="207" spans="1:43" x14ac:dyDescent="0.25">
      <c r="A207" s="7">
        <v>44104</v>
      </c>
      <c r="B207" s="5">
        <v>1303</v>
      </c>
      <c r="C207" s="24"/>
      <c r="S207" s="12">
        <v>44055</v>
      </c>
      <c r="T207">
        <f t="shared" si="33"/>
        <v>4351</v>
      </c>
      <c r="U207" s="19">
        <v>87.04</v>
      </c>
      <c r="V207">
        <f t="shared" si="36"/>
        <v>4178</v>
      </c>
      <c r="W207">
        <v>-54</v>
      </c>
      <c r="AP207" s="12">
        <v>44055</v>
      </c>
      <c r="AQ207" s="19">
        <v>87.04</v>
      </c>
    </row>
    <row r="208" spans="1:43" x14ac:dyDescent="0.25">
      <c r="A208" s="7">
        <v>44105</v>
      </c>
      <c r="B208" s="5">
        <v>1648</v>
      </c>
      <c r="C208" s="24"/>
      <c r="S208" s="12">
        <v>44056</v>
      </c>
      <c r="T208">
        <f t="shared" si="33"/>
        <v>4351</v>
      </c>
      <c r="U208" s="19">
        <v>87.04</v>
      </c>
      <c r="V208">
        <f t="shared" si="36"/>
        <v>4481</v>
      </c>
      <c r="W208">
        <v>-52</v>
      </c>
      <c r="AP208" s="12">
        <v>44056</v>
      </c>
      <c r="AQ208" s="19">
        <v>87.04</v>
      </c>
    </row>
    <row r="209" spans="1:43" x14ac:dyDescent="0.25">
      <c r="A209" s="7">
        <v>44106</v>
      </c>
      <c r="B209" s="5">
        <v>2112</v>
      </c>
      <c r="C209" s="24"/>
      <c r="S209" s="12">
        <v>44057</v>
      </c>
      <c r="T209">
        <f t="shared" si="33"/>
        <v>4351</v>
      </c>
      <c r="U209" s="19">
        <v>87.04</v>
      </c>
      <c r="V209">
        <f t="shared" si="36"/>
        <v>3746</v>
      </c>
      <c r="W209">
        <v>-54</v>
      </c>
      <c r="AP209" s="12">
        <v>44057</v>
      </c>
      <c r="AQ209" s="19">
        <v>87.04</v>
      </c>
    </row>
    <row r="210" spans="1:43" x14ac:dyDescent="0.25">
      <c r="A210" s="7">
        <v>44107</v>
      </c>
      <c r="B210" s="5">
        <v>1991</v>
      </c>
      <c r="C210" s="24"/>
      <c r="S210" s="12">
        <v>44058</v>
      </c>
      <c r="T210">
        <f t="shared" si="33"/>
        <v>4351</v>
      </c>
      <c r="U210" s="19">
        <v>87.04</v>
      </c>
      <c r="V210">
        <f t="shared" si="36"/>
        <v>4799</v>
      </c>
      <c r="W210">
        <v>-46</v>
      </c>
      <c r="AP210" s="12">
        <v>44058</v>
      </c>
      <c r="AQ210" s="19">
        <v>87.04</v>
      </c>
    </row>
    <row r="211" spans="1:43" x14ac:dyDescent="0.25">
      <c r="A211" s="7">
        <v>44108</v>
      </c>
      <c r="B211" s="5">
        <v>1948</v>
      </c>
      <c r="C211" s="24"/>
      <c r="S211" s="12">
        <v>44059</v>
      </c>
      <c r="T211">
        <f t="shared" si="33"/>
        <v>4351</v>
      </c>
      <c r="U211" s="19">
        <v>87.04</v>
      </c>
      <c r="V211">
        <f t="shared" si="36"/>
        <v>3820</v>
      </c>
      <c r="W211">
        <v>-57</v>
      </c>
      <c r="AP211" s="12">
        <v>44059</v>
      </c>
      <c r="AQ211" s="19">
        <v>87.04</v>
      </c>
    </row>
    <row r="212" spans="1:43" x14ac:dyDescent="0.25">
      <c r="A212" s="7">
        <v>44109</v>
      </c>
      <c r="B212" s="5">
        <v>1676</v>
      </c>
      <c r="C212" s="23">
        <f t="shared" ref="C212" si="39">ROUNDUP(AVERAGE(B212:B218),0)</f>
        <v>1609</v>
      </c>
      <c r="S212" s="12">
        <v>44060</v>
      </c>
      <c r="T212">
        <f t="shared" si="33"/>
        <v>3711</v>
      </c>
      <c r="U212" s="19">
        <v>87.04</v>
      </c>
      <c r="V212">
        <f t="shared" si="36"/>
        <v>4167</v>
      </c>
      <c r="W212">
        <v>-68</v>
      </c>
      <c r="AP212" s="12">
        <v>44060</v>
      </c>
      <c r="AQ212" s="19">
        <v>87.04</v>
      </c>
    </row>
    <row r="213" spans="1:43" x14ac:dyDescent="0.25">
      <c r="A213" s="7">
        <v>44110</v>
      </c>
      <c r="B213" s="5">
        <v>1714</v>
      </c>
      <c r="C213" s="24"/>
      <c r="S213" s="12">
        <v>44061</v>
      </c>
      <c r="T213">
        <f t="shared" si="33"/>
        <v>3711</v>
      </c>
      <c r="U213" s="19">
        <v>87.04</v>
      </c>
      <c r="V213">
        <f t="shared" si="36"/>
        <v>5167</v>
      </c>
      <c r="W213">
        <v>-53</v>
      </c>
      <c r="AP213" s="12">
        <v>44061</v>
      </c>
      <c r="AQ213" s="19">
        <v>87.04</v>
      </c>
    </row>
    <row r="214" spans="1:43" x14ac:dyDescent="0.25">
      <c r="A214" s="7">
        <v>44111</v>
      </c>
      <c r="B214" s="5">
        <v>1803</v>
      </c>
      <c r="C214" s="24"/>
      <c r="S214" s="12">
        <v>44062</v>
      </c>
      <c r="T214">
        <f t="shared" si="33"/>
        <v>3711</v>
      </c>
      <c r="U214" s="19">
        <v>87.04</v>
      </c>
      <c r="V214">
        <f t="shared" si="36"/>
        <v>2892</v>
      </c>
      <c r="W214">
        <v>-54</v>
      </c>
      <c r="AP214" s="12">
        <v>44062</v>
      </c>
      <c r="AQ214" s="19">
        <v>87.04</v>
      </c>
    </row>
    <row r="215" spans="1:43" x14ac:dyDescent="0.25">
      <c r="A215" s="7">
        <v>44112</v>
      </c>
      <c r="B215" s="5">
        <v>1950</v>
      </c>
      <c r="C215" s="24"/>
      <c r="S215" s="12">
        <v>44063</v>
      </c>
      <c r="T215">
        <f t="shared" si="33"/>
        <v>3711</v>
      </c>
      <c r="U215" s="19">
        <v>87.04</v>
      </c>
      <c r="V215">
        <f t="shared" si="36"/>
        <v>3661</v>
      </c>
      <c r="W215">
        <v>-53</v>
      </c>
      <c r="AP215" s="12">
        <v>44063</v>
      </c>
      <c r="AQ215" s="19">
        <v>87.04</v>
      </c>
    </row>
    <row r="216" spans="1:43" x14ac:dyDescent="0.25">
      <c r="A216" s="7">
        <v>44113</v>
      </c>
      <c r="B216" s="5">
        <v>1528</v>
      </c>
      <c r="C216" s="24"/>
      <c r="S216" s="12">
        <v>44064</v>
      </c>
      <c r="T216">
        <f t="shared" si="33"/>
        <v>3711</v>
      </c>
      <c r="U216" s="19">
        <v>87.04</v>
      </c>
      <c r="V216">
        <f t="shared" si="36"/>
        <v>3686</v>
      </c>
      <c r="W216">
        <v>-55</v>
      </c>
      <c r="AP216" s="12">
        <v>44064</v>
      </c>
      <c r="AQ216" s="19">
        <v>87.04</v>
      </c>
    </row>
    <row r="217" spans="1:43" x14ac:dyDescent="0.25">
      <c r="A217" s="7">
        <v>44114</v>
      </c>
      <c r="B217" s="5">
        <v>1521</v>
      </c>
      <c r="C217" s="24"/>
      <c r="S217" s="12">
        <v>44065</v>
      </c>
      <c r="T217">
        <f t="shared" si="33"/>
        <v>3711</v>
      </c>
      <c r="U217" s="19">
        <v>87.04</v>
      </c>
      <c r="V217">
        <f t="shared" si="36"/>
        <v>2912</v>
      </c>
      <c r="W217">
        <v>-54</v>
      </c>
      <c r="AP217" s="12">
        <v>44065</v>
      </c>
      <c r="AQ217" s="19">
        <v>87.04</v>
      </c>
    </row>
    <row r="218" spans="1:43" x14ac:dyDescent="0.25">
      <c r="A218" s="7">
        <v>44115</v>
      </c>
      <c r="B218" s="5">
        <v>1068</v>
      </c>
      <c r="C218" s="24"/>
      <c r="S218" s="12">
        <v>44066</v>
      </c>
      <c r="T218">
        <f t="shared" si="33"/>
        <v>3711</v>
      </c>
      <c r="U218" s="19">
        <v>87.04</v>
      </c>
      <c r="V218">
        <f t="shared" si="36"/>
        <v>3487</v>
      </c>
      <c r="W218">
        <v>-62</v>
      </c>
      <c r="AP218" s="12">
        <v>44066</v>
      </c>
      <c r="AQ218" s="19">
        <v>87.04</v>
      </c>
    </row>
    <row r="219" spans="1:43" x14ac:dyDescent="0.25">
      <c r="A219" s="7">
        <v>44116</v>
      </c>
      <c r="B219" s="5">
        <v>985</v>
      </c>
      <c r="C219" s="23">
        <f t="shared" ref="C219" si="40">ROUNDUP(AVERAGE(B219:B225),0)</f>
        <v>1445</v>
      </c>
      <c r="S219" s="12">
        <v>44067</v>
      </c>
      <c r="T219">
        <f t="shared" si="33"/>
        <v>2632</v>
      </c>
      <c r="U219" s="19">
        <v>87.04</v>
      </c>
      <c r="V219">
        <f t="shared" si="36"/>
        <v>3154</v>
      </c>
      <c r="W219">
        <v>-53</v>
      </c>
      <c r="AP219" s="12">
        <v>44067</v>
      </c>
      <c r="AQ219" s="19">
        <v>87.04</v>
      </c>
    </row>
    <row r="220" spans="1:43" x14ac:dyDescent="0.25">
      <c r="A220" s="7">
        <v>44117</v>
      </c>
      <c r="B220" s="5">
        <v>968</v>
      </c>
      <c r="C220" s="24"/>
      <c r="S220" s="12">
        <v>44068</v>
      </c>
      <c r="T220">
        <f t="shared" si="33"/>
        <v>2632</v>
      </c>
      <c r="U220" s="19">
        <v>87.04</v>
      </c>
      <c r="V220">
        <f t="shared" si="36"/>
        <v>3285</v>
      </c>
      <c r="W220">
        <v>-50</v>
      </c>
      <c r="AP220" s="12">
        <v>44068</v>
      </c>
      <c r="AQ220" s="19">
        <v>87.04</v>
      </c>
    </row>
    <row r="221" spans="1:43" x14ac:dyDescent="0.25">
      <c r="A221" s="7">
        <v>44118</v>
      </c>
      <c r="B221" s="5">
        <v>1334</v>
      </c>
      <c r="C221" s="24"/>
      <c r="S221" s="12">
        <v>44069</v>
      </c>
      <c r="T221">
        <f t="shared" si="33"/>
        <v>2632</v>
      </c>
      <c r="U221" s="19">
        <v>87.04</v>
      </c>
      <c r="V221">
        <f t="shared" si="36"/>
        <v>2528</v>
      </c>
      <c r="W221">
        <v>-53</v>
      </c>
      <c r="AP221" s="12">
        <v>44069</v>
      </c>
      <c r="AQ221" s="19">
        <v>87.04</v>
      </c>
    </row>
    <row r="222" spans="1:43" x14ac:dyDescent="0.25">
      <c r="A222" s="7">
        <v>44119</v>
      </c>
      <c r="B222" s="5">
        <v>2328</v>
      </c>
      <c r="C222" s="24"/>
      <c r="S222" s="12">
        <v>44070</v>
      </c>
      <c r="T222">
        <f t="shared" si="33"/>
        <v>2632</v>
      </c>
      <c r="U222" s="19">
        <v>87.04</v>
      </c>
      <c r="V222">
        <f t="shared" si="36"/>
        <v>2300</v>
      </c>
      <c r="W222">
        <v>-48</v>
      </c>
      <c r="AP222" s="12">
        <v>44070</v>
      </c>
      <c r="AQ222" s="19">
        <v>87.04</v>
      </c>
    </row>
    <row r="223" spans="1:43" x14ac:dyDescent="0.25">
      <c r="A223" s="7">
        <v>44120</v>
      </c>
      <c r="B223" s="5">
        <v>1730</v>
      </c>
      <c r="C223" s="24"/>
      <c r="S223" s="12">
        <v>44071</v>
      </c>
      <c r="T223">
        <f t="shared" si="33"/>
        <v>2632</v>
      </c>
      <c r="U223" s="19">
        <v>87.04</v>
      </c>
      <c r="V223">
        <f t="shared" si="36"/>
        <v>3004</v>
      </c>
      <c r="W223">
        <v>-49</v>
      </c>
      <c r="AP223" s="12">
        <v>44071</v>
      </c>
      <c r="AQ223" s="19">
        <v>87.04</v>
      </c>
    </row>
    <row r="224" spans="1:43" x14ac:dyDescent="0.25">
      <c r="A224" s="7">
        <v>44121</v>
      </c>
      <c r="B224" s="5">
        <v>1620</v>
      </c>
      <c r="C224" s="24"/>
      <c r="S224" s="12">
        <v>44072</v>
      </c>
      <c r="T224">
        <f t="shared" si="33"/>
        <v>2632</v>
      </c>
      <c r="U224" s="19">
        <v>87.04</v>
      </c>
      <c r="V224">
        <f t="shared" si="36"/>
        <v>2088</v>
      </c>
      <c r="W224">
        <v>-47</v>
      </c>
      <c r="AP224" s="12">
        <v>44072</v>
      </c>
      <c r="AQ224" s="19">
        <v>87.04</v>
      </c>
    </row>
    <row r="225" spans="1:43" x14ac:dyDescent="0.25">
      <c r="A225" s="7">
        <v>44122</v>
      </c>
      <c r="B225" s="5">
        <v>1150</v>
      </c>
      <c r="C225" s="24"/>
      <c r="S225" s="12">
        <v>44073</v>
      </c>
      <c r="T225">
        <f t="shared" si="33"/>
        <v>2632</v>
      </c>
      <c r="U225" s="19">
        <v>87.04</v>
      </c>
      <c r="V225">
        <f t="shared" si="36"/>
        <v>2063</v>
      </c>
      <c r="W225">
        <v>-49</v>
      </c>
      <c r="AP225" s="12">
        <v>44073</v>
      </c>
      <c r="AQ225" s="19">
        <v>87.04</v>
      </c>
    </row>
    <row r="226" spans="1:43" x14ac:dyDescent="0.25">
      <c r="A226" s="7">
        <v>44123</v>
      </c>
      <c r="B226" s="5">
        <v>1716</v>
      </c>
      <c r="C226" s="23">
        <f t="shared" ref="C226" si="41">ROUNDUP(AVERAGE(B226:B232),0)</f>
        <v>1742</v>
      </c>
      <c r="S226" s="12">
        <v>44074</v>
      </c>
      <c r="T226">
        <f t="shared" si="33"/>
        <v>2382</v>
      </c>
      <c r="U226" s="19">
        <v>87.04</v>
      </c>
      <c r="V226">
        <f t="shared" si="36"/>
        <v>3664</v>
      </c>
      <c r="W226">
        <v>-49</v>
      </c>
      <c r="AP226" s="12">
        <v>44074</v>
      </c>
      <c r="AQ226" s="19">
        <v>87.04</v>
      </c>
    </row>
    <row r="227" spans="1:43" x14ac:dyDescent="0.25">
      <c r="A227" s="7">
        <v>44124</v>
      </c>
      <c r="B227" s="5">
        <v>2038</v>
      </c>
      <c r="C227" s="24"/>
      <c r="S227" s="12">
        <v>44075</v>
      </c>
      <c r="T227">
        <f t="shared" si="33"/>
        <v>2382</v>
      </c>
      <c r="U227" s="19">
        <v>71.3</v>
      </c>
      <c r="V227">
        <f t="shared" si="36"/>
        <v>2958</v>
      </c>
      <c r="W227">
        <v>-48</v>
      </c>
      <c r="AP227" s="12">
        <v>44075</v>
      </c>
      <c r="AQ227" s="19">
        <v>71.3</v>
      </c>
    </row>
    <row r="228" spans="1:43" x14ac:dyDescent="0.25">
      <c r="A228" s="7">
        <v>44125</v>
      </c>
      <c r="B228" s="5">
        <v>1835</v>
      </c>
      <c r="C228" s="24"/>
      <c r="S228" s="12">
        <v>44076</v>
      </c>
      <c r="T228">
        <f t="shared" si="33"/>
        <v>2382</v>
      </c>
      <c r="U228" s="19">
        <v>71.3</v>
      </c>
      <c r="V228">
        <f t="shared" si="36"/>
        <v>2060</v>
      </c>
      <c r="W228">
        <v>-48</v>
      </c>
      <c r="AP228" s="12">
        <v>44076</v>
      </c>
      <c r="AQ228" s="19">
        <v>71.3</v>
      </c>
    </row>
    <row r="229" spans="1:43" x14ac:dyDescent="0.25">
      <c r="A229" s="7">
        <v>44126</v>
      </c>
      <c r="B229" s="5">
        <v>1931</v>
      </c>
      <c r="C229" s="24"/>
      <c r="S229" s="12">
        <v>44077</v>
      </c>
      <c r="T229">
        <f t="shared" si="33"/>
        <v>2382</v>
      </c>
      <c r="U229" s="19">
        <v>71.3</v>
      </c>
      <c r="V229">
        <f t="shared" si="36"/>
        <v>2577</v>
      </c>
      <c r="W229">
        <v>-41</v>
      </c>
      <c r="AP229" s="12">
        <v>44077</v>
      </c>
      <c r="AQ229" s="19">
        <v>71.3</v>
      </c>
    </row>
    <row r="230" spans="1:43" x14ac:dyDescent="0.25">
      <c r="A230" s="7">
        <v>44127</v>
      </c>
      <c r="B230" s="5">
        <v>2023</v>
      </c>
      <c r="C230" s="24"/>
      <c r="S230" s="12">
        <v>44078</v>
      </c>
      <c r="T230">
        <f t="shared" si="33"/>
        <v>2382</v>
      </c>
      <c r="U230" s="19">
        <v>71.3</v>
      </c>
      <c r="V230">
        <f t="shared" si="36"/>
        <v>2169</v>
      </c>
      <c r="W230">
        <v>-44</v>
      </c>
      <c r="AP230" s="12">
        <v>44078</v>
      </c>
      <c r="AQ230" s="19">
        <v>71.3</v>
      </c>
    </row>
    <row r="231" spans="1:43" x14ac:dyDescent="0.25">
      <c r="A231" s="7">
        <v>44128</v>
      </c>
      <c r="B231" s="5">
        <v>1421</v>
      </c>
      <c r="C231" s="24"/>
      <c r="S231" s="12">
        <v>44079</v>
      </c>
      <c r="T231">
        <f t="shared" si="33"/>
        <v>2382</v>
      </c>
      <c r="U231" s="19">
        <v>71.3</v>
      </c>
      <c r="V231">
        <f t="shared" si="36"/>
        <v>2066</v>
      </c>
      <c r="W231">
        <v>-40</v>
      </c>
      <c r="AP231" s="12">
        <v>44079</v>
      </c>
      <c r="AQ231" s="19">
        <v>71.3</v>
      </c>
    </row>
    <row r="232" spans="1:43" x14ac:dyDescent="0.25">
      <c r="A232" s="7">
        <v>44129</v>
      </c>
      <c r="B232" s="5">
        <v>1229</v>
      </c>
      <c r="C232" s="24"/>
      <c r="S232" s="12">
        <v>44080</v>
      </c>
      <c r="T232">
        <f t="shared" si="33"/>
        <v>2382</v>
      </c>
      <c r="U232" s="19">
        <v>71.3</v>
      </c>
      <c r="V232">
        <f t="shared" si="36"/>
        <v>1177</v>
      </c>
      <c r="W232">
        <v>-46</v>
      </c>
      <c r="AP232" s="12">
        <v>44080</v>
      </c>
      <c r="AQ232" s="19">
        <v>71.3</v>
      </c>
    </row>
    <row r="233" spans="1:43" x14ac:dyDescent="0.25">
      <c r="A233" s="7">
        <v>44130</v>
      </c>
      <c r="B233" s="5">
        <v>1882</v>
      </c>
      <c r="C233" s="23">
        <f t="shared" ref="C233" si="42">ROUNDUP(AVERAGE(B233:B239),0)</f>
        <v>1895</v>
      </c>
      <c r="S233" s="12">
        <v>44081</v>
      </c>
      <c r="T233">
        <f t="shared" si="33"/>
        <v>1957</v>
      </c>
      <c r="U233" s="19">
        <v>71.3</v>
      </c>
      <c r="V233">
        <f t="shared" si="36"/>
        <v>2675</v>
      </c>
      <c r="W233">
        <v>-48</v>
      </c>
      <c r="AP233" s="12">
        <v>44081</v>
      </c>
      <c r="AQ233" s="19">
        <v>71.3</v>
      </c>
    </row>
    <row r="234" spans="1:43" x14ac:dyDescent="0.25">
      <c r="A234" s="7">
        <v>44131</v>
      </c>
      <c r="B234" s="5">
        <v>2222</v>
      </c>
      <c r="C234" s="24"/>
      <c r="S234" s="12">
        <v>44082</v>
      </c>
      <c r="T234">
        <f t="shared" si="33"/>
        <v>1957</v>
      </c>
      <c r="U234" s="19">
        <v>71.3</v>
      </c>
      <c r="V234">
        <f t="shared" si="36"/>
        <v>1852</v>
      </c>
      <c r="W234">
        <v>-46</v>
      </c>
      <c r="AP234" s="12">
        <v>44082</v>
      </c>
      <c r="AQ234" s="19">
        <v>71.3</v>
      </c>
    </row>
    <row r="235" spans="1:43" x14ac:dyDescent="0.25">
      <c r="A235" s="7">
        <v>44132</v>
      </c>
      <c r="B235" s="5">
        <v>2042</v>
      </c>
      <c r="C235" s="24"/>
      <c r="S235" s="12">
        <v>44083</v>
      </c>
      <c r="T235">
        <f t="shared" si="33"/>
        <v>1957</v>
      </c>
      <c r="U235" s="19">
        <v>71.3</v>
      </c>
      <c r="V235">
        <f t="shared" si="36"/>
        <v>1782</v>
      </c>
      <c r="W235">
        <v>-45</v>
      </c>
      <c r="AP235" s="12">
        <v>44083</v>
      </c>
      <c r="AQ235" s="19">
        <v>71.3</v>
      </c>
    </row>
    <row r="236" spans="1:43" x14ac:dyDescent="0.25">
      <c r="A236" s="7">
        <v>44133</v>
      </c>
      <c r="B236" s="5">
        <v>2085</v>
      </c>
      <c r="C236" s="24"/>
      <c r="S236" s="12">
        <v>44084</v>
      </c>
      <c r="T236">
        <f t="shared" si="33"/>
        <v>1957</v>
      </c>
      <c r="U236" s="19">
        <v>71.3</v>
      </c>
      <c r="V236">
        <f t="shared" si="36"/>
        <v>2720</v>
      </c>
      <c r="W236">
        <v>-44</v>
      </c>
      <c r="AP236" s="12">
        <v>44084</v>
      </c>
      <c r="AQ236" s="19">
        <v>71.3</v>
      </c>
    </row>
    <row r="237" spans="1:43" x14ac:dyDescent="0.25">
      <c r="A237" s="7">
        <v>44134</v>
      </c>
      <c r="B237" s="5">
        <v>1814</v>
      </c>
      <c r="C237" s="24"/>
      <c r="S237" s="12">
        <v>44085</v>
      </c>
      <c r="T237">
        <f t="shared" si="33"/>
        <v>1957</v>
      </c>
      <c r="U237" s="19">
        <v>71.3</v>
      </c>
      <c r="V237">
        <f t="shared" si="36"/>
        <v>2169</v>
      </c>
      <c r="W237">
        <v>-48</v>
      </c>
      <c r="AP237" s="12">
        <v>44085</v>
      </c>
      <c r="AQ237" s="19">
        <v>71.3</v>
      </c>
    </row>
    <row r="238" spans="1:43" x14ac:dyDescent="0.25">
      <c r="A238" s="7">
        <v>44135</v>
      </c>
      <c r="B238" s="5">
        <v>1913</v>
      </c>
      <c r="C238" s="24"/>
      <c r="S238" s="12">
        <v>44086</v>
      </c>
      <c r="T238">
        <f t="shared" si="33"/>
        <v>1957</v>
      </c>
      <c r="U238" s="19">
        <v>71.3</v>
      </c>
      <c r="V238">
        <f t="shared" si="36"/>
        <v>1580</v>
      </c>
      <c r="W238">
        <v>-42</v>
      </c>
      <c r="AP238" s="12">
        <v>44086</v>
      </c>
      <c r="AQ238" s="19">
        <v>71.3</v>
      </c>
    </row>
    <row r="239" spans="1:43" x14ac:dyDescent="0.25">
      <c r="A239" s="7">
        <v>44136</v>
      </c>
      <c r="B239" s="5">
        <v>1302</v>
      </c>
      <c r="C239" s="24"/>
      <c r="S239" s="12">
        <v>44087</v>
      </c>
      <c r="T239">
        <f t="shared" si="33"/>
        <v>1957</v>
      </c>
      <c r="U239" s="19">
        <v>71.3</v>
      </c>
      <c r="V239">
        <f t="shared" si="36"/>
        <v>917</v>
      </c>
      <c r="W239">
        <v>-46</v>
      </c>
      <c r="AP239" s="12">
        <v>44087</v>
      </c>
      <c r="AQ239" s="19">
        <v>71.3</v>
      </c>
    </row>
    <row r="240" spans="1:43" x14ac:dyDescent="0.25">
      <c r="A240" s="7">
        <v>44137</v>
      </c>
      <c r="B240" s="5">
        <v>1839</v>
      </c>
      <c r="C240" s="23">
        <f t="shared" ref="C240" si="43">ROUNDUP(AVERAGE(B240:B246),0)</f>
        <v>1774</v>
      </c>
      <c r="S240" s="12">
        <v>44088</v>
      </c>
      <c r="T240">
        <f t="shared" si="33"/>
        <v>1848</v>
      </c>
      <c r="U240" s="19">
        <v>71.3</v>
      </c>
      <c r="V240">
        <f t="shared" si="36"/>
        <v>1894</v>
      </c>
      <c r="W240">
        <v>-48</v>
      </c>
      <c r="AP240" s="12">
        <v>44088</v>
      </c>
      <c r="AQ240" s="19">
        <v>71.3</v>
      </c>
    </row>
    <row r="241" spans="1:43" x14ac:dyDescent="0.25">
      <c r="A241" s="7">
        <v>44138</v>
      </c>
      <c r="B241" s="5">
        <v>1920</v>
      </c>
      <c r="C241" s="24"/>
      <c r="S241" s="12">
        <v>44089</v>
      </c>
      <c r="T241">
        <f t="shared" si="33"/>
        <v>1848</v>
      </c>
      <c r="U241" s="19">
        <v>71.3</v>
      </c>
      <c r="V241">
        <f t="shared" si="36"/>
        <v>2001</v>
      </c>
      <c r="W241">
        <v>-44</v>
      </c>
      <c r="AP241" s="12">
        <v>44089</v>
      </c>
      <c r="AQ241" s="19">
        <v>71.3</v>
      </c>
    </row>
    <row r="242" spans="1:43" x14ac:dyDescent="0.25">
      <c r="A242" s="7">
        <v>44139</v>
      </c>
      <c r="B242" s="5">
        <v>2027</v>
      </c>
      <c r="C242" s="24"/>
      <c r="S242" s="12">
        <v>44090</v>
      </c>
      <c r="T242">
        <f t="shared" si="33"/>
        <v>1848</v>
      </c>
      <c r="U242" s="19">
        <v>71.3</v>
      </c>
      <c r="V242">
        <f t="shared" si="36"/>
        <v>2005</v>
      </c>
      <c r="W242">
        <v>-45</v>
      </c>
      <c r="AP242" s="12">
        <v>44090</v>
      </c>
      <c r="AQ242" s="19">
        <v>71.3</v>
      </c>
    </row>
    <row r="243" spans="1:43" x14ac:dyDescent="0.25">
      <c r="A243" s="7">
        <v>44140</v>
      </c>
      <c r="B243" s="5">
        <v>1603</v>
      </c>
      <c r="C243" s="24"/>
      <c r="S243" s="12">
        <v>44091</v>
      </c>
      <c r="T243">
        <f t="shared" si="33"/>
        <v>1848</v>
      </c>
      <c r="U243" s="19">
        <v>71.3</v>
      </c>
      <c r="V243">
        <f t="shared" si="36"/>
        <v>1984</v>
      </c>
      <c r="W243">
        <v>-41</v>
      </c>
      <c r="AP243" s="12">
        <v>44091</v>
      </c>
      <c r="AQ243" s="19">
        <v>71.3</v>
      </c>
    </row>
    <row r="244" spans="1:43" x14ac:dyDescent="0.25">
      <c r="A244" s="7">
        <v>44141</v>
      </c>
      <c r="B244" s="5">
        <v>1734</v>
      </c>
      <c r="C244" s="24"/>
      <c r="S244" s="12">
        <v>44092</v>
      </c>
      <c r="T244">
        <f t="shared" si="33"/>
        <v>1848</v>
      </c>
      <c r="U244" s="19">
        <v>71.3</v>
      </c>
      <c r="V244">
        <f t="shared" si="36"/>
        <v>1934</v>
      </c>
      <c r="W244">
        <v>-42</v>
      </c>
      <c r="AP244" s="12">
        <v>44092</v>
      </c>
      <c r="AQ244" s="19">
        <v>71.3</v>
      </c>
    </row>
    <row r="245" spans="1:43" x14ac:dyDescent="0.25">
      <c r="A245" s="7">
        <v>44142</v>
      </c>
      <c r="B245" s="5">
        <v>1713</v>
      </c>
      <c r="C245" s="24"/>
      <c r="S245" s="12">
        <v>44093</v>
      </c>
      <c r="T245">
        <f t="shared" ref="T245:T308" si="44">IF(VLOOKUP(S245,$A$2:$C$448,3,FALSE)=0,T244,VLOOKUP(S245,$A$2:$C$448,3,FALSE))</f>
        <v>1848</v>
      </c>
      <c r="U245" s="19">
        <v>71.3</v>
      </c>
      <c r="V245">
        <f t="shared" si="36"/>
        <v>1645</v>
      </c>
      <c r="W245">
        <v>-40</v>
      </c>
      <c r="AP245" s="12">
        <v>44093</v>
      </c>
      <c r="AQ245" s="19">
        <v>71.3</v>
      </c>
    </row>
    <row r="246" spans="1:43" x14ac:dyDescent="0.25">
      <c r="A246" s="7">
        <v>44143</v>
      </c>
      <c r="B246" s="5">
        <v>1582</v>
      </c>
      <c r="C246" s="24"/>
      <c r="S246" s="12">
        <v>44094</v>
      </c>
      <c r="T246">
        <f t="shared" si="44"/>
        <v>1848</v>
      </c>
      <c r="U246" s="19">
        <v>71.3</v>
      </c>
      <c r="V246">
        <f t="shared" si="36"/>
        <v>1470</v>
      </c>
      <c r="W246">
        <v>-41</v>
      </c>
      <c r="AP246" s="12">
        <v>44094</v>
      </c>
      <c r="AQ246" s="19">
        <v>71.3</v>
      </c>
    </row>
    <row r="247" spans="1:43" x14ac:dyDescent="0.25">
      <c r="A247" s="7">
        <v>44144</v>
      </c>
      <c r="B247" s="5">
        <v>1678</v>
      </c>
      <c r="C247" s="23">
        <f t="shared" ref="C247" si="45">ROUNDUP(AVERAGE(B247:B253),0)</f>
        <v>1596</v>
      </c>
      <c r="S247" s="12">
        <v>44095</v>
      </c>
      <c r="T247">
        <f t="shared" si="44"/>
        <v>1634</v>
      </c>
      <c r="U247" s="19">
        <v>71.3</v>
      </c>
      <c r="V247">
        <f t="shared" si="36"/>
        <v>1654</v>
      </c>
      <c r="W247">
        <v>-50</v>
      </c>
      <c r="AP247" s="12">
        <v>44095</v>
      </c>
      <c r="AQ247" s="19">
        <v>71.3</v>
      </c>
    </row>
    <row r="248" spans="1:43" x14ac:dyDescent="0.25">
      <c r="A248" s="7">
        <v>44145</v>
      </c>
      <c r="B248" s="5">
        <v>1912</v>
      </c>
      <c r="C248" s="24"/>
      <c r="S248" s="12">
        <v>44096</v>
      </c>
      <c r="T248">
        <f t="shared" si="44"/>
        <v>1634</v>
      </c>
      <c r="U248" s="19">
        <v>71.3</v>
      </c>
      <c r="V248">
        <f t="shared" si="36"/>
        <v>1663</v>
      </c>
      <c r="W248">
        <v>-43</v>
      </c>
      <c r="AP248" s="12">
        <v>44096</v>
      </c>
      <c r="AQ248" s="19">
        <v>71.3</v>
      </c>
    </row>
    <row r="249" spans="1:43" x14ac:dyDescent="0.25">
      <c r="A249" s="7">
        <v>44146</v>
      </c>
      <c r="B249" s="5">
        <v>1696</v>
      </c>
      <c r="C249" s="24"/>
      <c r="S249" s="12">
        <v>44097</v>
      </c>
      <c r="T249">
        <f t="shared" si="44"/>
        <v>1634</v>
      </c>
      <c r="U249" s="19">
        <v>71.3</v>
      </c>
      <c r="V249">
        <f t="shared" si="36"/>
        <v>2175</v>
      </c>
      <c r="W249">
        <v>-48</v>
      </c>
      <c r="AP249" s="12">
        <v>44097</v>
      </c>
      <c r="AQ249" s="19">
        <v>71.3</v>
      </c>
    </row>
    <row r="250" spans="1:43" x14ac:dyDescent="0.25">
      <c r="A250" s="7">
        <v>44147</v>
      </c>
      <c r="B250" s="5">
        <v>2042</v>
      </c>
      <c r="C250" s="24"/>
      <c r="S250" s="12">
        <v>44098</v>
      </c>
      <c r="T250">
        <f t="shared" si="44"/>
        <v>1634</v>
      </c>
      <c r="U250" s="19">
        <v>71.3</v>
      </c>
      <c r="V250">
        <f t="shared" si="36"/>
        <v>1767</v>
      </c>
      <c r="W250">
        <v>-44</v>
      </c>
      <c r="AP250" s="12">
        <v>44098</v>
      </c>
      <c r="AQ250" s="19">
        <v>71.3</v>
      </c>
    </row>
    <row r="251" spans="1:43" x14ac:dyDescent="0.25">
      <c r="A251" s="7">
        <v>44148</v>
      </c>
      <c r="B251" s="5">
        <v>1485</v>
      </c>
      <c r="C251" s="24"/>
      <c r="S251" s="12">
        <v>44099</v>
      </c>
      <c r="T251">
        <f t="shared" si="44"/>
        <v>1634</v>
      </c>
      <c r="U251" s="19">
        <v>71.3</v>
      </c>
      <c r="V251">
        <f t="shared" si="36"/>
        <v>1696</v>
      </c>
      <c r="W251">
        <v>-44</v>
      </c>
      <c r="AP251" s="12">
        <v>44099</v>
      </c>
      <c r="AQ251" s="19">
        <v>71.3</v>
      </c>
    </row>
    <row r="252" spans="1:43" x14ac:dyDescent="0.25">
      <c r="A252" s="7">
        <v>44149</v>
      </c>
      <c r="B252" s="5">
        <v>1426</v>
      </c>
      <c r="C252" s="24"/>
      <c r="S252" s="12">
        <v>44100</v>
      </c>
      <c r="T252">
        <f t="shared" si="44"/>
        <v>1634</v>
      </c>
      <c r="U252" s="19">
        <v>71.3</v>
      </c>
      <c r="V252">
        <f t="shared" si="36"/>
        <v>1516</v>
      </c>
      <c r="W252">
        <v>-40</v>
      </c>
      <c r="AP252" s="12">
        <v>44100</v>
      </c>
      <c r="AQ252" s="19">
        <v>71.3</v>
      </c>
    </row>
    <row r="253" spans="1:43" x14ac:dyDescent="0.25">
      <c r="A253" s="7">
        <v>44150</v>
      </c>
      <c r="B253" s="5">
        <v>927</v>
      </c>
      <c r="C253" s="24"/>
      <c r="S253" s="12">
        <v>44101</v>
      </c>
      <c r="T253">
        <f t="shared" si="44"/>
        <v>1634</v>
      </c>
      <c r="U253" s="19">
        <v>71.3</v>
      </c>
      <c r="V253">
        <f t="shared" si="36"/>
        <v>966</v>
      </c>
      <c r="W253">
        <v>-47</v>
      </c>
      <c r="AP253" s="12">
        <v>44101</v>
      </c>
      <c r="AQ253" s="19">
        <v>71.3</v>
      </c>
    </row>
    <row r="254" spans="1:43" x14ac:dyDescent="0.25">
      <c r="A254" s="7">
        <v>44151</v>
      </c>
      <c r="B254" s="5">
        <v>1853</v>
      </c>
      <c r="C254" s="23">
        <f t="shared" ref="C254" si="46">ROUNDUP(AVERAGE(B254:B260),0)</f>
        <v>1830</v>
      </c>
      <c r="S254" s="12">
        <v>44102</v>
      </c>
      <c r="T254">
        <f t="shared" si="44"/>
        <v>1787</v>
      </c>
      <c r="U254" s="19">
        <v>71.3</v>
      </c>
      <c r="V254">
        <f t="shared" si="36"/>
        <v>1533</v>
      </c>
      <c r="W254">
        <v>-45</v>
      </c>
      <c r="AP254" s="12">
        <v>44102</v>
      </c>
      <c r="AQ254" s="19">
        <v>71.3</v>
      </c>
    </row>
    <row r="255" spans="1:43" x14ac:dyDescent="0.25">
      <c r="A255" s="7">
        <v>44152</v>
      </c>
      <c r="B255" s="5">
        <v>2243</v>
      </c>
      <c r="C255" s="24"/>
      <c r="S255" s="12">
        <v>44103</v>
      </c>
      <c r="T255">
        <f t="shared" si="44"/>
        <v>1787</v>
      </c>
      <c r="U255" s="19">
        <v>71.3</v>
      </c>
      <c r="V255">
        <f t="shared" si="36"/>
        <v>1972</v>
      </c>
      <c r="W255">
        <v>-43</v>
      </c>
      <c r="AP255" s="12">
        <v>44103</v>
      </c>
      <c r="AQ255" s="19">
        <v>71.3</v>
      </c>
    </row>
    <row r="256" spans="1:43" x14ac:dyDescent="0.25">
      <c r="A256" s="7">
        <v>44153</v>
      </c>
      <c r="B256" s="5">
        <v>1372</v>
      </c>
      <c r="C256" s="24"/>
      <c r="S256" s="12">
        <v>44104</v>
      </c>
      <c r="T256">
        <f t="shared" si="44"/>
        <v>1787</v>
      </c>
      <c r="U256" s="19">
        <v>71.3</v>
      </c>
      <c r="V256">
        <f t="shared" si="36"/>
        <v>1303</v>
      </c>
      <c r="W256">
        <v>-43</v>
      </c>
      <c r="AP256" s="12">
        <v>44104</v>
      </c>
      <c r="AQ256" s="19">
        <v>71.3</v>
      </c>
    </row>
    <row r="257" spans="1:43" x14ac:dyDescent="0.25">
      <c r="A257" s="7">
        <v>44154</v>
      </c>
      <c r="B257" s="5">
        <v>2172</v>
      </c>
      <c r="C257" s="24"/>
      <c r="S257" s="12">
        <v>44105</v>
      </c>
      <c r="T257">
        <f t="shared" si="44"/>
        <v>1787</v>
      </c>
      <c r="U257" s="19">
        <v>71.3</v>
      </c>
      <c r="V257">
        <f t="shared" si="36"/>
        <v>1648</v>
      </c>
      <c r="W257">
        <v>-39</v>
      </c>
      <c r="AP257" s="12">
        <v>44105</v>
      </c>
      <c r="AQ257" s="19">
        <v>71.3</v>
      </c>
    </row>
    <row r="258" spans="1:43" x14ac:dyDescent="0.25">
      <c r="A258" s="7">
        <v>44155</v>
      </c>
      <c r="B258" s="5">
        <v>1685</v>
      </c>
      <c r="C258" s="24"/>
      <c r="S258" s="12">
        <v>44106</v>
      </c>
      <c r="T258">
        <f t="shared" si="44"/>
        <v>1787</v>
      </c>
      <c r="U258" s="19">
        <v>71.3</v>
      </c>
      <c r="V258">
        <f t="shared" si="36"/>
        <v>2112</v>
      </c>
      <c r="W258">
        <v>-40</v>
      </c>
      <c r="AP258" s="12">
        <v>44106</v>
      </c>
      <c r="AQ258" s="19">
        <v>71.3</v>
      </c>
    </row>
    <row r="259" spans="1:43" x14ac:dyDescent="0.25">
      <c r="A259" s="7">
        <v>44156</v>
      </c>
      <c r="B259" s="5">
        <v>2019</v>
      </c>
      <c r="C259" s="24"/>
      <c r="S259" s="12">
        <v>44107</v>
      </c>
      <c r="T259">
        <f t="shared" si="44"/>
        <v>1787</v>
      </c>
      <c r="U259" s="19">
        <v>71.3</v>
      </c>
      <c r="V259">
        <f t="shared" si="36"/>
        <v>1991</v>
      </c>
      <c r="W259">
        <v>-35</v>
      </c>
      <c r="AP259" s="12">
        <v>44107</v>
      </c>
      <c r="AQ259" s="19">
        <v>71.3</v>
      </c>
    </row>
    <row r="260" spans="1:43" x14ac:dyDescent="0.25">
      <c r="A260" s="7">
        <v>44157</v>
      </c>
      <c r="B260" s="5">
        <v>1466</v>
      </c>
      <c r="C260" s="24"/>
      <c r="S260" s="12">
        <v>44108</v>
      </c>
      <c r="T260">
        <f t="shared" si="44"/>
        <v>1787</v>
      </c>
      <c r="U260" s="19">
        <v>71.3</v>
      </c>
      <c r="V260">
        <f t="shared" ref="V260:V323" si="47">VLOOKUP(S260,$A$2:$B$400,2,TRUE)</f>
        <v>1948</v>
      </c>
      <c r="W260">
        <v>-41</v>
      </c>
      <c r="AP260" s="12">
        <v>44108</v>
      </c>
      <c r="AQ260" s="19">
        <v>71.3</v>
      </c>
    </row>
    <row r="261" spans="1:43" x14ac:dyDescent="0.25">
      <c r="A261" s="7">
        <v>44158</v>
      </c>
      <c r="B261" s="5">
        <v>1893</v>
      </c>
      <c r="C261" s="23">
        <f t="shared" ref="C261" si="48">ROUNDUP(AVERAGE(B261:B267),0)</f>
        <v>2265</v>
      </c>
      <c r="S261" s="12">
        <v>44109</v>
      </c>
      <c r="T261">
        <f t="shared" si="44"/>
        <v>1609</v>
      </c>
      <c r="U261" s="19">
        <v>71.3</v>
      </c>
      <c r="V261">
        <f t="shared" si="47"/>
        <v>1676</v>
      </c>
      <c r="W261">
        <v>-40</v>
      </c>
      <c r="AP261" s="12">
        <v>44109</v>
      </c>
      <c r="AQ261" s="19">
        <v>71.3</v>
      </c>
    </row>
    <row r="262" spans="1:43" x14ac:dyDescent="0.25">
      <c r="A262" s="7">
        <v>44159</v>
      </c>
      <c r="B262" s="5">
        <v>2399</v>
      </c>
      <c r="C262" s="24"/>
      <c r="S262" s="12">
        <v>44110</v>
      </c>
      <c r="T262">
        <f t="shared" si="44"/>
        <v>1609</v>
      </c>
      <c r="U262" s="19">
        <v>71.3</v>
      </c>
      <c r="V262">
        <f t="shared" si="47"/>
        <v>1714</v>
      </c>
      <c r="W262">
        <v>-40</v>
      </c>
      <c r="AP262" s="12">
        <v>44110</v>
      </c>
      <c r="AQ262" s="19">
        <v>71.3</v>
      </c>
    </row>
    <row r="263" spans="1:43" x14ac:dyDescent="0.25">
      <c r="A263" s="7">
        <v>44160</v>
      </c>
      <c r="B263" s="5">
        <v>2727</v>
      </c>
      <c r="C263" s="24"/>
      <c r="S263" s="12">
        <v>44111</v>
      </c>
      <c r="T263">
        <f t="shared" si="44"/>
        <v>1609</v>
      </c>
      <c r="U263" s="19">
        <v>71.3</v>
      </c>
      <c r="V263">
        <f t="shared" si="47"/>
        <v>1803</v>
      </c>
      <c r="W263">
        <v>-43</v>
      </c>
      <c r="AP263" s="12">
        <v>44111</v>
      </c>
      <c r="AQ263" s="19">
        <v>71.3</v>
      </c>
    </row>
    <row r="264" spans="1:43" x14ac:dyDescent="0.25">
      <c r="A264" s="7">
        <v>44161</v>
      </c>
      <c r="B264" s="5">
        <v>2476</v>
      </c>
      <c r="C264" s="24"/>
      <c r="S264" s="12">
        <v>44112</v>
      </c>
      <c r="T264">
        <f t="shared" si="44"/>
        <v>1609</v>
      </c>
      <c r="U264" s="19">
        <v>71.3</v>
      </c>
      <c r="V264">
        <f t="shared" si="47"/>
        <v>1950</v>
      </c>
      <c r="W264">
        <v>-41</v>
      </c>
      <c r="AP264" s="12">
        <v>44112</v>
      </c>
      <c r="AQ264" s="19">
        <v>71.3</v>
      </c>
    </row>
    <row r="265" spans="1:43" x14ac:dyDescent="0.25">
      <c r="A265" s="7">
        <v>44162</v>
      </c>
      <c r="B265" s="5">
        <v>2741</v>
      </c>
      <c r="C265" s="24"/>
      <c r="S265" s="12">
        <v>44113</v>
      </c>
      <c r="T265">
        <f t="shared" si="44"/>
        <v>1609</v>
      </c>
      <c r="U265" s="19">
        <v>71.3</v>
      </c>
      <c r="V265">
        <f t="shared" si="47"/>
        <v>1528</v>
      </c>
      <c r="W265">
        <v>-44</v>
      </c>
      <c r="AP265" s="12">
        <v>44113</v>
      </c>
      <c r="AQ265" s="19">
        <v>71.3</v>
      </c>
    </row>
    <row r="266" spans="1:43" x14ac:dyDescent="0.25">
      <c r="A266" s="7">
        <v>44163</v>
      </c>
      <c r="B266" s="5">
        <v>2004</v>
      </c>
      <c r="C266" s="24"/>
      <c r="S266" s="12">
        <v>44114</v>
      </c>
      <c r="T266">
        <f t="shared" si="44"/>
        <v>1609</v>
      </c>
      <c r="U266" s="19">
        <v>71.3</v>
      </c>
      <c r="V266">
        <f t="shared" si="47"/>
        <v>1521</v>
      </c>
      <c r="W266">
        <v>-42</v>
      </c>
      <c r="AP266" s="12">
        <v>44114</v>
      </c>
      <c r="AQ266" s="19">
        <v>71.3</v>
      </c>
    </row>
    <row r="267" spans="1:43" x14ac:dyDescent="0.25">
      <c r="A267" s="7">
        <v>44164</v>
      </c>
      <c r="B267" s="5">
        <v>1611</v>
      </c>
      <c r="C267" s="24"/>
      <c r="S267" s="12">
        <v>44115</v>
      </c>
      <c r="T267">
        <f t="shared" si="44"/>
        <v>1609</v>
      </c>
      <c r="U267" s="19">
        <v>71.3</v>
      </c>
      <c r="V267">
        <f t="shared" si="47"/>
        <v>1068</v>
      </c>
      <c r="W267">
        <v>-47</v>
      </c>
      <c r="AP267" s="12">
        <v>44115</v>
      </c>
      <c r="AQ267" s="19">
        <v>71.3</v>
      </c>
    </row>
    <row r="268" spans="1:43" x14ac:dyDescent="0.25">
      <c r="A268" s="7">
        <v>44165</v>
      </c>
      <c r="B268" s="5">
        <v>1978</v>
      </c>
      <c r="C268" s="23">
        <f t="shared" ref="C268" si="49">ROUNDUP(AVERAGE(B268:B274),0)</f>
        <v>2259</v>
      </c>
      <c r="S268" s="12">
        <v>44116</v>
      </c>
      <c r="T268">
        <f t="shared" si="44"/>
        <v>1445</v>
      </c>
      <c r="U268" s="19">
        <v>71.3</v>
      </c>
      <c r="V268">
        <f t="shared" si="47"/>
        <v>985</v>
      </c>
      <c r="W268">
        <v>-56</v>
      </c>
      <c r="AP268" s="12">
        <v>44116</v>
      </c>
      <c r="AQ268" s="19">
        <v>71.3</v>
      </c>
    </row>
    <row r="269" spans="1:43" x14ac:dyDescent="0.25">
      <c r="A269" s="7">
        <v>44166</v>
      </c>
      <c r="B269" s="5">
        <v>2436</v>
      </c>
      <c r="C269" s="24"/>
      <c r="S269" s="12">
        <v>44117</v>
      </c>
      <c r="T269">
        <f t="shared" si="44"/>
        <v>1445</v>
      </c>
      <c r="U269" s="19">
        <v>71.3</v>
      </c>
      <c r="V269">
        <f t="shared" si="47"/>
        <v>968</v>
      </c>
      <c r="W269">
        <v>-44</v>
      </c>
      <c r="AP269" s="12">
        <v>44117</v>
      </c>
      <c r="AQ269" s="19">
        <v>71.3</v>
      </c>
    </row>
    <row r="270" spans="1:43" x14ac:dyDescent="0.25">
      <c r="A270" s="7">
        <v>44167</v>
      </c>
      <c r="B270" s="5">
        <v>2386</v>
      </c>
      <c r="C270" s="24"/>
      <c r="S270" s="12">
        <v>44118</v>
      </c>
      <c r="T270">
        <f t="shared" si="44"/>
        <v>1445</v>
      </c>
      <c r="U270" s="19">
        <v>71.3</v>
      </c>
      <c r="V270">
        <f t="shared" si="47"/>
        <v>1334</v>
      </c>
      <c r="W270">
        <v>-45</v>
      </c>
      <c r="AP270" s="12">
        <v>44118</v>
      </c>
      <c r="AQ270" s="19">
        <v>71.3</v>
      </c>
    </row>
    <row r="271" spans="1:43" x14ac:dyDescent="0.25">
      <c r="A271" s="7">
        <v>44168</v>
      </c>
      <c r="B271" s="5">
        <v>1775</v>
      </c>
      <c r="C271" s="24"/>
      <c r="S271" s="12">
        <v>44119</v>
      </c>
      <c r="T271">
        <f t="shared" si="44"/>
        <v>1445</v>
      </c>
      <c r="U271" s="19">
        <v>71.3</v>
      </c>
      <c r="V271">
        <f t="shared" si="47"/>
        <v>2328</v>
      </c>
      <c r="W271">
        <v>-40</v>
      </c>
      <c r="AP271" s="12">
        <v>44119</v>
      </c>
      <c r="AQ271" s="19">
        <v>71.3</v>
      </c>
    </row>
    <row r="272" spans="1:43" x14ac:dyDescent="0.25">
      <c r="A272" s="7">
        <v>44169</v>
      </c>
      <c r="B272" s="5">
        <v>3115</v>
      </c>
      <c r="C272" s="24"/>
      <c r="S272" s="12">
        <v>44120</v>
      </c>
      <c r="T272">
        <f t="shared" si="44"/>
        <v>1445</v>
      </c>
      <c r="U272" s="19">
        <v>71.3</v>
      </c>
      <c r="V272">
        <f t="shared" si="47"/>
        <v>1730</v>
      </c>
      <c r="W272">
        <v>-40</v>
      </c>
      <c r="AP272" s="12">
        <v>44120</v>
      </c>
      <c r="AQ272" s="19">
        <v>71.3</v>
      </c>
    </row>
    <row r="273" spans="1:43" x14ac:dyDescent="0.25">
      <c r="A273" s="7">
        <v>44170</v>
      </c>
      <c r="B273" s="5">
        <v>2496</v>
      </c>
      <c r="C273" s="24"/>
      <c r="S273" s="12">
        <v>44121</v>
      </c>
      <c r="T273">
        <f t="shared" si="44"/>
        <v>1445</v>
      </c>
      <c r="U273" s="19">
        <v>71.3</v>
      </c>
      <c r="V273">
        <f t="shared" si="47"/>
        <v>1620</v>
      </c>
      <c r="W273">
        <v>-35</v>
      </c>
      <c r="AP273" s="12">
        <v>44121</v>
      </c>
      <c r="AQ273" s="19">
        <v>71.3</v>
      </c>
    </row>
    <row r="274" spans="1:43" x14ac:dyDescent="0.25">
      <c r="A274" s="7">
        <v>44171</v>
      </c>
      <c r="B274" s="5">
        <v>1623</v>
      </c>
      <c r="C274" s="24"/>
      <c r="S274" s="12">
        <v>44122</v>
      </c>
      <c r="T274">
        <f t="shared" si="44"/>
        <v>1445</v>
      </c>
      <c r="U274" s="19">
        <v>71.3</v>
      </c>
      <c r="V274">
        <f t="shared" si="47"/>
        <v>1150</v>
      </c>
      <c r="W274">
        <v>-39</v>
      </c>
      <c r="AP274" s="12">
        <v>44122</v>
      </c>
      <c r="AQ274" s="19">
        <v>71.3</v>
      </c>
    </row>
    <row r="275" spans="1:43" x14ac:dyDescent="0.25">
      <c r="A275" s="7">
        <v>44172</v>
      </c>
      <c r="B275" s="5">
        <v>2474</v>
      </c>
      <c r="C275" s="23">
        <f t="shared" ref="C275" si="50">ROUNDUP(AVERAGE(B275:B281),0)</f>
        <v>2678</v>
      </c>
      <c r="S275" s="12">
        <v>44123</v>
      </c>
      <c r="T275">
        <f t="shared" si="44"/>
        <v>1742</v>
      </c>
      <c r="U275" s="19">
        <v>65.739999999999995</v>
      </c>
      <c r="V275">
        <f t="shared" si="47"/>
        <v>1716</v>
      </c>
      <c r="W275">
        <v>-43</v>
      </c>
      <c r="AP275" s="12">
        <v>44123</v>
      </c>
      <c r="AQ275" s="19">
        <v>65.739999999999995</v>
      </c>
    </row>
    <row r="276" spans="1:43" x14ac:dyDescent="0.25">
      <c r="A276" s="7">
        <v>44173</v>
      </c>
      <c r="B276" s="5">
        <v>2122</v>
      </c>
      <c r="C276" s="24"/>
      <c r="S276" s="12">
        <v>44124</v>
      </c>
      <c r="T276">
        <f t="shared" si="44"/>
        <v>1742</v>
      </c>
      <c r="U276" s="19">
        <v>65.739999999999995</v>
      </c>
      <c r="V276">
        <f t="shared" si="47"/>
        <v>2038</v>
      </c>
      <c r="W276">
        <v>-42</v>
      </c>
      <c r="AP276" s="12">
        <v>44124</v>
      </c>
      <c r="AQ276" s="19">
        <v>65.739999999999995</v>
      </c>
    </row>
    <row r="277" spans="1:43" x14ac:dyDescent="0.25">
      <c r="A277" s="7">
        <v>44174</v>
      </c>
      <c r="B277" s="5">
        <v>2805</v>
      </c>
      <c r="C277" s="24"/>
      <c r="S277" s="12">
        <v>44125</v>
      </c>
      <c r="T277">
        <f t="shared" si="44"/>
        <v>1742</v>
      </c>
      <c r="U277" s="19">
        <v>65.739999999999995</v>
      </c>
      <c r="V277">
        <f t="shared" si="47"/>
        <v>1835</v>
      </c>
      <c r="W277">
        <v>-45</v>
      </c>
      <c r="AP277" s="12">
        <v>44125</v>
      </c>
      <c r="AQ277" s="19">
        <v>65.739999999999995</v>
      </c>
    </row>
    <row r="278" spans="1:43" x14ac:dyDescent="0.25">
      <c r="A278" s="7">
        <v>44175</v>
      </c>
      <c r="B278" s="5">
        <v>3021</v>
      </c>
      <c r="C278" s="24"/>
      <c r="S278" s="12">
        <v>44126</v>
      </c>
      <c r="T278">
        <f t="shared" si="44"/>
        <v>1742</v>
      </c>
      <c r="U278" s="19">
        <v>65.739999999999995</v>
      </c>
      <c r="V278">
        <f t="shared" si="47"/>
        <v>1931</v>
      </c>
      <c r="W278">
        <v>-41</v>
      </c>
      <c r="AP278" s="12">
        <v>44126</v>
      </c>
      <c r="AQ278" s="19">
        <v>65.739999999999995</v>
      </c>
    </row>
    <row r="279" spans="1:43" x14ac:dyDescent="0.25">
      <c r="A279" s="7">
        <v>44176</v>
      </c>
      <c r="B279" s="5">
        <v>3033</v>
      </c>
      <c r="C279" s="24"/>
      <c r="S279" s="12">
        <v>44127</v>
      </c>
      <c r="T279">
        <f t="shared" si="44"/>
        <v>1742</v>
      </c>
      <c r="U279" s="19">
        <v>65.739999999999995</v>
      </c>
      <c r="V279">
        <f t="shared" si="47"/>
        <v>2023</v>
      </c>
      <c r="W279">
        <v>-40</v>
      </c>
      <c r="AP279" s="12">
        <v>44127</v>
      </c>
      <c r="AQ279" s="19">
        <v>65.739999999999995</v>
      </c>
    </row>
    <row r="280" spans="1:43" x14ac:dyDescent="0.25">
      <c r="A280" s="7">
        <v>44177</v>
      </c>
      <c r="B280" s="5">
        <v>3086</v>
      </c>
      <c r="C280" s="24"/>
      <c r="S280" s="12">
        <v>44128</v>
      </c>
      <c r="T280">
        <f t="shared" si="44"/>
        <v>1742</v>
      </c>
      <c r="U280" s="19">
        <v>65.739999999999995</v>
      </c>
      <c r="V280">
        <f t="shared" si="47"/>
        <v>1421</v>
      </c>
      <c r="W280">
        <v>-35</v>
      </c>
      <c r="AP280" s="12">
        <v>44128</v>
      </c>
      <c r="AQ280" s="19">
        <v>65.739999999999995</v>
      </c>
    </row>
    <row r="281" spans="1:43" x14ac:dyDescent="0.25">
      <c r="A281" s="7">
        <v>44178</v>
      </c>
      <c r="B281" s="5">
        <v>2204</v>
      </c>
      <c r="C281" s="24"/>
      <c r="S281" s="12">
        <v>44129</v>
      </c>
      <c r="T281">
        <f t="shared" si="44"/>
        <v>1742</v>
      </c>
      <c r="U281" s="19">
        <v>65.739999999999995</v>
      </c>
      <c r="V281">
        <f t="shared" si="47"/>
        <v>1229</v>
      </c>
      <c r="W281">
        <v>-40</v>
      </c>
      <c r="AP281" s="12">
        <v>44129</v>
      </c>
      <c r="AQ281" s="19">
        <v>65.739999999999995</v>
      </c>
    </row>
    <row r="282" spans="1:43" x14ac:dyDescent="0.25">
      <c r="A282" s="7">
        <v>44179</v>
      </c>
      <c r="B282" s="5">
        <v>3132</v>
      </c>
      <c r="C282" s="23">
        <f t="shared" ref="C282" si="51">ROUNDUP(AVERAGE(B282:B288),0)</f>
        <v>3466</v>
      </c>
      <c r="S282" s="12">
        <v>44130</v>
      </c>
      <c r="T282">
        <f t="shared" si="44"/>
        <v>1895</v>
      </c>
      <c r="U282" s="19">
        <v>65.739999999999995</v>
      </c>
      <c r="V282">
        <f t="shared" si="47"/>
        <v>1882</v>
      </c>
      <c r="W282">
        <v>-42</v>
      </c>
      <c r="AP282" s="12">
        <v>44130</v>
      </c>
      <c r="AQ282" s="19">
        <v>65.739999999999995</v>
      </c>
    </row>
    <row r="283" spans="1:43" x14ac:dyDescent="0.25">
      <c r="A283" s="7">
        <v>44180</v>
      </c>
      <c r="B283" s="5">
        <v>3674</v>
      </c>
      <c r="C283" s="24"/>
      <c r="S283" s="12">
        <v>44131</v>
      </c>
      <c r="T283">
        <f t="shared" si="44"/>
        <v>1895</v>
      </c>
      <c r="U283" s="19">
        <v>65.739999999999995</v>
      </c>
      <c r="V283">
        <f t="shared" si="47"/>
        <v>2222</v>
      </c>
      <c r="W283">
        <v>-42</v>
      </c>
      <c r="AP283" s="12">
        <v>44131</v>
      </c>
      <c r="AQ283" s="19">
        <v>65.739999999999995</v>
      </c>
    </row>
    <row r="284" spans="1:43" x14ac:dyDescent="0.25">
      <c r="A284" s="7">
        <v>44181</v>
      </c>
      <c r="B284" s="5">
        <v>4417</v>
      </c>
      <c r="C284" s="24"/>
      <c r="S284" s="12">
        <v>44132</v>
      </c>
      <c r="T284">
        <f t="shared" si="44"/>
        <v>1895</v>
      </c>
      <c r="U284" s="19">
        <v>65.739999999999995</v>
      </c>
      <c r="V284">
        <f t="shared" si="47"/>
        <v>2042</v>
      </c>
      <c r="W284">
        <v>-43</v>
      </c>
      <c r="AP284" s="12">
        <v>44132</v>
      </c>
      <c r="AQ284" s="19">
        <v>65.739999999999995</v>
      </c>
    </row>
    <row r="285" spans="1:43" x14ac:dyDescent="0.25">
      <c r="A285" s="7">
        <v>44182</v>
      </c>
      <c r="B285" s="5">
        <v>3182</v>
      </c>
      <c r="C285" s="24"/>
      <c r="S285" s="12">
        <v>44133</v>
      </c>
      <c r="T285">
        <f t="shared" si="44"/>
        <v>1895</v>
      </c>
      <c r="U285" s="19">
        <v>65.739999999999995</v>
      </c>
      <c r="V285">
        <f t="shared" si="47"/>
        <v>2085</v>
      </c>
      <c r="W285">
        <v>-37</v>
      </c>
      <c r="AP285" s="12">
        <v>44133</v>
      </c>
      <c r="AQ285" s="19">
        <v>65.739999999999995</v>
      </c>
    </row>
    <row r="286" spans="1:43" x14ac:dyDescent="0.25">
      <c r="A286" s="7">
        <v>44183</v>
      </c>
      <c r="B286" s="5">
        <v>3883</v>
      </c>
      <c r="C286" s="24"/>
      <c r="S286" s="12">
        <v>44134</v>
      </c>
      <c r="T286">
        <f t="shared" si="44"/>
        <v>1895</v>
      </c>
      <c r="U286" s="19">
        <v>65.739999999999995</v>
      </c>
      <c r="V286">
        <f t="shared" si="47"/>
        <v>1814</v>
      </c>
      <c r="W286">
        <v>-37</v>
      </c>
      <c r="AP286" s="12">
        <v>44134</v>
      </c>
      <c r="AQ286" s="19">
        <v>65.739999999999995</v>
      </c>
    </row>
    <row r="287" spans="1:43" x14ac:dyDescent="0.25">
      <c r="A287" s="7">
        <v>44184</v>
      </c>
      <c r="B287" s="5">
        <v>3362</v>
      </c>
      <c r="C287" s="24"/>
      <c r="S287" s="12">
        <v>44135</v>
      </c>
      <c r="T287">
        <f t="shared" si="44"/>
        <v>1895</v>
      </c>
      <c r="U287" s="19">
        <v>65.739999999999995</v>
      </c>
      <c r="V287">
        <f t="shared" si="47"/>
        <v>1913</v>
      </c>
      <c r="W287">
        <v>-33</v>
      </c>
      <c r="AP287" s="12">
        <v>44135</v>
      </c>
      <c r="AQ287" s="19">
        <v>65.739999999999995</v>
      </c>
    </row>
    <row r="288" spans="1:43" x14ac:dyDescent="0.25">
      <c r="A288" s="7">
        <v>44185</v>
      </c>
      <c r="B288" s="5">
        <v>2609</v>
      </c>
      <c r="C288" s="24"/>
      <c r="S288" s="12">
        <v>44136</v>
      </c>
      <c r="T288">
        <f t="shared" si="44"/>
        <v>1895</v>
      </c>
      <c r="U288" s="19">
        <v>65.739999999999995</v>
      </c>
      <c r="V288">
        <f t="shared" si="47"/>
        <v>1302</v>
      </c>
      <c r="W288">
        <v>-42</v>
      </c>
      <c r="AP288" s="12">
        <v>44136</v>
      </c>
      <c r="AQ288" s="19">
        <v>65.739999999999995</v>
      </c>
    </row>
    <row r="289" spans="1:43" x14ac:dyDescent="0.25">
      <c r="A289" s="7">
        <v>44186</v>
      </c>
      <c r="B289" s="5">
        <v>3772</v>
      </c>
      <c r="C289" s="23">
        <f t="shared" ref="C289" si="52">ROUNDUP(AVERAGE(B289:B295),0)</f>
        <v>3732</v>
      </c>
      <c r="S289" s="12">
        <v>44137</v>
      </c>
      <c r="T289">
        <f t="shared" si="44"/>
        <v>1774</v>
      </c>
      <c r="U289" s="19">
        <v>65.739999999999995</v>
      </c>
      <c r="V289">
        <f t="shared" si="47"/>
        <v>1839</v>
      </c>
      <c r="W289">
        <v>-46</v>
      </c>
      <c r="AP289" s="12">
        <v>44137</v>
      </c>
      <c r="AQ289" s="19">
        <v>65.739999999999995</v>
      </c>
    </row>
    <row r="290" spans="1:43" x14ac:dyDescent="0.25">
      <c r="A290" s="7">
        <v>44187</v>
      </c>
      <c r="B290" s="5">
        <v>4466</v>
      </c>
      <c r="C290" s="24"/>
      <c r="D290" s="15"/>
      <c r="S290" s="12">
        <v>44138</v>
      </c>
      <c r="T290">
        <f t="shared" si="44"/>
        <v>1774</v>
      </c>
      <c r="U290" s="19">
        <v>65.739999999999995</v>
      </c>
      <c r="V290">
        <f t="shared" si="47"/>
        <v>1920</v>
      </c>
      <c r="W290">
        <v>-38</v>
      </c>
      <c r="AP290" s="12">
        <v>44138</v>
      </c>
      <c r="AQ290" s="19">
        <v>65.739999999999995</v>
      </c>
    </row>
    <row r="291" spans="1:43" x14ac:dyDescent="0.25">
      <c r="A291" s="7">
        <v>44188</v>
      </c>
      <c r="B291" s="5">
        <v>4367</v>
      </c>
      <c r="C291" s="24"/>
      <c r="D291" s="15"/>
      <c r="S291" s="12">
        <v>44139</v>
      </c>
      <c r="T291">
        <f t="shared" si="44"/>
        <v>1774</v>
      </c>
      <c r="U291" s="19">
        <v>65.739999999999995</v>
      </c>
      <c r="V291">
        <f t="shared" si="47"/>
        <v>2027</v>
      </c>
      <c r="W291">
        <v>-41</v>
      </c>
      <c r="AP291" s="12">
        <v>44139</v>
      </c>
      <c r="AQ291" s="19">
        <v>65.739999999999995</v>
      </c>
    </row>
    <row r="292" spans="1:43" x14ac:dyDescent="0.25">
      <c r="A292" s="7">
        <v>44189</v>
      </c>
      <c r="B292" s="5">
        <v>4420</v>
      </c>
      <c r="C292" s="24"/>
      <c r="S292" s="12">
        <v>44140</v>
      </c>
      <c r="T292">
        <f t="shared" si="44"/>
        <v>1774</v>
      </c>
      <c r="U292" s="19">
        <v>65.739999999999995</v>
      </c>
      <c r="V292">
        <f t="shared" si="47"/>
        <v>1603</v>
      </c>
      <c r="W292">
        <v>-37</v>
      </c>
      <c r="AP292" s="12">
        <v>44140</v>
      </c>
      <c r="AQ292" s="19">
        <v>65.739999999999995</v>
      </c>
    </row>
    <row r="293" spans="1:43" x14ac:dyDescent="0.25">
      <c r="A293" s="7">
        <v>44190</v>
      </c>
      <c r="B293" s="5">
        <v>2030</v>
      </c>
      <c r="C293" s="24"/>
      <c r="D293" s="15"/>
      <c r="S293" s="12">
        <v>44141</v>
      </c>
      <c r="T293">
        <f t="shared" si="44"/>
        <v>1774</v>
      </c>
      <c r="U293" s="19">
        <v>65.739999999999995</v>
      </c>
      <c r="V293">
        <f t="shared" si="47"/>
        <v>1734</v>
      </c>
      <c r="W293">
        <v>-38</v>
      </c>
      <c r="AP293" s="12">
        <v>44141</v>
      </c>
      <c r="AQ293" s="19">
        <v>65.739999999999995</v>
      </c>
    </row>
    <row r="294" spans="1:43" x14ac:dyDescent="0.25">
      <c r="A294" s="7">
        <v>44191</v>
      </c>
      <c r="B294" s="5">
        <v>3378</v>
      </c>
      <c r="C294" s="24"/>
      <c r="D294" s="15"/>
      <c r="S294" s="12">
        <v>44142</v>
      </c>
      <c r="T294">
        <f t="shared" si="44"/>
        <v>1774</v>
      </c>
      <c r="U294" s="19">
        <v>65.739999999999995</v>
      </c>
      <c r="V294">
        <f t="shared" si="47"/>
        <v>1713</v>
      </c>
      <c r="W294">
        <v>-31</v>
      </c>
      <c r="AP294" s="12">
        <v>44142</v>
      </c>
      <c r="AQ294" s="19">
        <v>65.739999999999995</v>
      </c>
    </row>
    <row r="295" spans="1:43" x14ac:dyDescent="0.25">
      <c r="A295" s="7">
        <v>44192</v>
      </c>
      <c r="B295" s="5">
        <v>3686</v>
      </c>
      <c r="C295" s="24"/>
      <c r="D295" s="15"/>
      <c r="S295" s="12">
        <v>44143</v>
      </c>
      <c r="T295">
        <f t="shared" si="44"/>
        <v>1774</v>
      </c>
      <c r="U295" s="19">
        <v>65.739999999999995</v>
      </c>
      <c r="V295">
        <f t="shared" si="47"/>
        <v>1582</v>
      </c>
      <c r="W295">
        <v>-37</v>
      </c>
      <c r="AP295" s="12">
        <v>44143</v>
      </c>
      <c r="AQ295" s="19">
        <v>65.739999999999995</v>
      </c>
    </row>
    <row r="296" spans="1:43" x14ac:dyDescent="0.25">
      <c r="A296" s="7">
        <v>44193</v>
      </c>
      <c r="B296" s="5">
        <v>4819</v>
      </c>
      <c r="C296" s="23">
        <f t="shared" ref="C296" si="53">ROUNDUP(AVERAGE(B296:B302),0)</f>
        <v>4456</v>
      </c>
      <c r="D296" s="15"/>
      <c r="S296" s="12">
        <v>44144</v>
      </c>
      <c r="T296">
        <f t="shared" si="44"/>
        <v>1596</v>
      </c>
      <c r="U296" s="19">
        <v>65.739999999999995</v>
      </c>
      <c r="V296">
        <f t="shared" si="47"/>
        <v>1678</v>
      </c>
      <c r="W296">
        <v>-39</v>
      </c>
      <c r="AP296" s="12">
        <v>44144</v>
      </c>
      <c r="AQ296" s="19">
        <v>65.739999999999995</v>
      </c>
    </row>
    <row r="297" spans="1:43" x14ac:dyDescent="0.25">
      <c r="A297" s="7">
        <v>44194</v>
      </c>
      <c r="B297" s="5">
        <v>5638</v>
      </c>
      <c r="C297" s="24"/>
      <c r="D297" s="15"/>
      <c r="S297" s="12">
        <v>44145</v>
      </c>
      <c r="T297">
        <f t="shared" si="44"/>
        <v>1596</v>
      </c>
      <c r="U297" s="19">
        <v>65.739999999999995</v>
      </c>
      <c r="V297">
        <f t="shared" si="47"/>
        <v>1912</v>
      </c>
      <c r="W297">
        <v>-42</v>
      </c>
      <c r="AP297" s="12">
        <v>44145</v>
      </c>
      <c r="AQ297" s="19">
        <v>65.739999999999995</v>
      </c>
    </row>
    <row r="298" spans="1:43" x14ac:dyDescent="0.25">
      <c r="A298" s="7">
        <v>44195</v>
      </c>
      <c r="B298" s="5">
        <v>6179</v>
      </c>
      <c r="C298" s="24"/>
      <c r="D298" s="15"/>
      <c r="S298" s="12">
        <v>44146</v>
      </c>
      <c r="T298">
        <f t="shared" si="44"/>
        <v>1596</v>
      </c>
      <c r="U298" s="19">
        <v>65.739999999999995</v>
      </c>
      <c r="V298">
        <f t="shared" si="47"/>
        <v>1696</v>
      </c>
      <c r="W298">
        <v>-42</v>
      </c>
      <c r="AP298" s="12">
        <v>44146</v>
      </c>
      <c r="AQ298" s="19">
        <v>65.739999999999995</v>
      </c>
    </row>
    <row r="299" spans="1:43" x14ac:dyDescent="0.25">
      <c r="A299" s="7">
        <v>44196</v>
      </c>
      <c r="B299" s="5">
        <v>3622</v>
      </c>
      <c r="C299" s="24"/>
      <c r="D299" s="15"/>
      <c r="S299" s="12">
        <v>44147</v>
      </c>
      <c r="T299">
        <f t="shared" si="44"/>
        <v>1596</v>
      </c>
      <c r="U299" s="19">
        <v>65.739999999999995</v>
      </c>
      <c r="V299">
        <f t="shared" si="47"/>
        <v>2042</v>
      </c>
      <c r="W299">
        <v>-39</v>
      </c>
      <c r="AP299" s="12">
        <v>44147</v>
      </c>
      <c r="AQ299" s="19">
        <v>65.739999999999995</v>
      </c>
    </row>
    <row r="300" spans="1:43" x14ac:dyDescent="0.25">
      <c r="A300" s="7">
        <v>44197</v>
      </c>
      <c r="B300" s="5">
        <v>1555</v>
      </c>
      <c r="C300" s="24"/>
      <c r="D300" s="15"/>
      <c r="S300" s="12">
        <v>44148</v>
      </c>
      <c r="T300">
        <f t="shared" si="44"/>
        <v>1596</v>
      </c>
      <c r="U300" s="19">
        <v>65.739999999999995</v>
      </c>
      <c r="V300">
        <f t="shared" si="47"/>
        <v>1485</v>
      </c>
      <c r="W300">
        <v>-40</v>
      </c>
      <c r="AP300" s="12">
        <v>44148</v>
      </c>
      <c r="AQ300" s="19">
        <v>65.739999999999995</v>
      </c>
    </row>
    <row r="301" spans="1:43" x14ac:dyDescent="0.25">
      <c r="A301" s="7">
        <v>44198</v>
      </c>
      <c r="B301" s="5">
        <v>3741</v>
      </c>
      <c r="C301" s="24"/>
      <c r="D301" s="15"/>
      <c r="S301" s="12">
        <v>44149</v>
      </c>
      <c r="T301">
        <f t="shared" si="44"/>
        <v>1596</v>
      </c>
      <c r="U301" s="19">
        <v>65.739999999999995</v>
      </c>
      <c r="V301">
        <f t="shared" si="47"/>
        <v>1426</v>
      </c>
      <c r="W301">
        <v>-33</v>
      </c>
      <c r="AP301" s="12">
        <v>44149</v>
      </c>
      <c r="AQ301" s="19">
        <v>65.739999999999995</v>
      </c>
    </row>
    <row r="302" spans="1:43" x14ac:dyDescent="0.25">
      <c r="A302" s="7">
        <v>44199</v>
      </c>
      <c r="B302" s="5">
        <v>5634</v>
      </c>
      <c r="C302" s="24"/>
      <c r="D302" s="15"/>
      <c r="S302" s="12">
        <v>44150</v>
      </c>
      <c r="T302">
        <f t="shared" si="44"/>
        <v>1596</v>
      </c>
      <c r="U302" s="19">
        <v>65.739999999999995</v>
      </c>
      <c r="V302">
        <f t="shared" si="47"/>
        <v>927</v>
      </c>
      <c r="W302">
        <v>-41</v>
      </c>
      <c r="AP302" s="12">
        <v>44150</v>
      </c>
      <c r="AQ302" s="19">
        <v>65.739999999999995</v>
      </c>
    </row>
    <row r="303" spans="1:43" x14ac:dyDescent="0.25">
      <c r="A303" s="7">
        <v>44200</v>
      </c>
      <c r="B303" s="5">
        <v>4170</v>
      </c>
      <c r="C303" s="23">
        <f t="shared" ref="C303" si="54">ROUNDUP(AVERAGE(B303:B309),0)</f>
        <v>5114</v>
      </c>
      <c r="D303" s="15"/>
      <c r="S303" s="12">
        <v>44151</v>
      </c>
      <c r="T303">
        <f t="shared" si="44"/>
        <v>1830</v>
      </c>
      <c r="U303" s="19">
        <v>65.739999999999995</v>
      </c>
      <c r="V303">
        <f t="shared" si="47"/>
        <v>1853</v>
      </c>
      <c r="W303">
        <v>-47</v>
      </c>
      <c r="AP303" s="12">
        <v>44151</v>
      </c>
      <c r="AQ303" s="19">
        <v>65.739999999999995</v>
      </c>
    </row>
    <row r="304" spans="1:43" x14ac:dyDescent="0.25">
      <c r="A304" s="7">
        <v>44201</v>
      </c>
      <c r="B304" s="5">
        <v>6686</v>
      </c>
      <c r="C304" s="24"/>
      <c r="D304" s="15"/>
      <c r="S304" s="12">
        <v>44152</v>
      </c>
      <c r="T304">
        <f t="shared" si="44"/>
        <v>1830</v>
      </c>
      <c r="U304" s="19">
        <v>65.739999999999995</v>
      </c>
      <c r="V304">
        <f t="shared" si="47"/>
        <v>2243</v>
      </c>
      <c r="W304">
        <v>-38</v>
      </c>
      <c r="AP304" s="12">
        <v>44152</v>
      </c>
      <c r="AQ304" s="19">
        <v>65.739999999999995</v>
      </c>
    </row>
    <row r="305" spans="1:43" x14ac:dyDescent="0.25">
      <c r="A305" s="7">
        <v>44202</v>
      </c>
      <c r="B305" s="5">
        <v>6103</v>
      </c>
      <c r="C305" s="24"/>
      <c r="D305" s="15"/>
      <c r="S305" s="12">
        <v>44153</v>
      </c>
      <c r="T305">
        <f t="shared" si="44"/>
        <v>1830</v>
      </c>
      <c r="U305" s="19">
        <v>65.739999999999995</v>
      </c>
      <c r="V305">
        <f t="shared" si="47"/>
        <v>1372</v>
      </c>
      <c r="W305">
        <v>-40</v>
      </c>
      <c r="AP305" s="12">
        <v>44153</v>
      </c>
      <c r="AQ305" s="19">
        <v>65.739999999999995</v>
      </c>
    </row>
    <row r="306" spans="1:43" x14ac:dyDescent="0.25">
      <c r="A306" s="7">
        <v>44203</v>
      </c>
      <c r="B306" s="5">
        <v>5709</v>
      </c>
      <c r="C306" s="24"/>
      <c r="D306" s="15"/>
      <c r="S306" s="12">
        <v>44154</v>
      </c>
      <c r="T306">
        <f t="shared" si="44"/>
        <v>1830</v>
      </c>
      <c r="U306" s="19">
        <v>65.739999999999995</v>
      </c>
      <c r="V306">
        <f t="shared" si="47"/>
        <v>2172</v>
      </c>
      <c r="W306">
        <v>-38</v>
      </c>
      <c r="AP306" s="12">
        <v>44154</v>
      </c>
      <c r="AQ306" s="19">
        <v>65.739999999999995</v>
      </c>
    </row>
    <row r="307" spans="1:43" x14ac:dyDescent="0.25">
      <c r="A307" s="7">
        <v>44204</v>
      </c>
      <c r="B307" s="5">
        <v>5195</v>
      </c>
      <c r="C307" s="24"/>
      <c r="D307" s="15"/>
      <c r="S307" s="12">
        <v>44155</v>
      </c>
      <c r="T307">
        <f t="shared" si="44"/>
        <v>1830</v>
      </c>
      <c r="U307" s="19">
        <v>65.739999999999995</v>
      </c>
      <c r="V307">
        <f t="shared" si="47"/>
        <v>1685</v>
      </c>
      <c r="W307">
        <v>-33</v>
      </c>
      <c r="AP307" s="12">
        <v>44155</v>
      </c>
      <c r="AQ307" s="19">
        <v>65.739999999999995</v>
      </c>
    </row>
    <row r="308" spans="1:43" x14ac:dyDescent="0.25">
      <c r="A308" s="7">
        <v>44205</v>
      </c>
      <c r="B308" s="5">
        <v>4590</v>
      </c>
      <c r="C308" s="24"/>
      <c r="D308" s="15"/>
      <c r="S308" s="12">
        <v>44156</v>
      </c>
      <c r="T308">
        <f t="shared" si="44"/>
        <v>1830</v>
      </c>
      <c r="U308" s="19">
        <v>65.739999999999995</v>
      </c>
      <c r="V308">
        <f t="shared" si="47"/>
        <v>2019</v>
      </c>
      <c r="W308">
        <v>-24</v>
      </c>
      <c r="AP308" s="12">
        <v>44156</v>
      </c>
      <c r="AQ308" s="19">
        <v>65.739999999999995</v>
      </c>
    </row>
    <row r="309" spans="1:43" x14ac:dyDescent="0.25">
      <c r="A309" s="7">
        <v>44206</v>
      </c>
      <c r="B309" s="5">
        <v>3342</v>
      </c>
      <c r="C309" s="24"/>
      <c r="D309" s="15"/>
      <c r="S309" s="12">
        <v>44157</v>
      </c>
      <c r="T309">
        <f t="shared" ref="T309:T372" si="55">IF(VLOOKUP(S309,$A$2:$C$448,3,FALSE)=0,T308,VLOOKUP(S309,$A$2:$C$448,3,FALSE))</f>
        <v>1830</v>
      </c>
      <c r="U309" s="19">
        <v>65.739999999999995</v>
      </c>
      <c r="V309">
        <f t="shared" si="47"/>
        <v>1466</v>
      </c>
      <c r="W309">
        <v>-30</v>
      </c>
      <c r="AP309" s="12">
        <v>44157</v>
      </c>
      <c r="AQ309" s="19">
        <v>65.739999999999995</v>
      </c>
    </row>
    <row r="310" spans="1:43" x14ac:dyDescent="0.25">
      <c r="A310" s="7">
        <v>44207</v>
      </c>
      <c r="B310" s="5">
        <v>2628</v>
      </c>
      <c r="C310" s="23">
        <f t="shared" ref="C310" si="56">ROUNDUP(AVERAGE(B310:B316),0)</f>
        <v>5366</v>
      </c>
      <c r="D310" s="15"/>
      <c r="S310" s="12">
        <v>44158</v>
      </c>
      <c r="T310">
        <f t="shared" si="55"/>
        <v>2265</v>
      </c>
      <c r="U310" s="19">
        <v>65.739999999999995</v>
      </c>
      <c r="V310">
        <f t="shared" si="47"/>
        <v>1893</v>
      </c>
      <c r="W310">
        <v>-36</v>
      </c>
      <c r="AP310" s="12">
        <v>44158</v>
      </c>
      <c r="AQ310" s="19">
        <v>65.739999999999995</v>
      </c>
    </row>
    <row r="311" spans="1:43" x14ac:dyDescent="0.25">
      <c r="A311" s="7">
        <v>44208</v>
      </c>
      <c r="B311" s="5">
        <v>7316</v>
      </c>
      <c r="C311" s="24"/>
      <c r="D311" s="15"/>
      <c r="S311" s="12">
        <v>44159</v>
      </c>
      <c r="T311">
        <f t="shared" si="55"/>
        <v>2265</v>
      </c>
      <c r="U311" s="19">
        <v>65.739999999999995</v>
      </c>
      <c r="V311">
        <f t="shared" si="47"/>
        <v>2399</v>
      </c>
      <c r="W311">
        <v>-37</v>
      </c>
      <c r="AP311" s="12">
        <v>44159</v>
      </c>
      <c r="AQ311" s="19">
        <v>65.739999999999995</v>
      </c>
    </row>
    <row r="312" spans="1:43" x14ac:dyDescent="0.25">
      <c r="A312" s="7">
        <v>44209</v>
      </c>
      <c r="B312" s="5">
        <v>6858</v>
      </c>
      <c r="C312" s="24"/>
      <c r="D312" s="15"/>
      <c r="S312" s="12">
        <v>44160</v>
      </c>
      <c r="T312">
        <f t="shared" si="55"/>
        <v>2265</v>
      </c>
      <c r="U312" s="19">
        <v>65.739999999999995</v>
      </c>
      <c r="V312">
        <f t="shared" si="47"/>
        <v>2727</v>
      </c>
      <c r="W312">
        <v>-36</v>
      </c>
      <c r="AP312" s="12">
        <v>44160</v>
      </c>
      <c r="AQ312" s="19">
        <v>65.739999999999995</v>
      </c>
    </row>
    <row r="313" spans="1:43" x14ac:dyDescent="0.25">
      <c r="A313" s="7">
        <v>44210</v>
      </c>
      <c r="B313" s="5">
        <v>5317</v>
      </c>
      <c r="C313" s="24"/>
      <c r="D313" s="15"/>
      <c r="S313" s="12">
        <v>44161</v>
      </c>
      <c r="T313">
        <f t="shared" si="55"/>
        <v>2265</v>
      </c>
      <c r="U313" s="19">
        <v>60.19</v>
      </c>
      <c r="V313">
        <f t="shared" si="47"/>
        <v>2476</v>
      </c>
      <c r="W313">
        <v>-31</v>
      </c>
      <c r="AP313" s="12">
        <v>44161</v>
      </c>
      <c r="AQ313" s="19">
        <v>60.19</v>
      </c>
    </row>
    <row r="314" spans="1:43" x14ac:dyDescent="0.25">
      <c r="A314" s="7">
        <v>44211</v>
      </c>
      <c r="B314" s="5">
        <v>5291</v>
      </c>
      <c r="C314" s="24"/>
      <c r="D314" s="15"/>
      <c r="S314" s="12">
        <v>44162</v>
      </c>
      <c r="T314">
        <f t="shared" si="55"/>
        <v>2265</v>
      </c>
      <c r="U314" s="19">
        <v>60.19</v>
      </c>
      <c r="V314">
        <f t="shared" si="47"/>
        <v>2741</v>
      </c>
      <c r="W314">
        <v>-33</v>
      </c>
      <c r="AP314" s="12">
        <v>44162</v>
      </c>
      <c r="AQ314" s="19">
        <v>60.19</v>
      </c>
    </row>
    <row r="315" spans="1:43" x14ac:dyDescent="0.25">
      <c r="A315" s="7">
        <v>44212</v>
      </c>
      <c r="B315" s="5">
        <v>5388</v>
      </c>
      <c r="C315" s="24"/>
      <c r="D315" s="15"/>
      <c r="S315" s="12">
        <v>44163</v>
      </c>
      <c r="T315">
        <f t="shared" si="55"/>
        <v>2265</v>
      </c>
      <c r="U315" s="19">
        <v>60.19</v>
      </c>
      <c r="V315">
        <f t="shared" si="47"/>
        <v>2004</v>
      </c>
      <c r="W315">
        <v>-26</v>
      </c>
      <c r="AP315" s="12">
        <v>44163</v>
      </c>
      <c r="AQ315" s="19">
        <v>60.19</v>
      </c>
    </row>
    <row r="316" spans="1:43" x14ac:dyDescent="0.25">
      <c r="A316" s="7">
        <v>44213</v>
      </c>
      <c r="B316" s="5">
        <v>4760</v>
      </c>
      <c r="C316" s="24"/>
      <c r="D316" s="15"/>
      <c r="S316" s="12">
        <v>44164</v>
      </c>
      <c r="T316">
        <f t="shared" si="55"/>
        <v>2265</v>
      </c>
      <c r="U316" s="19">
        <v>60.19</v>
      </c>
      <c r="V316">
        <f t="shared" si="47"/>
        <v>1611</v>
      </c>
      <c r="W316">
        <v>-21</v>
      </c>
      <c r="AP316" s="12">
        <v>44164</v>
      </c>
      <c r="AQ316" s="19">
        <v>60.19</v>
      </c>
    </row>
    <row r="317" spans="1:43" x14ac:dyDescent="0.25">
      <c r="A317" s="7">
        <v>44214</v>
      </c>
      <c r="B317" s="5">
        <v>4707</v>
      </c>
      <c r="C317" s="23">
        <f t="shared" ref="C317" si="57">ROUNDUP(AVERAGE(B317:B323),0)</f>
        <v>4383</v>
      </c>
      <c r="D317" s="15"/>
      <c r="S317" s="12">
        <v>44165</v>
      </c>
      <c r="T317">
        <f t="shared" si="55"/>
        <v>2259</v>
      </c>
      <c r="U317" s="19">
        <v>60.19</v>
      </c>
      <c r="V317">
        <f t="shared" si="47"/>
        <v>1978</v>
      </c>
      <c r="W317">
        <v>-28</v>
      </c>
      <c r="AP317" s="12">
        <v>44165</v>
      </c>
      <c r="AQ317" s="19">
        <v>60.19</v>
      </c>
    </row>
    <row r="318" spans="1:43" x14ac:dyDescent="0.25">
      <c r="A318" s="7">
        <v>44215</v>
      </c>
      <c r="B318" s="5">
        <v>5722</v>
      </c>
      <c r="C318" s="24"/>
      <c r="D318" s="15"/>
      <c r="S318" s="12">
        <v>44166</v>
      </c>
      <c r="T318">
        <f t="shared" si="55"/>
        <v>2259</v>
      </c>
      <c r="U318" s="19">
        <v>60.19</v>
      </c>
      <c r="V318">
        <f t="shared" si="47"/>
        <v>2436</v>
      </c>
      <c r="W318">
        <v>-26</v>
      </c>
      <c r="AP318" s="12">
        <v>44166</v>
      </c>
      <c r="AQ318" s="19">
        <v>60.19</v>
      </c>
    </row>
    <row r="319" spans="1:43" x14ac:dyDescent="0.25">
      <c r="A319" s="7">
        <v>44216</v>
      </c>
      <c r="B319" s="5">
        <v>4454</v>
      </c>
      <c r="C319" s="24"/>
      <c r="D319" s="15"/>
      <c r="S319" s="12">
        <v>44167</v>
      </c>
      <c r="T319">
        <f t="shared" si="55"/>
        <v>2259</v>
      </c>
      <c r="U319" s="19">
        <v>60.19</v>
      </c>
      <c r="V319">
        <f t="shared" si="47"/>
        <v>2386</v>
      </c>
      <c r="W319">
        <v>-27</v>
      </c>
      <c r="AP319" s="12">
        <v>44167</v>
      </c>
      <c r="AQ319" s="19">
        <v>60.19</v>
      </c>
    </row>
    <row r="320" spans="1:43" x14ac:dyDescent="0.25">
      <c r="A320" s="7">
        <v>44217</v>
      </c>
      <c r="B320" s="5">
        <v>4832</v>
      </c>
      <c r="C320" s="24"/>
      <c r="D320" s="15"/>
      <c r="S320" s="12">
        <v>44168</v>
      </c>
      <c r="T320">
        <f t="shared" si="55"/>
        <v>2259</v>
      </c>
      <c r="U320" s="19">
        <v>60.19</v>
      </c>
      <c r="V320">
        <f t="shared" si="47"/>
        <v>1775</v>
      </c>
      <c r="W320">
        <v>-26</v>
      </c>
      <c r="AP320" s="12">
        <v>44168</v>
      </c>
      <c r="AQ320" s="19">
        <v>60.19</v>
      </c>
    </row>
    <row r="321" spans="1:43" x14ac:dyDescent="0.25">
      <c r="A321" s="7">
        <v>44218</v>
      </c>
      <c r="B321" s="5">
        <v>4212</v>
      </c>
      <c r="C321" s="24"/>
      <c r="D321" s="15"/>
      <c r="S321" s="12">
        <v>44169</v>
      </c>
      <c r="T321">
        <f t="shared" si="55"/>
        <v>2259</v>
      </c>
      <c r="U321" s="19">
        <v>60.19</v>
      </c>
      <c r="V321">
        <f t="shared" si="47"/>
        <v>3115</v>
      </c>
      <c r="W321">
        <v>-26</v>
      </c>
      <c r="AP321" s="12">
        <v>44169</v>
      </c>
      <c r="AQ321" s="19">
        <v>60.19</v>
      </c>
    </row>
    <row r="322" spans="1:43" x14ac:dyDescent="0.25">
      <c r="A322" s="7">
        <v>44219</v>
      </c>
      <c r="B322" s="5">
        <v>4090</v>
      </c>
      <c r="C322" s="24"/>
      <c r="D322" s="15"/>
      <c r="S322" s="12">
        <v>44170</v>
      </c>
      <c r="T322">
        <f t="shared" si="55"/>
        <v>2259</v>
      </c>
      <c r="U322" s="19">
        <v>60.19</v>
      </c>
      <c r="V322">
        <f t="shared" si="47"/>
        <v>2496</v>
      </c>
      <c r="W322">
        <v>-21</v>
      </c>
      <c r="AP322" s="12">
        <v>44170</v>
      </c>
      <c r="AQ322" s="19">
        <v>60.19</v>
      </c>
    </row>
    <row r="323" spans="1:43" x14ac:dyDescent="0.25">
      <c r="A323" s="7">
        <v>44220</v>
      </c>
      <c r="B323" s="5">
        <v>2661</v>
      </c>
      <c r="C323" s="24"/>
      <c r="D323" s="15"/>
      <c r="S323" s="12">
        <v>44171</v>
      </c>
      <c r="T323">
        <f t="shared" si="55"/>
        <v>2259</v>
      </c>
      <c r="U323" s="19">
        <v>60.19</v>
      </c>
      <c r="V323">
        <f t="shared" si="47"/>
        <v>1623</v>
      </c>
      <c r="W323">
        <v>-23</v>
      </c>
      <c r="AP323" s="12">
        <v>44171</v>
      </c>
      <c r="AQ323" s="19">
        <v>60.19</v>
      </c>
    </row>
    <row r="324" spans="1:43" x14ac:dyDescent="0.25">
      <c r="A324" s="7">
        <v>44221</v>
      </c>
      <c r="B324" s="5">
        <v>4988</v>
      </c>
      <c r="C324" s="23">
        <f t="shared" ref="C324" si="58">ROUNDUP(AVERAGE(B324:B330),0)</f>
        <v>3241</v>
      </c>
      <c r="D324" s="15"/>
      <c r="S324" s="12">
        <v>44172</v>
      </c>
      <c r="T324">
        <f t="shared" si="55"/>
        <v>2678</v>
      </c>
      <c r="U324" s="19">
        <v>60.19</v>
      </c>
      <c r="V324">
        <f t="shared" ref="V324:V387" si="59">VLOOKUP(S324,$A$2:$B$400,2,TRUE)</f>
        <v>2474</v>
      </c>
      <c r="W324">
        <v>-23</v>
      </c>
      <c r="AP324" s="12">
        <v>44172</v>
      </c>
      <c r="AQ324" s="19">
        <v>60.19</v>
      </c>
    </row>
    <row r="325" spans="1:43" x14ac:dyDescent="0.25">
      <c r="A325" s="7">
        <v>44222</v>
      </c>
      <c r="B325" s="5">
        <v>3894</v>
      </c>
      <c r="C325" s="24"/>
      <c r="D325" s="15"/>
      <c r="S325" s="12">
        <v>44173</v>
      </c>
      <c r="T325">
        <f t="shared" si="55"/>
        <v>2678</v>
      </c>
      <c r="U325" s="19">
        <v>60.19</v>
      </c>
      <c r="V325">
        <f t="shared" si="59"/>
        <v>2122</v>
      </c>
      <c r="W325">
        <v>-41</v>
      </c>
      <c r="AP325" s="12">
        <v>44173</v>
      </c>
      <c r="AQ325" s="19">
        <v>60.19</v>
      </c>
    </row>
    <row r="326" spans="1:43" x14ac:dyDescent="0.25">
      <c r="A326" s="7">
        <v>44223</v>
      </c>
      <c r="B326" s="5">
        <v>3804</v>
      </c>
      <c r="C326" s="24"/>
      <c r="D326" s="15"/>
      <c r="S326" s="12">
        <v>44174</v>
      </c>
      <c r="T326">
        <f t="shared" si="55"/>
        <v>2678</v>
      </c>
      <c r="U326" s="19">
        <v>60.19</v>
      </c>
      <c r="V326">
        <f t="shared" si="59"/>
        <v>2805</v>
      </c>
      <c r="W326">
        <v>-33</v>
      </c>
      <c r="AP326" s="12">
        <v>44174</v>
      </c>
      <c r="AQ326" s="19">
        <v>60.19</v>
      </c>
    </row>
    <row r="327" spans="1:43" x14ac:dyDescent="0.25">
      <c r="A327" s="7">
        <v>44224</v>
      </c>
      <c r="B327" s="5">
        <v>3170</v>
      </c>
      <c r="C327" s="24"/>
      <c r="D327" s="15"/>
      <c r="S327" s="12">
        <v>44175</v>
      </c>
      <c r="T327">
        <f t="shared" si="55"/>
        <v>2678</v>
      </c>
      <c r="U327" s="19">
        <v>60.19</v>
      </c>
      <c r="V327">
        <f t="shared" si="59"/>
        <v>3021</v>
      </c>
      <c r="W327">
        <v>-29</v>
      </c>
      <c r="AP327" s="12">
        <v>44175</v>
      </c>
      <c r="AQ327" s="19">
        <v>60.19</v>
      </c>
    </row>
    <row r="328" spans="1:43" x14ac:dyDescent="0.25">
      <c r="A328" s="7">
        <v>44225</v>
      </c>
      <c r="B328" s="5">
        <v>2541</v>
      </c>
      <c r="C328" s="24"/>
      <c r="D328" s="15"/>
      <c r="S328" s="12">
        <v>44176</v>
      </c>
      <c r="T328">
        <f t="shared" si="55"/>
        <v>2678</v>
      </c>
      <c r="U328" s="19">
        <v>60.19</v>
      </c>
      <c r="V328">
        <f t="shared" si="59"/>
        <v>3033</v>
      </c>
      <c r="W328">
        <v>-31</v>
      </c>
      <c r="AP328" s="12">
        <v>44176</v>
      </c>
      <c r="AQ328" s="19">
        <v>60.19</v>
      </c>
    </row>
    <row r="329" spans="1:43" x14ac:dyDescent="0.25">
      <c r="A329" s="7">
        <v>44226</v>
      </c>
      <c r="B329" s="5">
        <v>1808</v>
      </c>
      <c r="C329" s="24"/>
      <c r="D329" s="15"/>
      <c r="S329" s="12">
        <v>44177</v>
      </c>
      <c r="T329">
        <f t="shared" si="55"/>
        <v>2678</v>
      </c>
      <c r="U329" s="19">
        <v>60.19</v>
      </c>
      <c r="V329">
        <f t="shared" si="59"/>
        <v>3086</v>
      </c>
      <c r="W329">
        <v>-24</v>
      </c>
      <c r="AP329" s="12">
        <v>44177</v>
      </c>
      <c r="AQ329" s="19">
        <v>60.19</v>
      </c>
    </row>
    <row r="330" spans="1:43" x14ac:dyDescent="0.25">
      <c r="A330" s="7">
        <v>44227</v>
      </c>
      <c r="B330" s="5">
        <v>2478</v>
      </c>
      <c r="C330" s="24"/>
      <c r="D330" s="15"/>
      <c r="S330" s="12">
        <v>44178</v>
      </c>
      <c r="T330">
        <f t="shared" si="55"/>
        <v>2678</v>
      </c>
      <c r="U330" s="19">
        <v>60.19</v>
      </c>
      <c r="V330">
        <f t="shared" si="59"/>
        <v>2204</v>
      </c>
      <c r="W330">
        <v>-23</v>
      </c>
      <c r="AP330" s="12">
        <v>44178</v>
      </c>
      <c r="AQ330" s="19">
        <v>60.19</v>
      </c>
    </row>
    <row r="331" spans="1:43" x14ac:dyDescent="0.25">
      <c r="A331" s="7">
        <v>44228</v>
      </c>
      <c r="B331" s="5">
        <v>2147</v>
      </c>
      <c r="C331" s="23">
        <f t="shared" ref="C331" si="60">ROUNDUP(AVERAGE(B331:B337),0)</f>
        <v>1688</v>
      </c>
      <c r="D331" s="15"/>
      <c r="S331" s="12">
        <v>44179</v>
      </c>
      <c r="T331">
        <f t="shared" si="55"/>
        <v>3466</v>
      </c>
      <c r="U331" s="19">
        <v>60.19</v>
      </c>
      <c r="V331">
        <f t="shared" si="59"/>
        <v>3132</v>
      </c>
      <c r="W331">
        <v>-29</v>
      </c>
      <c r="AP331" s="12">
        <v>44179</v>
      </c>
      <c r="AQ331" s="19">
        <v>60.19</v>
      </c>
    </row>
    <row r="332" spans="1:43" x14ac:dyDescent="0.25">
      <c r="A332" s="7">
        <v>44229</v>
      </c>
      <c r="B332" s="5">
        <v>1870</v>
      </c>
      <c r="C332" s="24"/>
      <c r="D332" s="15"/>
      <c r="S332" s="12">
        <v>44180</v>
      </c>
      <c r="T332">
        <f t="shared" si="55"/>
        <v>3466</v>
      </c>
      <c r="U332" s="19">
        <v>60.19</v>
      </c>
      <c r="V332">
        <f t="shared" si="59"/>
        <v>3674</v>
      </c>
      <c r="W332">
        <v>-25</v>
      </c>
      <c r="AP332" s="12">
        <v>44180</v>
      </c>
      <c r="AQ332" s="19">
        <v>60.19</v>
      </c>
    </row>
    <row r="333" spans="1:43" x14ac:dyDescent="0.25">
      <c r="A333" s="7">
        <v>44230</v>
      </c>
      <c r="B333" s="5">
        <v>1940</v>
      </c>
      <c r="C333" s="24"/>
      <c r="D333" s="15"/>
      <c r="S333" s="12">
        <v>44181</v>
      </c>
      <c r="T333">
        <f t="shared" si="55"/>
        <v>3466</v>
      </c>
      <c r="U333" s="19">
        <v>60.19</v>
      </c>
      <c r="V333">
        <f t="shared" si="59"/>
        <v>4417</v>
      </c>
      <c r="W333">
        <v>-27</v>
      </c>
      <c r="AP333" s="12">
        <v>44181</v>
      </c>
      <c r="AQ333" s="19">
        <v>60.19</v>
      </c>
    </row>
    <row r="334" spans="1:43" x14ac:dyDescent="0.25">
      <c r="A334" s="7">
        <v>44231</v>
      </c>
      <c r="B334" s="5">
        <v>1877</v>
      </c>
      <c r="C334" s="24"/>
      <c r="D334" s="15"/>
      <c r="S334" s="12">
        <v>44182</v>
      </c>
      <c r="T334">
        <f t="shared" si="55"/>
        <v>3466</v>
      </c>
      <c r="U334" s="19">
        <v>60.19</v>
      </c>
      <c r="V334">
        <f t="shared" si="59"/>
        <v>3182</v>
      </c>
      <c r="W334">
        <v>-22</v>
      </c>
      <c r="AP334" s="12">
        <v>44182</v>
      </c>
      <c r="AQ334" s="19">
        <v>60.19</v>
      </c>
    </row>
    <row r="335" spans="1:43" x14ac:dyDescent="0.25">
      <c r="A335" s="7">
        <v>44232</v>
      </c>
      <c r="B335" s="5">
        <v>1675</v>
      </c>
      <c r="C335" s="24"/>
      <c r="D335" s="15"/>
      <c r="S335" s="12">
        <v>44183</v>
      </c>
      <c r="T335">
        <f t="shared" si="55"/>
        <v>3466</v>
      </c>
      <c r="U335" s="19">
        <v>60.19</v>
      </c>
      <c r="V335">
        <f t="shared" si="59"/>
        <v>3883</v>
      </c>
      <c r="W335">
        <v>-24</v>
      </c>
      <c r="AP335" s="12">
        <v>44183</v>
      </c>
      <c r="AQ335" s="19">
        <v>60.19</v>
      </c>
    </row>
    <row r="336" spans="1:43" x14ac:dyDescent="0.25">
      <c r="A336" s="7">
        <v>44233</v>
      </c>
      <c r="B336" s="5">
        <v>1276</v>
      </c>
      <c r="C336" s="24"/>
      <c r="S336" s="12">
        <v>44184</v>
      </c>
      <c r="T336">
        <f t="shared" si="55"/>
        <v>3466</v>
      </c>
      <c r="U336" s="19">
        <v>60.19</v>
      </c>
      <c r="V336">
        <f t="shared" si="59"/>
        <v>3362</v>
      </c>
      <c r="W336">
        <v>-20</v>
      </c>
      <c r="AP336" s="12">
        <v>44184</v>
      </c>
      <c r="AQ336" s="19">
        <v>60.19</v>
      </c>
    </row>
    <row r="337" spans="1:43" x14ac:dyDescent="0.25">
      <c r="A337" s="7">
        <v>44234</v>
      </c>
      <c r="B337" s="5">
        <v>1025</v>
      </c>
      <c r="C337" s="24"/>
      <c r="S337" s="12">
        <v>44185</v>
      </c>
      <c r="T337">
        <f t="shared" si="55"/>
        <v>3466</v>
      </c>
      <c r="U337" s="19">
        <v>60.19</v>
      </c>
      <c r="V337">
        <f t="shared" si="59"/>
        <v>2609</v>
      </c>
      <c r="W337">
        <v>-12</v>
      </c>
      <c r="AP337" s="12">
        <v>44185</v>
      </c>
      <c r="AQ337" s="19">
        <v>60.19</v>
      </c>
    </row>
    <row r="338" spans="1:43" x14ac:dyDescent="0.25">
      <c r="A338" s="7">
        <v>44235</v>
      </c>
      <c r="B338" s="5">
        <v>1384</v>
      </c>
      <c r="C338" s="23">
        <f t="shared" ref="C338" si="61">ROUNDUP(AVERAGE(B338:B344),0)</f>
        <v>1185</v>
      </c>
      <c r="S338" s="12">
        <v>44186</v>
      </c>
      <c r="T338">
        <f t="shared" si="55"/>
        <v>3732</v>
      </c>
      <c r="U338" s="19">
        <v>60.19</v>
      </c>
      <c r="V338">
        <f t="shared" si="59"/>
        <v>3772</v>
      </c>
      <c r="W338">
        <v>-26</v>
      </c>
      <c r="AP338" s="12">
        <v>44186</v>
      </c>
      <c r="AQ338" s="19">
        <v>60.19</v>
      </c>
    </row>
    <row r="339" spans="1:43" x14ac:dyDescent="0.25">
      <c r="A339" s="7">
        <v>44236</v>
      </c>
      <c r="B339" s="5">
        <v>1622</v>
      </c>
      <c r="C339" s="24"/>
      <c r="S339" s="12">
        <v>44187</v>
      </c>
      <c r="T339">
        <f t="shared" si="55"/>
        <v>3732</v>
      </c>
      <c r="U339" s="19">
        <v>60.19</v>
      </c>
      <c r="V339">
        <f t="shared" si="59"/>
        <v>4466</v>
      </c>
      <c r="W339">
        <v>-20</v>
      </c>
      <c r="AP339" s="12">
        <v>44187</v>
      </c>
      <c r="AQ339" s="19">
        <v>60.19</v>
      </c>
    </row>
    <row r="340" spans="1:43" x14ac:dyDescent="0.25">
      <c r="A340" s="7">
        <v>44237</v>
      </c>
      <c r="B340" s="5">
        <v>1266</v>
      </c>
      <c r="C340" s="24"/>
      <c r="S340" s="12">
        <v>44188</v>
      </c>
      <c r="T340">
        <f t="shared" si="55"/>
        <v>3732</v>
      </c>
      <c r="U340" s="19">
        <v>60.19</v>
      </c>
      <c r="V340">
        <f t="shared" si="59"/>
        <v>4367</v>
      </c>
      <c r="W340">
        <v>-20</v>
      </c>
      <c r="AP340" s="12">
        <v>44188</v>
      </c>
      <c r="AQ340" s="19">
        <v>60.19</v>
      </c>
    </row>
    <row r="341" spans="1:43" x14ac:dyDescent="0.25">
      <c r="A341" s="7">
        <v>44238</v>
      </c>
      <c r="B341" s="5">
        <v>1322</v>
      </c>
      <c r="C341" s="24"/>
      <c r="S341" s="12">
        <v>44189</v>
      </c>
      <c r="T341">
        <f t="shared" si="55"/>
        <v>3732</v>
      </c>
      <c r="U341" s="19">
        <v>60.19</v>
      </c>
      <c r="V341">
        <f t="shared" si="59"/>
        <v>4420</v>
      </c>
      <c r="W341">
        <v>-23</v>
      </c>
      <c r="AP341" s="12">
        <v>44189</v>
      </c>
      <c r="AQ341" s="19">
        <v>60.19</v>
      </c>
    </row>
    <row r="342" spans="1:43" x14ac:dyDescent="0.25">
      <c r="A342" s="7">
        <v>44239</v>
      </c>
      <c r="B342" s="5">
        <v>977</v>
      </c>
      <c r="C342" s="24"/>
      <c r="S342" s="12">
        <v>44190</v>
      </c>
      <c r="T342">
        <f t="shared" si="55"/>
        <v>3732</v>
      </c>
      <c r="U342" s="19">
        <v>60.19</v>
      </c>
      <c r="V342">
        <f t="shared" si="59"/>
        <v>2030</v>
      </c>
      <c r="W342">
        <v>-73</v>
      </c>
      <c r="AP342" s="12">
        <v>44190</v>
      </c>
      <c r="AQ342" s="19">
        <v>60.19</v>
      </c>
    </row>
    <row r="343" spans="1:43" x14ac:dyDescent="0.25">
      <c r="A343" s="7">
        <v>44240</v>
      </c>
      <c r="B343" s="5">
        <v>1057</v>
      </c>
      <c r="C343" s="24"/>
      <c r="S343" s="12">
        <v>44191</v>
      </c>
      <c r="T343">
        <f t="shared" si="55"/>
        <v>3732</v>
      </c>
      <c r="U343" s="19">
        <v>60.19</v>
      </c>
      <c r="V343">
        <f t="shared" si="59"/>
        <v>3378</v>
      </c>
      <c r="W343">
        <v>-44</v>
      </c>
      <c r="AP343" s="12">
        <v>44191</v>
      </c>
      <c r="AQ343" s="19">
        <v>60.19</v>
      </c>
    </row>
    <row r="344" spans="1:43" x14ac:dyDescent="0.25">
      <c r="A344" s="7">
        <v>44241</v>
      </c>
      <c r="B344" s="5">
        <v>662</v>
      </c>
      <c r="C344" s="24"/>
      <c r="S344" s="12">
        <v>44192</v>
      </c>
      <c r="T344">
        <f t="shared" si="55"/>
        <v>3732</v>
      </c>
      <c r="U344" s="19">
        <v>60.19</v>
      </c>
      <c r="V344">
        <f t="shared" si="59"/>
        <v>3686</v>
      </c>
      <c r="W344">
        <v>-43</v>
      </c>
      <c r="AP344" s="12">
        <v>44192</v>
      </c>
      <c r="AQ344" s="19">
        <v>60.19</v>
      </c>
    </row>
    <row r="345" spans="1:43" x14ac:dyDescent="0.25">
      <c r="A345" s="7">
        <v>44242</v>
      </c>
      <c r="B345" s="5">
        <v>1226</v>
      </c>
      <c r="C345" s="23">
        <f t="shared" ref="C345:C359" si="62">ROUNDUP(AVERAGE(B345:B351),0)</f>
        <v>895</v>
      </c>
      <c r="S345" s="12">
        <v>44193</v>
      </c>
      <c r="T345">
        <f t="shared" si="55"/>
        <v>4456</v>
      </c>
      <c r="U345" s="19">
        <v>60.19</v>
      </c>
      <c r="V345">
        <f t="shared" si="59"/>
        <v>4819</v>
      </c>
      <c r="W345">
        <v>-33</v>
      </c>
      <c r="AP345" s="12">
        <v>44193</v>
      </c>
      <c r="AQ345" s="19">
        <v>60.19</v>
      </c>
    </row>
    <row r="346" spans="1:43" x14ac:dyDescent="0.25">
      <c r="A346" s="7">
        <v>44243</v>
      </c>
      <c r="B346" s="5">
        <v>1123</v>
      </c>
      <c r="C346" s="24"/>
      <c r="S346" s="12">
        <v>44194</v>
      </c>
      <c r="T346">
        <f t="shared" si="55"/>
        <v>4456</v>
      </c>
      <c r="U346" s="19">
        <v>60.19</v>
      </c>
      <c r="V346">
        <f t="shared" si="59"/>
        <v>5638</v>
      </c>
      <c r="W346">
        <v>-30</v>
      </c>
      <c r="AP346" s="12">
        <v>44194</v>
      </c>
      <c r="AQ346" s="19">
        <v>60.19</v>
      </c>
    </row>
    <row r="347" spans="1:43" x14ac:dyDescent="0.25">
      <c r="A347" s="7">
        <v>44244</v>
      </c>
      <c r="B347" s="5">
        <v>921</v>
      </c>
      <c r="C347" s="24"/>
      <c r="S347" s="12">
        <v>44195</v>
      </c>
      <c r="T347">
        <f t="shared" si="55"/>
        <v>4456</v>
      </c>
      <c r="U347" s="19">
        <v>60.19</v>
      </c>
      <c r="V347">
        <f t="shared" si="59"/>
        <v>6179</v>
      </c>
      <c r="W347">
        <v>-33</v>
      </c>
      <c r="AP347" s="12">
        <v>44195</v>
      </c>
      <c r="AQ347" s="19">
        <v>60.19</v>
      </c>
    </row>
    <row r="348" spans="1:43" x14ac:dyDescent="0.25">
      <c r="A348" s="7">
        <v>44245</v>
      </c>
      <c r="B348" s="5">
        <v>945</v>
      </c>
      <c r="C348" s="24"/>
      <c r="S348" s="12">
        <v>44196</v>
      </c>
      <c r="T348">
        <f t="shared" si="55"/>
        <v>4456</v>
      </c>
      <c r="U348" s="19">
        <v>60.19</v>
      </c>
      <c r="V348">
        <f t="shared" si="59"/>
        <v>3622</v>
      </c>
      <c r="W348">
        <v>-43</v>
      </c>
      <c r="AP348" s="12">
        <v>44196</v>
      </c>
      <c r="AQ348" s="19">
        <v>60.19</v>
      </c>
    </row>
    <row r="349" spans="1:43" x14ac:dyDescent="0.25">
      <c r="A349" s="7">
        <v>44246</v>
      </c>
      <c r="B349" s="5">
        <v>808</v>
      </c>
      <c r="C349" s="24"/>
      <c r="S349" s="12">
        <v>44197</v>
      </c>
      <c r="T349">
        <f t="shared" si="55"/>
        <v>4456</v>
      </c>
      <c r="U349" s="19">
        <v>60.19</v>
      </c>
      <c r="V349">
        <f t="shared" si="59"/>
        <v>1555</v>
      </c>
      <c r="W349">
        <v>-81</v>
      </c>
      <c r="AP349" s="12">
        <v>44197</v>
      </c>
      <c r="AQ349" s="19">
        <v>60.19</v>
      </c>
    </row>
    <row r="350" spans="1:43" x14ac:dyDescent="0.25">
      <c r="A350" s="7">
        <v>44247</v>
      </c>
      <c r="B350" s="5">
        <v>748</v>
      </c>
      <c r="C350" s="24"/>
      <c r="S350" s="12">
        <v>44198</v>
      </c>
      <c r="T350">
        <f t="shared" si="55"/>
        <v>4456</v>
      </c>
      <c r="U350" s="19">
        <v>60.19</v>
      </c>
      <c r="V350">
        <f t="shared" si="59"/>
        <v>3741</v>
      </c>
      <c r="W350">
        <v>-62</v>
      </c>
      <c r="AP350" s="12">
        <v>44198</v>
      </c>
      <c r="AQ350" s="19">
        <v>60.19</v>
      </c>
    </row>
    <row r="351" spans="1:43" x14ac:dyDescent="0.25">
      <c r="A351" s="7">
        <v>44248</v>
      </c>
      <c r="B351" s="5">
        <v>490</v>
      </c>
      <c r="C351" s="24"/>
      <c r="S351" s="12">
        <v>44199</v>
      </c>
      <c r="T351">
        <f t="shared" si="55"/>
        <v>4456</v>
      </c>
      <c r="U351" s="19">
        <v>60.19</v>
      </c>
      <c r="V351">
        <f t="shared" si="59"/>
        <v>5634</v>
      </c>
      <c r="W351">
        <v>-54</v>
      </c>
      <c r="AP351" s="12">
        <v>44199</v>
      </c>
      <c r="AQ351" s="19">
        <v>60.19</v>
      </c>
    </row>
    <row r="352" spans="1:43" x14ac:dyDescent="0.25">
      <c r="A352" s="7">
        <v>44249</v>
      </c>
      <c r="B352" s="5">
        <v>756</v>
      </c>
      <c r="C352" s="23">
        <f t="shared" si="62"/>
        <v>699</v>
      </c>
      <c r="S352" s="12">
        <v>44200</v>
      </c>
      <c r="T352">
        <f t="shared" si="55"/>
        <v>5114</v>
      </c>
      <c r="U352" s="19">
        <v>60.19</v>
      </c>
      <c r="V352">
        <f t="shared" si="59"/>
        <v>4170</v>
      </c>
      <c r="W352">
        <v>-43</v>
      </c>
      <c r="AP352" s="12">
        <v>44200</v>
      </c>
      <c r="AQ352" s="19">
        <v>60.19</v>
      </c>
    </row>
    <row r="353" spans="1:43" x14ac:dyDescent="0.25">
      <c r="A353" s="7">
        <v>44250</v>
      </c>
      <c r="B353" s="5">
        <v>728</v>
      </c>
      <c r="C353" s="24"/>
      <c r="S353" s="12">
        <v>44201</v>
      </c>
      <c r="T353">
        <f t="shared" si="55"/>
        <v>5114</v>
      </c>
      <c r="U353" s="19">
        <v>60.19</v>
      </c>
      <c r="V353">
        <f t="shared" si="59"/>
        <v>6686</v>
      </c>
      <c r="W353">
        <v>-51</v>
      </c>
      <c r="AP353" s="12">
        <v>44201</v>
      </c>
      <c r="AQ353" s="19">
        <v>60.19</v>
      </c>
    </row>
    <row r="354" spans="1:43" x14ac:dyDescent="0.25">
      <c r="A354" s="7">
        <v>44251</v>
      </c>
      <c r="B354" s="5">
        <v>695</v>
      </c>
      <c r="C354" s="24"/>
      <c r="S354" s="12">
        <v>44202</v>
      </c>
      <c r="T354">
        <f t="shared" si="55"/>
        <v>5114</v>
      </c>
      <c r="U354" s="19">
        <v>60.19</v>
      </c>
      <c r="V354">
        <f t="shared" si="59"/>
        <v>6103</v>
      </c>
      <c r="W354">
        <v>-52</v>
      </c>
      <c r="AP354" s="12">
        <v>44202</v>
      </c>
      <c r="AQ354" s="19">
        <v>60.19</v>
      </c>
    </row>
    <row r="355" spans="1:43" x14ac:dyDescent="0.25">
      <c r="A355" s="7">
        <v>44252</v>
      </c>
      <c r="B355" s="5">
        <v>780</v>
      </c>
      <c r="C355" s="24"/>
      <c r="S355" s="12">
        <v>44203</v>
      </c>
      <c r="T355">
        <f t="shared" si="55"/>
        <v>5114</v>
      </c>
      <c r="U355" s="19">
        <v>81.02</v>
      </c>
      <c r="V355">
        <f t="shared" si="59"/>
        <v>5709</v>
      </c>
      <c r="W355">
        <v>-48</v>
      </c>
      <c r="AP355" s="12">
        <v>44203</v>
      </c>
      <c r="AQ355" s="19">
        <v>81.02</v>
      </c>
    </row>
    <row r="356" spans="1:43" x14ac:dyDescent="0.25">
      <c r="A356" s="7">
        <v>44253</v>
      </c>
      <c r="B356" s="5">
        <v>671</v>
      </c>
      <c r="C356" s="24"/>
      <c r="S356" s="12">
        <v>44204</v>
      </c>
      <c r="T356">
        <f t="shared" si="55"/>
        <v>5114</v>
      </c>
      <c r="U356" s="19">
        <v>81.02</v>
      </c>
      <c r="V356">
        <f t="shared" si="59"/>
        <v>5195</v>
      </c>
      <c r="W356">
        <v>-78</v>
      </c>
      <c r="AP356" s="12">
        <v>44204</v>
      </c>
      <c r="AQ356" s="19">
        <v>81.02</v>
      </c>
    </row>
    <row r="357" spans="1:43" x14ac:dyDescent="0.25">
      <c r="A357" s="7">
        <v>44254</v>
      </c>
      <c r="B357" s="5">
        <v>736</v>
      </c>
      <c r="C357" s="24"/>
      <c r="S357" s="12">
        <v>44205</v>
      </c>
      <c r="T357">
        <f t="shared" si="55"/>
        <v>5114</v>
      </c>
      <c r="U357" s="19">
        <v>81.02</v>
      </c>
      <c r="V357">
        <f t="shared" si="59"/>
        <v>4590</v>
      </c>
      <c r="W357">
        <v>-78</v>
      </c>
      <c r="AP357" s="12">
        <v>44205</v>
      </c>
      <c r="AQ357" s="19">
        <v>81.02</v>
      </c>
    </row>
    <row r="358" spans="1:43" x14ac:dyDescent="0.25">
      <c r="A358" s="7">
        <v>44255</v>
      </c>
      <c r="B358" s="5">
        <v>522</v>
      </c>
      <c r="C358" s="24"/>
      <c r="S358" s="12">
        <v>44206</v>
      </c>
      <c r="T358">
        <f t="shared" si="55"/>
        <v>5114</v>
      </c>
      <c r="U358" s="19">
        <v>81.02</v>
      </c>
      <c r="V358">
        <f t="shared" si="59"/>
        <v>3342</v>
      </c>
      <c r="W358">
        <v>-80</v>
      </c>
      <c r="AP358" s="12">
        <v>44206</v>
      </c>
      <c r="AQ358" s="19">
        <v>81.02</v>
      </c>
    </row>
    <row r="359" spans="1:43" x14ac:dyDescent="0.25">
      <c r="A359" s="7">
        <v>44256</v>
      </c>
      <c r="B359" s="5">
        <v>862</v>
      </c>
      <c r="C359" s="23">
        <f t="shared" si="62"/>
        <v>709</v>
      </c>
      <c r="S359" s="12">
        <v>44207</v>
      </c>
      <c r="T359">
        <f t="shared" si="55"/>
        <v>5366</v>
      </c>
      <c r="U359" s="19">
        <v>81.02</v>
      </c>
      <c r="V359">
        <f t="shared" si="59"/>
        <v>2628</v>
      </c>
      <c r="W359">
        <v>-81</v>
      </c>
      <c r="AP359" s="12">
        <v>44207</v>
      </c>
      <c r="AQ359" s="19">
        <v>81.02</v>
      </c>
    </row>
    <row r="360" spans="1:43" x14ac:dyDescent="0.25">
      <c r="A360" s="7">
        <v>44257</v>
      </c>
      <c r="B360" s="5">
        <v>775</v>
      </c>
      <c r="C360" s="24"/>
      <c r="S360" s="12">
        <v>44208</v>
      </c>
      <c r="T360">
        <f t="shared" si="55"/>
        <v>5366</v>
      </c>
      <c r="U360" s="19">
        <v>81.02</v>
      </c>
      <c r="V360">
        <f t="shared" si="59"/>
        <v>7316</v>
      </c>
      <c r="W360">
        <v>-53</v>
      </c>
      <c r="AP360" s="12">
        <v>44208</v>
      </c>
      <c r="AQ360" s="19">
        <v>81.02</v>
      </c>
    </row>
    <row r="361" spans="1:43" x14ac:dyDescent="0.25">
      <c r="A361" s="7">
        <v>44258</v>
      </c>
      <c r="B361" s="5">
        <v>696</v>
      </c>
      <c r="C361" s="24"/>
      <c r="S361" s="12">
        <v>44209</v>
      </c>
      <c r="T361">
        <f t="shared" si="55"/>
        <v>5366</v>
      </c>
      <c r="U361" s="19">
        <v>81.02</v>
      </c>
      <c r="V361">
        <f t="shared" si="59"/>
        <v>6858</v>
      </c>
      <c r="W361">
        <v>-56</v>
      </c>
      <c r="AP361" s="12">
        <v>44209</v>
      </c>
      <c r="AQ361" s="19">
        <v>81.02</v>
      </c>
    </row>
    <row r="362" spans="1:43" x14ac:dyDescent="0.25">
      <c r="A362" s="7">
        <v>44259</v>
      </c>
      <c r="B362" s="5">
        <v>709</v>
      </c>
      <c r="C362" s="24"/>
      <c r="S362" s="12">
        <v>44210</v>
      </c>
      <c r="T362">
        <f t="shared" si="55"/>
        <v>5366</v>
      </c>
      <c r="U362" s="19">
        <v>81.02</v>
      </c>
      <c r="V362">
        <f t="shared" si="59"/>
        <v>5317</v>
      </c>
      <c r="W362">
        <v>-54</v>
      </c>
      <c r="AP362" s="12">
        <v>44210</v>
      </c>
      <c r="AQ362" s="19">
        <v>81.02</v>
      </c>
    </row>
    <row r="363" spans="1:43" x14ac:dyDescent="0.25">
      <c r="A363" s="7">
        <v>44260</v>
      </c>
      <c r="B363" s="5">
        <v>698</v>
      </c>
      <c r="C363" s="24"/>
      <c r="S363" s="12">
        <v>44211</v>
      </c>
      <c r="T363">
        <f t="shared" si="55"/>
        <v>5366</v>
      </c>
      <c r="U363" s="19">
        <v>81.02</v>
      </c>
      <c r="V363">
        <f t="shared" si="59"/>
        <v>5291</v>
      </c>
      <c r="W363">
        <v>-55</v>
      </c>
      <c r="AP363" s="12">
        <v>44211</v>
      </c>
      <c r="AQ363" s="19">
        <v>81.02</v>
      </c>
    </row>
    <row r="364" spans="1:43" x14ac:dyDescent="0.25">
      <c r="A364" s="7">
        <v>44261</v>
      </c>
      <c r="B364" s="5">
        <v>700</v>
      </c>
      <c r="C364" s="24"/>
      <c r="S364" s="12">
        <v>44212</v>
      </c>
      <c r="T364">
        <f t="shared" si="55"/>
        <v>5366</v>
      </c>
      <c r="U364" s="19">
        <v>81.02</v>
      </c>
      <c r="V364">
        <f t="shared" si="59"/>
        <v>5388</v>
      </c>
      <c r="W364">
        <v>-75</v>
      </c>
      <c r="AP364" s="12">
        <v>44212</v>
      </c>
      <c r="AQ364" s="19">
        <v>81.02</v>
      </c>
    </row>
    <row r="365" spans="1:43" x14ac:dyDescent="0.25">
      <c r="A365" s="7">
        <v>44262</v>
      </c>
      <c r="B365" s="5">
        <v>519</v>
      </c>
      <c r="C365" s="24"/>
      <c r="S365" s="12">
        <v>44213</v>
      </c>
      <c r="T365">
        <f t="shared" si="55"/>
        <v>5366</v>
      </c>
      <c r="U365" s="19">
        <v>81.02</v>
      </c>
      <c r="V365">
        <f t="shared" si="59"/>
        <v>4760</v>
      </c>
      <c r="W365">
        <v>-77</v>
      </c>
      <c r="AP365" s="12">
        <v>44213</v>
      </c>
      <c r="AQ365" s="19">
        <v>81.02</v>
      </c>
    </row>
    <row r="366" spans="1:43" x14ac:dyDescent="0.25">
      <c r="A366" s="7">
        <v>44263</v>
      </c>
      <c r="B366" s="5">
        <v>820</v>
      </c>
      <c r="C366" s="23">
        <f t="shared" ref="C366:C380" si="63">ROUNDUP(AVERAGE(B366:B372),0)</f>
        <v>765</v>
      </c>
      <c r="S366" s="12">
        <v>44214</v>
      </c>
      <c r="T366">
        <f t="shared" si="55"/>
        <v>4383</v>
      </c>
      <c r="U366" s="19">
        <v>81.02</v>
      </c>
      <c r="V366">
        <f t="shared" si="59"/>
        <v>4707</v>
      </c>
      <c r="W366">
        <v>-51</v>
      </c>
      <c r="AP366" s="12">
        <v>44214</v>
      </c>
      <c r="AQ366" s="19">
        <v>81.02</v>
      </c>
    </row>
    <row r="367" spans="1:43" x14ac:dyDescent="0.25">
      <c r="A367" s="7">
        <v>44264</v>
      </c>
      <c r="B367" s="5">
        <v>768</v>
      </c>
      <c r="C367" s="24"/>
      <c r="S367" s="12">
        <v>44215</v>
      </c>
      <c r="T367">
        <f t="shared" si="55"/>
        <v>4383</v>
      </c>
      <c r="U367" s="19">
        <v>81.02</v>
      </c>
      <c r="V367">
        <f t="shared" si="59"/>
        <v>5722</v>
      </c>
      <c r="W367">
        <v>-50</v>
      </c>
      <c r="AP367" s="12">
        <v>44215</v>
      </c>
      <c r="AQ367" s="19">
        <v>81.02</v>
      </c>
    </row>
    <row r="368" spans="1:43" x14ac:dyDescent="0.25">
      <c r="A368" s="7">
        <v>44265</v>
      </c>
      <c r="B368" s="5">
        <v>792</v>
      </c>
      <c r="C368" s="24"/>
      <c r="S368" s="12">
        <v>44216</v>
      </c>
      <c r="T368">
        <f t="shared" si="55"/>
        <v>4383</v>
      </c>
      <c r="U368" s="19">
        <v>81.02</v>
      </c>
      <c r="V368">
        <f t="shared" si="59"/>
        <v>4454</v>
      </c>
      <c r="W368">
        <v>-52</v>
      </c>
      <c r="AP368" s="12">
        <v>44216</v>
      </c>
      <c r="AQ368" s="19">
        <v>81.02</v>
      </c>
    </row>
    <row r="369" spans="1:43" x14ac:dyDescent="0.25">
      <c r="A369" s="7">
        <v>44266</v>
      </c>
      <c r="B369" s="5">
        <v>786</v>
      </c>
      <c r="C369" s="24"/>
      <c r="S369" s="12">
        <v>44217</v>
      </c>
      <c r="T369">
        <f t="shared" si="55"/>
        <v>4383</v>
      </c>
      <c r="U369" s="19">
        <v>81.02</v>
      </c>
      <c r="V369">
        <f t="shared" si="59"/>
        <v>4832</v>
      </c>
      <c r="W369">
        <v>-49</v>
      </c>
      <c r="AP369" s="12">
        <v>44217</v>
      </c>
      <c r="AQ369" s="19">
        <v>81.02</v>
      </c>
    </row>
    <row r="370" spans="1:43" x14ac:dyDescent="0.25">
      <c r="A370" s="7">
        <v>44267</v>
      </c>
      <c r="B370" s="5">
        <v>708</v>
      </c>
      <c r="C370" s="24"/>
      <c r="S370" s="12">
        <v>44218</v>
      </c>
      <c r="T370">
        <f t="shared" si="55"/>
        <v>4383</v>
      </c>
      <c r="U370" s="19">
        <v>81.02</v>
      </c>
      <c r="V370">
        <f t="shared" si="59"/>
        <v>4212</v>
      </c>
      <c r="W370">
        <v>-50</v>
      </c>
      <c r="AP370" s="12">
        <v>44218</v>
      </c>
      <c r="AQ370" s="19">
        <v>81.02</v>
      </c>
    </row>
    <row r="371" spans="1:43" x14ac:dyDescent="0.25">
      <c r="A371" s="7">
        <v>44268</v>
      </c>
      <c r="B371" s="5">
        <v>809</v>
      </c>
      <c r="C371" s="24"/>
      <c r="S371" s="12">
        <v>44219</v>
      </c>
      <c r="T371">
        <f t="shared" si="55"/>
        <v>4383</v>
      </c>
      <c r="U371" s="19">
        <v>81.02</v>
      </c>
      <c r="V371">
        <f t="shared" si="59"/>
        <v>4090</v>
      </c>
      <c r="W371">
        <v>-72</v>
      </c>
      <c r="AP371" s="12">
        <v>44219</v>
      </c>
      <c r="AQ371" s="19">
        <v>81.02</v>
      </c>
    </row>
    <row r="372" spans="1:43" x14ac:dyDescent="0.25">
      <c r="A372" s="7">
        <v>44269</v>
      </c>
      <c r="B372" s="5">
        <v>672</v>
      </c>
      <c r="C372" s="24"/>
      <c r="S372" s="12">
        <v>44220</v>
      </c>
      <c r="T372">
        <f t="shared" si="55"/>
        <v>4383</v>
      </c>
      <c r="U372" s="19">
        <v>81.02</v>
      </c>
      <c r="V372">
        <f t="shared" si="59"/>
        <v>2661</v>
      </c>
      <c r="W372">
        <v>-76</v>
      </c>
      <c r="AP372" s="12">
        <v>44220</v>
      </c>
      <c r="AQ372" s="19">
        <v>81.02</v>
      </c>
    </row>
    <row r="373" spans="1:43" x14ac:dyDescent="0.25">
      <c r="A373" s="7">
        <v>44270</v>
      </c>
      <c r="B373" s="5">
        <v>994</v>
      </c>
      <c r="C373" s="23">
        <f t="shared" si="63"/>
        <v>1019</v>
      </c>
      <c r="S373" s="12">
        <v>44221</v>
      </c>
      <c r="T373">
        <f t="shared" ref="T373:T436" si="64">IF(VLOOKUP(S373,$A$2:$C$448,3,FALSE)=0,T372,VLOOKUP(S373,$A$2:$C$448,3,FALSE))</f>
        <v>3241</v>
      </c>
      <c r="U373" s="19">
        <v>81.02</v>
      </c>
      <c r="V373">
        <f t="shared" si="59"/>
        <v>4988</v>
      </c>
      <c r="W373">
        <v>-47</v>
      </c>
      <c r="AP373" s="12">
        <v>44221</v>
      </c>
      <c r="AQ373" s="19">
        <v>81.02</v>
      </c>
    </row>
    <row r="374" spans="1:43" x14ac:dyDescent="0.25">
      <c r="A374" s="7">
        <v>44271</v>
      </c>
      <c r="B374" s="5">
        <v>930</v>
      </c>
      <c r="C374" s="24"/>
      <c r="S374" s="12">
        <v>44222</v>
      </c>
      <c r="T374">
        <f t="shared" si="64"/>
        <v>3241</v>
      </c>
      <c r="U374" s="19">
        <v>81.02</v>
      </c>
      <c r="V374">
        <f t="shared" si="59"/>
        <v>3894</v>
      </c>
      <c r="W374">
        <v>-45</v>
      </c>
      <c r="AP374" s="12">
        <v>44222</v>
      </c>
      <c r="AQ374" s="19">
        <v>81.02</v>
      </c>
    </row>
    <row r="375" spans="1:43" x14ac:dyDescent="0.25">
      <c r="A375" s="7">
        <v>44272</v>
      </c>
      <c r="B375" s="5">
        <v>1007</v>
      </c>
      <c r="C375" s="24"/>
      <c r="S375" s="12">
        <v>44223</v>
      </c>
      <c r="T375">
        <f t="shared" si="64"/>
        <v>3241</v>
      </c>
      <c r="U375" s="19">
        <v>81.02</v>
      </c>
      <c r="V375">
        <f t="shared" si="59"/>
        <v>3804</v>
      </c>
      <c r="W375">
        <v>-47</v>
      </c>
      <c r="AP375" s="12">
        <v>44223</v>
      </c>
      <c r="AQ375" s="19">
        <v>81.02</v>
      </c>
    </row>
    <row r="376" spans="1:43" x14ac:dyDescent="0.25">
      <c r="A376" s="7">
        <v>44273</v>
      </c>
      <c r="B376" s="5">
        <v>1192</v>
      </c>
      <c r="C376" s="24"/>
      <c r="S376" s="12">
        <v>44224</v>
      </c>
      <c r="T376">
        <f t="shared" si="64"/>
        <v>3241</v>
      </c>
      <c r="U376" s="19">
        <v>81.02</v>
      </c>
      <c r="V376">
        <f t="shared" si="59"/>
        <v>3170</v>
      </c>
      <c r="W376">
        <v>-45</v>
      </c>
      <c r="AP376" s="12">
        <v>44224</v>
      </c>
      <c r="AQ376" s="19">
        <v>81.02</v>
      </c>
    </row>
    <row r="377" spans="1:43" x14ac:dyDescent="0.25">
      <c r="A377" s="7">
        <v>44274</v>
      </c>
      <c r="B377" s="5">
        <v>1012</v>
      </c>
      <c r="C377" s="24"/>
      <c r="S377" s="12">
        <v>44225</v>
      </c>
      <c r="T377">
        <f t="shared" si="64"/>
        <v>3241</v>
      </c>
      <c r="U377" s="19">
        <v>81.02</v>
      </c>
      <c r="V377">
        <f t="shared" si="59"/>
        <v>2541</v>
      </c>
      <c r="W377">
        <v>-41</v>
      </c>
      <c r="AP377" s="12">
        <v>44225</v>
      </c>
      <c r="AQ377" s="19">
        <v>81.02</v>
      </c>
    </row>
    <row r="378" spans="1:43" x14ac:dyDescent="0.25">
      <c r="A378" s="7">
        <v>44275</v>
      </c>
      <c r="B378" s="5">
        <v>1199</v>
      </c>
      <c r="C378" s="24"/>
      <c r="S378" s="12">
        <v>44226</v>
      </c>
      <c r="T378">
        <f t="shared" si="64"/>
        <v>3241</v>
      </c>
      <c r="U378" s="19">
        <v>81.02</v>
      </c>
      <c r="V378">
        <f t="shared" si="59"/>
        <v>1808</v>
      </c>
      <c r="W378">
        <v>-38</v>
      </c>
      <c r="AP378" s="12">
        <v>44226</v>
      </c>
      <c r="AQ378" s="19">
        <v>81.02</v>
      </c>
    </row>
    <row r="379" spans="1:43" x14ac:dyDescent="0.25">
      <c r="A379" s="7">
        <v>44276</v>
      </c>
      <c r="B379" s="5">
        <v>799</v>
      </c>
      <c r="C379" s="24"/>
      <c r="S379" s="12">
        <v>44227</v>
      </c>
      <c r="T379">
        <f t="shared" si="64"/>
        <v>3241</v>
      </c>
      <c r="U379" s="19">
        <v>81.02</v>
      </c>
      <c r="V379">
        <f t="shared" si="59"/>
        <v>2478</v>
      </c>
      <c r="W379">
        <v>-44</v>
      </c>
      <c r="AP379" s="12">
        <v>44227</v>
      </c>
      <c r="AQ379" s="19">
        <v>81.02</v>
      </c>
    </row>
    <row r="380" spans="1:43" x14ac:dyDescent="0.25">
      <c r="A380" s="7">
        <v>44277</v>
      </c>
      <c r="B380" s="5">
        <v>954</v>
      </c>
      <c r="C380" s="23">
        <f t="shared" si="63"/>
        <v>1322</v>
      </c>
      <c r="S380" s="12">
        <v>44228</v>
      </c>
      <c r="T380">
        <f t="shared" si="64"/>
        <v>1688</v>
      </c>
      <c r="U380" s="19">
        <v>81.02</v>
      </c>
      <c r="V380">
        <f t="shared" si="59"/>
        <v>2147</v>
      </c>
      <c r="W380">
        <v>-42</v>
      </c>
      <c r="AP380" s="12">
        <v>44228</v>
      </c>
      <c r="AQ380" s="19">
        <v>81.02</v>
      </c>
    </row>
    <row r="381" spans="1:43" x14ac:dyDescent="0.25">
      <c r="A381" s="7">
        <v>44278</v>
      </c>
      <c r="B381" s="17">
        <v>1375</v>
      </c>
      <c r="C381" s="24"/>
      <c r="S381" s="12">
        <v>44229</v>
      </c>
      <c r="T381">
        <f t="shared" si="64"/>
        <v>1688</v>
      </c>
      <c r="U381" s="19">
        <v>81.02</v>
      </c>
      <c r="V381">
        <f t="shared" si="59"/>
        <v>1870</v>
      </c>
      <c r="W381">
        <v>-38</v>
      </c>
      <c r="AP381" s="12">
        <v>44229</v>
      </c>
      <c r="AQ381" s="19">
        <v>81.02</v>
      </c>
    </row>
    <row r="382" spans="1:43" x14ac:dyDescent="0.25">
      <c r="A382" s="7">
        <v>44279</v>
      </c>
      <c r="B382" s="5">
        <v>1351</v>
      </c>
      <c r="C382" s="24"/>
      <c r="S382" s="12">
        <v>44230</v>
      </c>
      <c r="T382">
        <f t="shared" si="64"/>
        <v>1688</v>
      </c>
      <c r="U382" s="19">
        <v>81.02</v>
      </c>
      <c r="V382">
        <f t="shared" si="59"/>
        <v>1940</v>
      </c>
      <c r="W382">
        <v>-41</v>
      </c>
      <c r="AP382" s="12">
        <v>44230</v>
      </c>
      <c r="AQ382" s="19">
        <v>81.02</v>
      </c>
    </row>
    <row r="383" spans="1:43" x14ac:dyDescent="0.25">
      <c r="A383" s="7">
        <v>44280</v>
      </c>
      <c r="B383" s="5">
        <v>1499</v>
      </c>
      <c r="C383" s="24"/>
      <c r="S383" s="12">
        <v>44231</v>
      </c>
      <c r="T383">
        <f t="shared" si="64"/>
        <v>1688</v>
      </c>
      <c r="U383" s="19">
        <v>81.02</v>
      </c>
      <c r="V383">
        <f t="shared" si="59"/>
        <v>1877</v>
      </c>
      <c r="W383">
        <v>-39</v>
      </c>
      <c r="AP383" s="12">
        <v>44231</v>
      </c>
      <c r="AQ383" s="19">
        <v>81.02</v>
      </c>
    </row>
    <row r="384" spans="1:43" x14ac:dyDescent="0.25">
      <c r="A384" s="7">
        <v>44281</v>
      </c>
      <c r="B384" s="5">
        <v>1430</v>
      </c>
      <c r="C384" s="24"/>
      <c r="S384" s="12">
        <v>44232</v>
      </c>
      <c r="T384">
        <f t="shared" si="64"/>
        <v>1688</v>
      </c>
      <c r="U384" s="19">
        <v>81.02</v>
      </c>
      <c r="V384">
        <f t="shared" si="59"/>
        <v>1675</v>
      </c>
      <c r="W384">
        <v>-41</v>
      </c>
      <c r="AP384" s="12">
        <v>44232</v>
      </c>
      <c r="AQ384" s="19">
        <v>81.02</v>
      </c>
    </row>
    <row r="385" spans="1:43" x14ac:dyDescent="0.25">
      <c r="A385" s="7">
        <v>44282</v>
      </c>
      <c r="B385" s="5">
        <v>1470</v>
      </c>
      <c r="C385" s="24"/>
      <c r="S385" s="12">
        <v>44233</v>
      </c>
      <c r="T385">
        <f t="shared" si="64"/>
        <v>1688</v>
      </c>
      <c r="U385" s="19">
        <v>81.02</v>
      </c>
      <c r="V385">
        <f t="shared" si="59"/>
        <v>1276</v>
      </c>
      <c r="W385">
        <v>-36</v>
      </c>
      <c r="AP385" s="12">
        <v>44233</v>
      </c>
      <c r="AQ385" s="19">
        <v>81.02</v>
      </c>
    </row>
    <row r="386" spans="1:43" x14ac:dyDescent="0.25">
      <c r="A386" s="7">
        <v>44283</v>
      </c>
      <c r="B386" s="5">
        <v>1171</v>
      </c>
      <c r="C386" s="24"/>
      <c r="S386" s="12">
        <v>44234</v>
      </c>
      <c r="T386">
        <f t="shared" si="64"/>
        <v>1688</v>
      </c>
      <c r="U386" s="19">
        <v>81.02</v>
      </c>
      <c r="V386">
        <f t="shared" si="59"/>
        <v>1025</v>
      </c>
      <c r="W386">
        <v>-41</v>
      </c>
      <c r="AP386" s="12">
        <v>44234</v>
      </c>
      <c r="AQ386" s="19">
        <v>81.02</v>
      </c>
    </row>
    <row r="387" spans="1:43" x14ac:dyDescent="0.25">
      <c r="A387" s="7">
        <v>44284</v>
      </c>
      <c r="B387" s="5">
        <v>1587</v>
      </c>
      <c r="C387" s="23">
        <f t="shared" ref="C387:C394" si="65">ROUNDUP(AVERAGE(B387:B393),0)</f>
        <v>1368</v>
      </c>
      <c r="S387" s="12">
        <v>44235</v>
      </c>
      <c r="T387">
        <f t="shared" si="64"/>
        <v>1185</v>
      </c>
      <c r="U387" s="19">
        <v>81.02</v>
      </c>
      <c r="V387">
        <f t="shared" si="59"/>
        <v>1384</v>
      </c>
      <c r="W387">
        <v>-41</v>
      </c>
      <c r="AP387" s="12">
        <v>44235</v>
      </c>
      <c r="AQ387" s="19">
        <v>81.02</v>
      </c>
    </row>
    <row r="388" spans="1:43" x14ac:dyDescent="0.25">
      <c r="A388" s="7">
        <v>44285</v>
      </c>
      <c r="B388" s="5">
        <v>1372</v>
      </c>
      <c r="C388" s="24"/>
      <c r="S388" s="12">
        <v>44236</v>
      </c>
      <c r="T388">
        <f t="shared" si="64"/>
        <v>1185</v>
      </c>
      <c r="U388" s="19">
        <v>81.02</v>
      </c>
      <c r="V388">
        <f t="shared" ref="V388:V449" si="66">VLOOKUP(S388,$A$2:$B$400,2,TRUE)</f>
        <v>1622</v>
      </c>
      <c r="W388">
        <v>-39</v>
      </c>
      <c r="AP388" s="12">
        <v>44236</v>
      </c>
      <c r="AQ388" s="19">
        <v>81.02</v>
      </c>
    </row>
    <row r="389" spans="1:43" x14ac:dyDescent="0.25">
      <c r="A389" s="7">
        <v>44286</v>
      </c>
      <c r="B389" s="5">
        <v>1461</v>
      </c>
      <c r="C389" s="24"/>
      <c r="S389" s="12">
        <v>44237</v>
      </c>
      <c r="T389">
        <f t="shared" si="64"/>
        <v>1185</v>
      </c>
      <c r="U389" s="19">
        <v>81.02</v>
      </c>
      <c r="V389">
        <f t="shared" si="66"/>
        <v>1266</v>
      </c>
      <c r="W389">
        <v>-41</v>
      </c>
      <c r="AP389" s="12">
        <v>44237</v>
      </c>
      <c r="AQ389" s="19">
        <v>81.02</v>
      </c>
    </row>
    <row r="390" spans="1:43" x14ac:dyDescent="0.25">
      <c r="A390" s="7">
        <v>44287</v>
      </c>
      <c r="B390" s="5">
        <v>977</v>
      </c>
      <c r="C390" s="24"/>
      <c r="S390" s="12">
        <v>44238</v>
      </c>
      <c r="T390">
        <f t="shared" si="64"/>
        <v>1185</v>
      </c>
      <c r="U390" s="19">
        <v>81.02</v>
      </c>
      <c r="V390">
        <f t="shared" si="66"/>
        <v>1322</v>
      </c>
      <c r="W390">
        <v>-38</v>
      </c>
      <c r="AP390" s="12">
        <v>44238</v>
      </c>
      <c r="AQ390" s="19">
        <v>81.02</v>
      </c>
    </row>
    <row r="391" spans="1:43" x14ac:dyDescent="0.25">
      <c r="A391" s="7">
        <v>44288</v>
      </c>
      <c r="B391" s="5">
        <v>872</v>
      </c>
      <c r="C391" s="24"/>
      <c r="S391" s="12">
        <v>44239</v>
      </c>
      <c r="T391">
        <f t="shared" si="64"/>
        <v>1185</v>
      </c>
      <c r="U391" s="19">
        <v>81.02</v>
      </c>
      <c r="V391">
        <f t="shared" si="66"/>
        <v>977</v>
      </c>
      <c r="W391">
        <v>-41</v>
      </c>
      <c r="AP391" s="12">
        <v>44239</v>
      </c>
      <c r="AQ391" s="19">
        <v>81.02</v>
      </c>
    </row>
    <row r="392" spans="1:43" x14ac:dyDescent="0.25">
      <c r="A392" s="7">
        <v>44289</v>
      </c>
      <c r="B392" s="5">
        <v>1795</v>
      </c>
      <c r="C392" s="24"/>
      <c r="S392" s="12">
        <v>44240</v>
      </c>
      <c r="T392">
        <f t="shared" si="64"/>
        <v>1185</v>
      </c>
      <c r="U392" s="19">
        <v>81.02</v>
      </c>
      <c r="V392">
        <f t="shared" si="66"/>
        <v>1057</v>
      </c>
      <c r="W392">
        <v>-32</v>
      </c>
      <c r="AP392" s="12">
        <v>44240</v>
      </c>
      <c r="AQ392" s="19">
        <v>81.02</v>
      </c>
    </row>
    <row r="393" spans="1:43" x14ac:dyDescent="0.25">
      <c r="A393" s="7">
        <v>44290</v>
      </c>
      <c r="B393" s="5">
        <v>1511</v>
      </c>
      <c r="C393" s="24"/>
      <c r="S393" s="12">
        <v>44241</v>
      </c>
      <c r="T393">
        <f t="shared" si="64"/>
        <v>1185</v>
      </c>
      <c r="U393" s="19">
        <v>81.02</v>
      </c>
      <c r="V393">
        <f t="shared" si="66"/>
        <v>662</v>
      </c>
      <c r="W393">
        <v>-40</v>
      </c>
      <c r="AP393" s="12">
        <v>44241</v>
      </c>
      <c r="AQ393" s="19">
        <v>81.02</v>
      </c>
    </row>
    <row r="394" spans="1:43" x14ac:dyDescent="0.25">
      <c r="A394" s="7">
        <v>44291</v>
      </c>
      <c r="B394" s="5">
        <v>2034</v>
      </c>
      <c r="C394" s="23">
        <f t="shared" si="65"/>
        <v>1717</v>
      </c>
      <c r="S394" s="12">
        <v>44242</v>
      </c>
      <c r="T394">
        <f t="shared" si="64"/>
        <v>895</v>
      </c>
      <c r="U394" s="19">
        <v>81.02</v>
      </c>
      <c r="V394">
        <f t="shared" si="66"/>
        <v>1226</v>
      </c>
      <c r="W394">
        <v>-39</v>
      </c>
      <c r="AP394" s="12">
        <v>44242</v>
      </c>
      <c r="AQ394" s="19">
        <v>81.02</v>
      </c>
    </row>
    <row r="395" spans="1:43" x14ac:dyDescent="0.25">
      <c r="A395" s="7">
        <v>44292</v>
      </c>
      <c r="B395" s="5">
        <v>2823</v>
      </c>
      <c r="C395" s="24"/>
      <c r="S395" s="12">
        <v>44243</v>
      </c>
      <c r="T395">
        <f t="shared" si="64"/>
        <v>895</v>
      </c>
      <c r="U395" s="19">
        <v>81.02</v>
      </c>
      <c r="V395">
        <f t="shared" si="66"/>
        <v>1123</v>
      </c>
      <c r="W395">
        <v>-34</v>
      </c>
      <c r="AP395" s="12">
        <v>44243</v>
      </c>
      <c r="AQ395" s="19">
        <v>81.02</v>
      </c>
    </row>
    <row r="396" spans="1:43" x14ac:dyDescent="0.25">
      <c r="A396" s="7">
        <v>44293</v>
      </c>
      <c r="B396" s="5">
        <v>2293</v>
      </c>
      <c r="C396" s="24"/>
      <c r="S396" s="12">
        <v>44244</v>
      </c>
      <c r="T396">
        <f t="shared" si="64"/>
        <v>895</v>
      </c>
      <c r="U396" s="19">
        <v>81.02</v>
      </c>
      <c r="V396">
        <f t="shared" si="66"/>
        <v>921</v>
      </c>
      <c r="W396">
        <v>-37</v>
      </c>
      <c r="AP396" s="12">
        <v>44244</v>
      </c>
      <c r="AQ396" s="19">
        <v>81.02</v>
      </c>
    </row>
    <row r="397" spans="1:43" x14ac:dyDescent="0.25">
      <c r="A397" s="7">
        <v>44294</v>
      </c>
      <c r="B397" s="5">
        <v>2043</v>
      </c>
      <c r="C397" s="24"/>
      <c r="S397" s="12">
        <v>44245</v>
      </c>
      <c r="T397">
        <f t="shared" si="64"/>
        <v>895</v>
      </c>
      <c r="U397" s="19">
        <v>81.02</v>
      </c>
      <c r="V397">
        <f t="shared" si="66"/>
        <v>945</v>
      </c>
      <c r="W397">
        <v>-37</v>
      </c>
      <c r="AP397" s="12">
        <v>44245</v>
      </c>
      <c r="AQ397" s="19">
        <v>81.02</v>
      </c>
    </row>
    <row r="398" spans="1:43" x14ac:dyDescent="0.25">
      <c r="A398" s="7">
        <v>44295</v>
      </c>
      <c r="B398" s="5">
        <v>1918</v>
      </c>
      <c r="C398" s="24"/>
      <c r="S398" s="12">
        <v>44246</v>
      </c>
      <c r="T398">
        <f t="shared" si="64"/>
        <v>895</v>
      </c>
      <c r="U398" s="19">
        <v>81.02</v>
      </c>
      <c r="V398">
        <f t="shared" si="66"/>
        <v>808</v>
      </c>
      <c r="W398">
        <v>-37</v>
      </c>
      <c r="AP398" s="12">
        <v>44246</v>
      </c>
      <c r="AQ398" s="19">
        <v>81.02</v>
      </c>
    </row>
    <row r="399" spans="1:43" x14ac:dyDescent="0.25">
      <c r="A399" s="7">
        <v>44296</v>
      </c>
      <c r="B399" s="5">
        <v>685</v>
      </c>
      <c r="C399" s="24"/>
      <c r="S399" s="12">
        <v>44247</v>
      </c>
      <c r="T399">
        <f t="shared" si="64"/>
        <v>895</v>
      </c>
      <c r="U399" s="19">
        <v>81.02</v>
      </c>
      <c r="V399">
        <f t="shared" si="66"/>
        <v>748</v>
      </c>
      <c r="W399">
        <v>-28</v>
      </c>
      <c r="AP399" s="12">
        <v>44247</v>
      </c>
      <c r="AQ399" s="19">
        <v>81.02</v>
      </c>
    </row>
    <row r="400" spans="1:43" x14ac:dyDescent="0.25">
      <c r="A400" s="7">
        <v>44297</v>
      </c>
      <c r="B400" s="5">
        <v>217</v>
      </c>
      <c r="C400" s="24"/>
      <c r="S400" s="12">
        <v>44248</v>
      </c>
      <c r="T400">
        <f t="shared" si="64"/>
        <v>895</v>
      </c>
      <c r="U400" s="19">
        <v>81.02</v>
      </c>
      <c r="V400">
        <f t="shared" si="66"/>
        <v>490</v>
      </c>
      <c r="W400">
        <v>-34</v>
      </c>
      <c r="AP400" s="12">
        <v>44248</v>
      </c>
      <c r="AQ400" s="19">
        <v>81.02</v>
      </c>
    </row>
    <row r="401" spans="19:43" x14ac:dyDescent="0.25">
      <c r="S401" s="12">
        <v>44249</v>
      </c>
      <c r="T401">
        <f t="shared" si="64"/>
        <v>699</v>
      </c>
      <c r="U401" s="19">
        <v>81.02</v>
      </c>
      <c r="V401">
        <f t="shared" si="66"/>
        <v>756</v>
      </c>
      <c r="W401">
        <v>-37</v>
      </c>
      <c r="AP401" s="12">
        <v>44249</v>
      </c>
      <c r="AQ401" s="19">
        <v>81.02</v>
      </c>
    </row>
    <row r="402" spans="19:43" x14ac:dyDescent="0.25">
      <c r="S402" s="12">
        <v>44250</v>
      </c>
      <c r="T402">
        <f t="shared" si="64"/>
        <v>699</v>
      </c>
      <c r="U402" s="19">
        <v>81.02</v>
      </c>
      <c r="V402">
        <f t="shared" si="66"/>
        <v>728</v>
      </c>
      <c r="W402">
        <v>-34</v>
      </c>
      <c r="AP402" s="12">
        <v>44250</v>
      </c>
      <c r="AQ402" s="19">
        <v>81.02</v>
      </c>
    </row>
    <row r="403" spans="19:43" x14ac:dyDescent="0.25">
      <c r="S403" s="12">
        <v>44251</v>
      </c>
      <c r="T403">
        <f t="shared" si="64"/>
        <v>699</v>
      </c>
      <c r="U403" s="19">
        <v>81.02</v>
      </c>
      <c r="V403">
        <f t="shared" si="66"/>
        <v>695</v>
      </c>
      <c r="W403">
        <v>-38</v>
      </c>
      <c r="AP403" s="12">
        <v>44251</v>
      </c>
      <c r="AQ403" s="19">
        <v>81.02</v>
      </c>
    </row>
    <row r="404" spans="19:43" x14ac:dyDescent="0.25">
      <c r="S404" s="12">
        <v>44252</v>
      </c>
      <c r="T404">
        <f t="shared" si="64"/>
        <v>699</v>
      </c>
      <c r="U404" s="19">
        <v>81.02</v>
      </c>
      <c r="V404">
        <f t="shared" si="66"/>
        <v>780</v>
      </c>
      <c r="W404">
        <v>-34</v>
      </c>
      <c r="AP404" s="12">
        <v>44252</v>
      </c>
      <c r="AQ404" s="19">
        <v>81.02</v>
      </c>
    </row>
    <row r="405" spans="19:43" x14ac:dyDescent="0.25">
      <c r="S405" s="12">
        <v>44253</v>
      </c>
      <c r="T405">
        <f t="shared" si="64"/>
        <v>699</v>
      </c>
      <c r="U405" s="19">
        <v>81.02</v>
      </c>
      <c r="V405">
        <f t="shared" si="66"/>
        <v>671</v>
      </c>
      <c r="W405">
        <v>-33</v>
      </c>
      <c r="AP405" s="12">
        <v>44253</v>
      </c>
      <c r="AQ405" s="19">
        <v>81.02</v>
      </c>
    </row>
    <row r="406" spans="19:43" x14ac:dyDescent="0.25">
      <c r="S406" s="12">
        <v>44254</v>
      </c>
      <c r="T406">
        <f t="shared" si="64"/>
        <v>699</v>
      </c>
      <c r="U406" s="19">
        <v>81.02</v>
      </c>
      <c r="V406">
        <f t="shared" si="66"/>
        <v>736</v>
      </c>
      <c r="W406">
        <v>-26</v>
      </c>
      <c r="AP406" s="12">
        <v>44254</v>
      </c>
      <c r="AQ406" s="19">
        <v>81.02</v>
      </c>
    </row>
    <row r="407" spans="19:43" x14ac:dyDescent="0.25">
      <c r="S407" s="12">
        <v>44255</v>
      </c>
      <c r="T407">
        <f t="shared" si="64"/>
        <v>699</v>
      </c>
      <c r="U407" s="19">
        <v>81.02</v>
      </c>
      <c r="V407">
        <f t="shared" si="66"/>
        <v>522</v>
      </c>
      <c r="W407">
        <v>-24</v>
      </c>
      <c r="AP407" s="12">
        <v>44255</v>
      </c>
      <c r="AQ407" s="19">
        <v>81.02</v>
      </c>
    </row>
    <row r="408" spans="19:43" x14ac:dyDescent="0.25">
      <c r="S408" s="12">
        <v>44256</v>
      </c>
      <c r="T408">
        <f t="shared" si="64"/>
        <v>709</v>
      </c>
      <c r="U408" s="19">
        <v>81.02</v>
      </c>
      <c r="V408">
        <f t="shared" si="66"/>
        <v>862</v>
      </c>
      <c r="W408">
        <v>-32</v>
      </c>
      <c r="AP408" s="12">
        <v>44256</v>
      </c>
      <c r="AQ408" s="19">
        <v>81.02</v>
      </c>
    </row>
    <row r="409" spans="19:43" x14ac:dyDescent="0.25">
      <c r="S409" s="12">
        <v>44257</v>
      </c>
      <c r="T409">
        <f t="shared" si="64"/>
        <v>709</v>
      </c>
      <c r="U409" s="19">
        <v>81.02</v>
      </c>
      <c r="V409">
        <f t="shared" si="66"/>
        <v>775</v>
      </c>
      <c r="W409">
        <v>-32</v>
      </c>
      <c r="AP409" s="12">
        <v>44257</v>
      </c>
      <c r="AQ409" s="19">
        <v>81.02</v>
      </c>
    </row>
    <row r="410" spans="19:43" x14ac:dyDescent="0.25">
      <c r="S410" s="12">
        <v>44258</v>
      </c>
      <c r="T410">
        <f t="shared" si="64"/>
        <v>709</v>
      </c>
      <c r="U410" s="19">
        <v>81.02</v>
      </c>
      <c r="V410">
        <f t="shared" si="66"/>
        <v>696</v>
      </c>
      <c r="W410">
        <v>-33</v>
      </c>
      <c r="AP410" s="12">
        <v>44258</v>
      </c>
      <c r="AQ410" s="19">
        <v>81.02</v>
      </c>
    </row>
    <row r="411" spans="19:43" x14ac:dyDescent="0.25">
      <c r="S411" s="12">
        <v>44259</v>
      </c>
      <c r="T411">
        <f t="shared" si="64"/>
        <v>709</v>
      </c>
      <c r="U411" s="19">
        <v>81.02</v>
      </c>
      <c r="V411">
        <f t="shared" si="66"/>
        <v>709</v>
      </c>
      <c r="W411">
        <v>-35</v>
      </c>
      <c r="AP411" s="12">
        <v>44259</v>
      </c>
      <c r="AQ411" s="19">
        <v>81.02</v>
      </c>
    </row>
    <row r="412" spans="19:43" x14ac:dyDescent="0.25">
      <c r="S412" s="12">
        <v>44260</v>
      </c>
      <c r="T412">
        <f t="shared" si="64"/>
        <v>709</v>
      </c>
      <c r="U412" s="19">
        <v>81.02</v>
      </c>
      <c r="V412">
        <f t="shared" si="66"/>
        <v>698</v>
      </c>
      <c r="W412">
        <v>-32</v>
      </c>
      <c r="AP412" s="12">
        <v>44260</v>
      </c>
      <c r="AQ412" s="19">
        <v>81.02</v>
      </c>
    </row>
    <row r="413" spans="19:43" x14ac:dyDescent="0.25">
      <c r="S413" s="12">
        <v>44261</v>
      </c>
      <c r="T413">
        <f t="shared" si="64"/>
        <v>709</v>
      </c>
      <c r="U413" s="19">
        <v>81.02</v>
      </c>
      <c r="V413">
        <f t="shared" si="66"/>
        <v>700</v>
      </c>
      <c r="W413">
        <v>-23</v>
      </c>
      <c r="AP413" s="12">
        <v>44261</v>
      </c>
      <c r="AQ413" s="19">
        <v>81.02</v>
      </c>
    </row>
    <row r="414" spans="19:43" x14ac:dyDescent="0.25">
      <c r="S414" s="12">
        <v>44262</v>
      </c>
      <c r="T414">
        <f t="shared" si="64"/>
        <v>709</v>
      </c>
      <c r="U414" s="19">
        <v>81.02</v>
      </c>
      <c r="V414">
        <f t="shared" si="66"/>
        <v>519</v>
      </c>
      <c r="W414">
        <v>-31</v>
      </c>
      <c r="AP414" s="12">
        <v>44262</v>
      </c>
      <c r="AQ414" s="19">
        <v>81.02</v>
      </c>
    </row>
    <row r="415" spans="19:43" x14ac:dyDescent="0.25">
      <c r="S415" s="12">
        <v>44263</v>
      </c>
      <c r="T415">
        <f t="shared" si="64"/>
        <v>765</v>
      </c>
      <c r="U415" s="19">
        <v>81.02</v>
      </c>
      <c r="V415">
        <f t="shared" si="66"/>
        <v>820</v>
      </c>
      <c r="W415">
        <v>-27</v>
      </c>
      <c r="AP415" s="12">
        <v>44263</v>
      </c>
      <c r="AQ415" s="19">
        <v>81.02</v>
      </c>
    </row>
    <row r="416" spans="19:43" x14ac:dyDescent="0.25">
      <c r="S416" s="12">
        <v>44264</v>
      </c>
      <c r="T416">
        <f t="shared" si="64"/>
        <v>765</v>
      </c>
      <c r="U416" s="19">
        <v>81.02</v>
      </c>
      <c r="V416">
        <f t="shared" si="66"/>
        <v>768</v>
      </c>
      <c r="W416">
        <v>-33</v>
      </c>
      <c r="AP416" s="12">
        <v>44264</v>
      </c>
      <c r="AQ416" s="19">
        <v>81.02</v>
      </c>
    </row>
    <row r="417" spans="19:43" x14ac:dyDescent="0.25">
      <c r="S417" s="12">
        <v>44265</v>
      </c>
      <c r="T417">
        <f t="shared" si="64"/>
        <v>765</v>
      </c>
      <c r="U417" s="19">
        <v>81.02</v>
      </c>
      <c r="V417">
        <f t="shared" si="66"/>
        <v>792</v>
      </c>
      <c r="W417">
        <v>-36</v>
      </c>
      <c r="AP417" s="12">
        <v>44265</v>
      </c>
      <c r="AQ417" s="19">
        <v>81.02</v>
      </c>
    </row>
    <row r="418" spans="19:43" x14ac:dyDescent="0.25">
      <c r="S418" s="12">
        <v>44266</v>
      </c>
      <c r="T418">
        <f t="shared" si="64"/>
        <v>765</v>
      </c>
      <c r="U418" s="19">
        <v>81.02</v>
      </c>
      <c r="V418">
        <f t="shared" si="66"/>
        <v>786</v>
      </c>
      <c r="W418">
        <v>-35</v>
      </c>
      <c r="AP418" s="12">
        <v>44266</v>
      </c>
      <c r="AQ418" s="19">
        <v>81.02</v>
      </c>
    </row>
    <row r="419" spans="19:43" x14ac:dyDescent="0.25">
      <c r="S419" s="12">
        <v>44267</v>
      </c>
      <c r="T419">
        <f t="shared" si="64"/>
        <v>765</v>
      </c>
      <c r="U419" s="19">
        <v>81.02</v>
      </c>
      <c r="V419">
        <f t="shared" si="66"/>
        <v>708</v>
      </c>
      <c r="W419">
        <v>-36</v>
      </c>
      <c r="AP419" s="12">
        <v>44267</v>
      </c>
      <c r="AQ419" s="19">
        <v>81.02</v>
      </c>
    </row>
    <row r="420" spans="19:43" x14ac:dyDescent="0.25">
      <c r="S420" s="12">
        <v>44268</v>
      </c>
      <c r="T420">
        <f t="shared" si="64"/>
        <v>765</v>
      </c>
      <c r="U420" s="19">
        <v>81.02</v>
      </c>
      <c r="V420">
        <f t="shared" si="66"/>
        <v>809</v>
      </c>
      <c r="W420">
        <v>-27</v>
      </c>
      <c r="AP420" s="12">
        <v>44268</v>
      </c>
      <c r="AQ420" s="19">
        <v>81.02</v>
      </c>
    </row>
    <row r="421" spans="19:43" x14ac:dyDescent="0.25">
      <c r="S421" s="12">
        <v>44269</v>
      </c>
      <c r="T421">
        <f t="shared" si="64"/>
        <v>765</v>
      </c>
      <c r="U421" s="19">
        <v>81.02</v>
      </c>
      <c r="V421">
        <f t="shared" si="66"/>
        <v>672</v>
      </c>
      <c r="W421">
        <v>-34</v>
      </c>
      <c r="AP421" s="12">
        <v>44269</v>
      </c>
      <c r="AQ421" s="19">
        <v>81.02</v>
      </c>
    </row>
    <row r="422" spans="19:43" x14ac:dyDescent="0.25">
      <c r="S422" s="12">
        <v>44270</v>
      </c>
      <c r="T422">
        <f t="shared" si="64"/>
        <v>1019</v>
      </c>
      <c r="U422" s="19">
        <v>81.02</v>
      </c>
      <c r="V422">
        <f t="shared" si="66"/>
        <v>994</v>
      </c>
      <c r="W422">
        <v>-37</v>
      </c>
      <c r="AP422" s="12">
        <v>44270</v>
      </c>
      <c r="AQ422" s="19">
        <v>81.02</v>
      </c>
    </row>
    <row r="423" spans="19:43" x14ac:dyDescent="0.25">
      <c r="S423" s="12">
        <v>44271</v>
      </c>
      <c r="T423">
        <f t="shared" si="64"/>
        <v>1019</v>
      </c>
      <c r="U423" s="19">
        <v>81.02</v>
      </c>
      <c r="V423">
        <f t="shared" si="66"/>
        <v>930</v>
      </c>
      <c r="W423">
        <v>-30</v>
      </c>
      <c r="AP423" s="12">
        <v>44271</v>
      </c>
      <c r="AQ423" s="19">
        <v>81.02</v>
      </c>
    </row>
    <row r="424" spans="19:43" x14ac:dyDescent="0.25">
      <c r="S424" s="12">
        <v>44272</v>
      </c>
      <c r="T424">
        <f t="shared" si="64"/>
        <v>1019</v>
      </c>
      <c r="U424" s="19">
        <v>81.02</v>
      </c>
      <c r="V424">
        <f t="shared" si="66"/>
        <v>1007</v>
      </c>
      <c r="W424">
        <v>-35</v>
      </c>
      <c r="AP424" s="12">
        <v>44272</v>
      </c>
      <c r="AQ424" s="19">
        <v>81.02</v>
      </c>
    </row>
    <row r="425" spans="19:43" x14ac:dyDescent="0.25">
      <c r="S425" s="12">
        <v>44273</v>
      </c>
      <c r="T425">
        <f t="shared" si="64"/>
        <v>1019</v>
      </c>
      <c r="U425" s="19">
        <v>81.02</v>
      </c>
      <c r="V425">
        <f t="shared" si="66"/>
        <v>1192</v>
      </c>
      <c r="W425">
        <v>-32</v>
      </c>
      <c r="AP425" s="12">
        <v>44273</v>
      </c>
      <c r="AQ425" s="19">
        <v>81.02</v>
      </c>
    </row>
    <row r="426" spans="19:43" x14ac:dyDescent="0.25">
      <c r="S426" s="12">
        <v>44274</v>
      </c>
      <c r="T426">
        <f t="shared" si="64"/>
        <v>1019</v>
      </c>
      <c r="U426" s="19">
        <v>81.02</v>
      </c>
      <c r="V426">
        <f t="shared" si="66"/>
        <v>1012</v>
      </c>
      <c r="W426">
        <v>-31</v>
      </c>
      <c r="AP426" s="12">
        <v>44274</v>
      </c>
      <c r="AQ426" s="19">
        <v>81.02</v>
      </c>
    </row>
    <row r="427" spans="19:43" x14ac:dyDescent="0.25">
      <c r="S427" s="12">
        <v>44275</v>
      </c>
      <c r="T427">
        <f t="shared" si="64"/>
        <v>1019</v>
      </c>
      <c r="U427" s="19">
        <v>82.87</v>
      </c>
      <c r="V427">
        <f t="shared" si="66"/>
        <v>1199</v>
      </c>
      <c r="W427">
        <v>-26</v>
      </c>
      <c r="AP427" s="12">
        <v>44275</v>
      </c>
      <c r="AQ427" s="19">
        <v>82.87</v>
      </c>
    </row>
    <row r="428" spans="19:43" x14ac:dyDescent="0.25">
      <c r="S428" s="12">
        <v>44276</v>
      </c>
      <c r="T428">
        <f t="shared" si="64"/>
        <v>1019</v>
      </c>
      <c r="U428" s="19">
        <v>82.87</v>
      </c>
      <c r="V428">
        <f t="shared" si="66"/>
        <v>799</v>
      </c>
      <c r="W428">
        <v>-32</v>
      </c>
      <c r="AP428" s="12">
        <v>44276</v>
      </c>
      <c r="AQ428" s="19">
        <v>82.87</v>
      </c>
    </row>
    <row r="429" spans="19:43" x14ac:dyDescent="0.25">
      <c r="S429" s="12">
        <v>44277</v>
      </c>
      <c r="T429">
        <f t="shared" si="64"/>
        <v>1322</v>
      </c>
      <c r="U429" s="19">
        <v>82.87</v>
      </c>
      <c r="V429">
        <f t="shared" si="66"/>
        <v>954</v>
      </c>
      <c r="W429">
        <v>-44</v>
      </c>
      <c r="AP429" s="12">
        <v>44277</v>
      </c>
      <c r="AQ429" s="19">
        <v>82.87</v>
      </c>
    </row>
    <row r="430" spans="19:43" x14ac:dyDescent="0.25">
      <c r="S430" s="12">
        <v>44278</v>
      </c>
      <c r="T430">
        <f t="shared" si="64"/>
        <v>1322</v>
      </c>
      <c r="U430" s="19">
        <v>82.87</v>
      </c>
      <c r="V430">
        <f t="shared" si="66"/>
        <v>1375</v>
      </c>
      <c r="W430">
        <v>-36</v>
      </c>
      <c r="AP430" s="12">
        <v>44278</v>
      </c>
      <c r="AQ430" s="19">
        <v>82.87</v>
      </c>
    </row>
    <row r="431" spans="19:43" x14ac:dyDescent="0.25">
      <c r="S431" s="12">
        <v>44279</v>
      </c>
      <c r="T431">
        <f t="shared" si="64"/>
        <v>1322</v>
      </c>
      <c r="U431" s="19">
        <v>82.87</v>
      </c>
      <c r="V431">
        <f t="shared" si="66"/>
        <v>1351</v>
      </c>
      <c r="W431">
        <v>-37</v>
      </c>
      <c r="AP431" s="12">
        <v>44279</v>
      </c>
      <c r="AQ431" s="19">
        <v>82.87</v>
      </c>
    </row>
    <row r="432" spans="19:43" x14ac:dyDescent="0.25">
      <c r="S432" s="12">
        <v>44280</v>
      </c>
      <c r="T432">
        <f t="shared" si="64"/>
        <v>1322</v>
      </c>
      <c r="U432" s="19">
        <v>82.87</v>
      </c>
      <c r="V432">
        <f t="shared" si="66"/>
        <v>1499</v>
      </c>
      <c r="W432">
        <v>-29</v>
      </c>
      <c r="AP432" s="12">
        <v>44280</v>
      </c>
      <c r="AQ432" s="19">
        <v>82.87</v>
      </c>
    </row>
    <row r="433" spans="19:43" x14ac:dyDescent="0.25">
      <c r="S433" s="12">
        <v>44281</v>
      </c>
      <c r="T433">
        <f t="shared" si="64"/>
        <v>1322</v>
      </c>
      <c r="U433" s="19">
        <v>82.87</v>
      </c>
      <c r="V433">
        <f t="shared" si="66"/>
        <v>1430</v>
      </c>
      <c r="W433">
        <v>-32</v>
      </c>
      <c r="AP433" s="12">
        <v>44281</v>
      </c>
      <c r="AQ433" s="19">
        <v>82.87</v>
      </c>
    </row>
    <row r="434" spans="19:43" x14ac:dyDescent="0.25">
      <c r="S434" s="12">
        <v>44282</v>
      </c>
      <c r="T434">
        <f t="shared" si="64"/>
        <v>1322</v>
      </c>
      <c r="U434" s="19">
        <v>82.87</v>
      </c>
      <c r="V434">
        <f t="shared" si="66"/>
        <v>1470</v>
      </c>
      <c r="W434">
        <v>-27</v>
      </c>
      <c r="AP434" s="12">
        <v>44282</v>
      </c>
      <c r="AQ434" s="19">
        <v>82.87</v>
      </c>
    </row>
    <row r="435" spans="19:43" x14ac:dyDescent="0.25">
      <c r="S435" s="12">
        <v>44283</v>
      </c>
      <c r="T435">
        <f t="shared" si="64"/>
        <v>1322</v>
      </c>
      <c r="U435" s="19">
        <v>82.87</v>
      </c>
      <c r="V435">
        <f t="shared" si="66"/>
        <v>1171</v>
      </c>
      <c r="W435">
        <v>-28</v>
      </c>
      <c r="AP435" s="12">
        <v>44283</v>
      </c>
      <c r="AQ435" s="19">
        <v>82.87</v>
      </c>
    </row>
    <row r="436" spans="19:43" x14ac:dyDescent="0.25">
      <c r="S436" s="12">
        <v>44284</v>
      </c>
      <c r="T436">
        <f t="shared" si="64"/>
        <v>1368</v>
      </c>
      <c r="U436" s="19">
        <v>82.87</v>
      </c>
      <c r="V436">
        <f t="shared" si="66"/>
        <v>1587</v>
      </c>
      <c r="W436">
        <v>-30</v>
      </c>
      <c r="AP436" s="12">
        <v>44284</v>
      </c>
      <c r="AQ436" s="19">
        <v>82.87</v>
      </c>
    </row>
    <row r="437" spans="19:43" x14ac:dyDescent="0.25">
      <c r="S437" s="12">
        <v>44285</v>
      </c>
      <c r="T437">
        <f t="shared" ref="T437:T449" si="67">IF(VLOOKUP(S437,$A$2:$C$448,3,FALSE)=0,T436,VLOOKUP(S437,$A$2:$C$448,3,FALSE))</f>
        <v>1368</v>
      </c>
      <c r="U437" s="19">
        <v>82.87</v>
      </c>
      <c r="V437">
        <f t="shared" si="66"/>
        <v>1372</v>
      </c>
      <c r="W437">
        <v>-25</v>
      </c>
      <c r="AP437" s="12">
        <v>44285</v>
      </c>
      <c r="AQ437" s="19">
        <v>82.87</v>
      </c>
    </row>
    <row r="438" spans="19:43" x14ac:dyDescent="0.25">
      <c r="S438" s="12">
        <v>44286</v>
      </c>
      <c r="T438">
        <f t="shared" si="67"/>
        <v>1368</v>
      </c>
      <c r="U438" s="19">
        <v>82.87</v>
      </c>
      <c r="V438">
        <f t="shared" si="66"/>
        <v>1461</v>
      </c>
      <c r="W438">
        <v>-22</v>
      </c>
      <c r="AP438" s="12">
        <v>44286</v>
      </c>
      <c r="AQ438" s="19">
        <v>82.87</v>
      </c>
    </row>
    <row r="439" spans="19:43" x14ac:dyDescent="0.25">
      <c r="S439" s="12">
        <v>44287</v>
      </c>
      <c r="T439">
        <f t="shared" si="67"/>
        <v>1368</v>
      </c>
      <c r="U439" s="19">
        <v>82.87</v>
      </c>
      <c r="V439">
        <f t="shared" si="66"/>
        <v>977</v>
      </c>
      <c r="W439">
        <v>-50</v>
      </c>
      <c r="AP439" s="12">
        <v>44287</v>
      </c>
      <c r="AQ439" s="19">
        <v>82.87</v>
      </c>
    </row>
    <row r="440" spans="19:43" x14ac:dyDescent="0.25">
      <c r="S440" s="12">
        <v>44288</v>
      </c>
      <c r="T440">
        <f t="shared" si="67"/>
        <v>1368</v>
      </c>
      <c r="U440" s="19">
        <v>82.87</v>
      </c>
      <c r="V440">
        <f t="shared" si="66"/>
        <v>872</v>
      </c>
      <c r="W440">
        <v>-69</v>
      </c>
      <c r="AP440" s="12">
        <v>44288</v>
      </c>
      <c r="AQ440" s="19">
        <v>82.87</v>
      </c>
    </row>
    <row r="441" spans="19:43" x14ac:dyDescent="0.25">
      <c r="S441" s="12">
        <v>44289</v>
      </c>
      <c r="T441">
        <f t="shared" si="67"/>
        <v>1368</v>
      </c>
      <c r="U441" s="19">
        <v>82.87</v>
      </c>
      <c r="V441">
        <f t="shared" si="66"/>
        <v>1795</v>
      </c>
      <c r="W441">
        <v>-42</v>
      </c>
      <c r="AP441" s="12">
        <v>44289</v>
      </c>
      <c r="AQ441" s="19">
        <v>82.87</v>
      </c>
    </row>
    <row r="442" spans="19:43" x14ac:dyDescent="0.25">
      <c r="S442" s="12">
        <v>44290</v>
      </c>
      <c r="T442">
        <f t="shared" si="67"/>
        <v>1368</v>
      </c>
      <c r="U442" s="19">
        <v>82.87</v>
      </c>
      <c r="V442">
        <f t="shared" si="66"/>
        <v>1511</v>
      </c>
      <c r="W442">
        <v>-40</v>
      </c>
      <c r="AP442" s="12">
        <v>44290</v>
      </c>
      <c r="AQ442" s="19">
        <v>82.87</v>
      </c>
    </row>
    <row r="443" spans="19:43" x14ac:dyDescent="0.25">
      <c r="S443" s="12">
        <v>44291</v>
      </c>
      <c r="T443">
        <f t="shared" si="67"/>
        <v>1717</v>
      </c>
      <c r="U443" s="19">
        <v>82.87</v>
      </c>
      <c r="V443">
        <f t="shared" si="66"/>
        <v>2034</v>
      </c>
      <c r="W443">
        <v>-30</v>
      </c>
      <c r="AP443" s="12">
        <v>44291</v>
      </c>
      <c r="AQ443" s="19">
        <v>82.87</v>
      </c>
    </row>
    <row r="444" spans="19:43" x14ac:dyDescent="0.25">
      <c r="S444" s="12">
        <v>44292</v>
      </c>
      <c r="T444">
        <f t="shared" si="67"/>
        <v>1717</v>
      </c>
      <c r="U444" s="19">
        <v>82.87</v>
      </c>
      <c r="V444">
        <f t="shared" si="66"/>
        <v>2823</v>
      </c>
      <c r="W444">
        <v>-33</v>
      </c>
      <c r="AP444" s="12">
        <v>44292</v>
      </c>
      <c r="AQ444" s="19">
        <v>82.87</v>
      </c>
    </row>
    <row r="445" spans="19:43" x14ac:dyDescent="0.25">
      <c r="S445" s="12">
        <v>44293</v>
      </c>
      <c r="T445">
        <f t="shared" si="67"/>
        <v>1717</v>
      </c>
      <c r="U445" s="19">
        <v>82.87</v>
      </c>
      <c r="V445">
        <f t="shared" si="66"/>
        <v>2293</v>
      </c>
      <c r="W445">
        <v>-35</v>
      </c>
      <c r="AP445" s="12">
        <v>44293</v>
      </c>
      <c r="AQ445" s="19">
        <v>82.87</v>
      </c>
    </row>
    <row r="446" spans="19:43" x14ac:dyDescent="0.25">
      <c r="S446" s="12">
        <v>44294</v>
      </c>
      <c r="T446">
        <f t="shared" si="67"/>
        <v>1717</v>
      </c>
      <c r="U446" s="19">
        <v>82.87</v>
      </c>
      <c r="V446">
        <f t="shared" si="66"/>
        <v>2043</v>
      </c>
      <c r="W446">
        <v>-32</v>
      </c>
      <c r="AP446" s="12">
        <v>44294</v>
      </c>
      <c r="AQ446" s="19">
        <v>82.87</v>
      </c>
    </row>
    <row r="447" spans="19:43" x14ac:dyDescent="0.25">
      <c r="S447" s="12">
        <v>44295</v>
      </c>
      <c r="T447">
        <f t="shared" si="67"/>
        <v>1717</v>
      </c>
      <c r="U447" s="19">
        <v>82.87</v>
      </c>
      <c r="V447">
        <f t="shared" si="66"/>
        <v>1918</v>
      </c>
      <c r="W447">
        <v>-31</v>
      </c>
      <c r="AP447" s="12">
        <v>44295</v>
      </c>
      <c r="AQ447" s="19">
        <v>82.87</v>
      </c>
    </row>
    <row r="448" spans="19:43" x14ac:dyDescent="0.25">
      <c r="S448" s="12">
        <v>44296</v>
      </c>
      <c r="T448">
        <f t="shared" si="67"/>
        <v>1717</v>
      </c>
      <c r="U448" s="19">
        <v>82.87</v>
      </c>
      <c r="V448">
        <f t="shared" si="66"/>
        <v>685</v>
      </c>
      <c r="W448">
        <v>-73</v>
      </c>
      <c r="AP448" s="12">
        <v>44296</v>
      </c>
      <c r="AQ448" s="19">
        <v>82.87</v>
      </c>
    </row>
    <row r="449" spans="19:43" x14ac:dyDescent="0.25">
      <c r="S449" s="12">
        <v>44297</v>
      </c>
      <c r="T449">
        <f t="shared" si="67"/>
        <v>1717</v>
      </c>
      <c r="U449" s="19">
        <v>82.87</v>
      </c>
      <c r="V449">
        <f t="shared" si="66"/>
        <v>217</v>
      </c>
      <c r="W449">
        <v>-73</v>
      </c>
      <c r="AP449" s="12">
        <v>44297</v>
      </c>
      <c r="AQ449" s="19">
        <v>82.87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59">
    <mergeCell ref="C4:C8"/>
    <mergeCell ref="C9:C15"/>
    <mergeCell ref="C16:C22"/>
    <mergeCell ref="C23:C29"/>
    <mergeCell ref="C30:C36"/>
    <mergeCell ref="C254:C260"/>
    <mergeCell ref="C114:C120"/>
    <mergeCell ref="C37:C43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163:C169"/>
    <mergeCell ref="C170:C176"/>
    <mergeCell ref="C261:C267"/>
    <mergeCell ref="C268:C274"/>
    <mergeCell ref="S1:T1"/>
    <mergeCell ref="A1:M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W454"/>
  <sheetViews>
    <sheetView topLeftCell="I1" workbookViewId="0">
      <selection activeCell="H60" sqref="H60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7" max="8" width="18.5703125" customWidth="1"/>
    <col min="10" max="10" width="10.7109375" bestFit="1" customWidth="1"/>
    <col min="11" max="11" width="11.28515625" bestFit="1" customWidth="1"/>
    <col min="14" max="14" width="8" bestFit="1" customWidth="1"/>
    <col min="15" max="15" width="8.85546875" bestFit="1" customWidth="1"/>
    <col min="16" max="17" width="5.7109375" customWidth="1"/>
    <col min="20" max="20" width="15.7109375" bestFit="1" customWidth="1"/>
    <col min="21" max="21" width="16.28515625" bestFit="1" customWidth="1"/>
    <col min="22" max="22" width="10.5703125" customWidth="1"/>
    <col min="23" max="23" width="13.28515625" bestFit="1" customWidth="1"/>
  </cols>
  <sheetData>
    <row r="1" spans="1:23" x14ac:dyDescent="0.25">
      <c r="A1" s="25" t="s">
        <v>10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S1" s="25" t="s">
        <v>9</v>
      </c>
      <c r="T1" s="25"/>
      <c r="U1" s="25"/>
      <c r="V1" s="21"/>
      <c r="W1" t="s">
        <v>53</v>
      </c>
    </row>
    <row r="2" spans="1:23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G2" s="22" t="s">
        <v>100</v>
      </c>
      <c r="H2" s="22" t="s">
        <v>102</v>
      </c>
      <c r="J2" s="18" t="s">
        <v>13</v>
      </c>
      <c r="K2" s="18" t="s">
        <v>11</v>
      </c>
      <c r="L2" s="18" t="s">
        <v>12</v>
      </c>
      <c r="M2" s="18" t="s">
        <v>14</v>
      </c>
      <c r="N2" s="18" t="s">
        <v>46</v>
      </c>
      <c r="O2" s="18" t="s">
        <v>47</v>
      </c>
      <c r="S2" t="s">
        <v>6</v>
      </c>
      <c r="T2" t="s">
        <v>101</v>
      </c>
      <c r="U2" t="s">
        <v>5</v>
      </c>
      <c r="V2" t="s">
        <v>99</v>
      </c>
      <c r="W2" t="s">
        <v>52</v>
      </c>
    </row>
    <row r="3" spans="1:23" x14ac:dyDescent="0.25">
      <c r="A3" s="12">
        <v>43893</v>
      </c>
      <c r="B3">
        <v>3</v>
      </c>
      <c r="C3" s="25">
        <f>ROUNDUP(AVERAGE(B3:B6),0)</f>
        <v>4</v>
      </c>
      <c r="E3" s="6">
        <v>43898</v>
      </c>
      <c r="F3" s="3">
        <f>AVERAGE(C3)</f>
        <v>4</v>
      </c>
      <c r="G3" s="3">
        <f>VLOOKUP(E3,$S$2:$W$454,3,FALSE)</f>
        <v>11.11</v>
      </c>
      <c r="H3" s="3">
        <f>VLOOKUP(E3,$S$2:$W$469,5,FALSE)</f>
        <v>15</v>
      </c>
      <c r="J3" s="12">
        <v>43893</v>
      </c>
      <c r="K3" t="s">
        <v>55</v>
      </c>
      <c r="M3" t="s">
        <v>56</v>
      </c>
      <c r="N3">
        <v>-500</v>
      </c>
      <c r="O3">
        <v>-500</v>
      </c>
      <c r="S3" s="12">
        <v>43851</v>
      </c>
      <c r="T3" s="1">
        <v>0</v>
      </c>
      <c r="U3">
        <v>0</v>
      </c>
      <c r="V3">
        <v>0</v>
      </c>
      <c r="W3">
        <v>0</v>
      </c>
    </row>
    <row r="4" spans="1:23" x14ac:dyDescent="0.25">
      <c r="A4" s="12">
        <v>43894</v>
      </c>
      <c r="B4">
        <v>3</v>
      </c>
      <c r="C4" s="25"/>
      <c r="E4" s="6">
        <f t="shared" ref="E4:E36" si="0">E3+7</f>
        <v>43905</v>
      </c>
      <c r="F4" s="3">
        <f>AVERAGE(C7)</f>
        <v>16</v>
      </c>
      <c r="G4" s="3">
        <f t="shared" ref="G4:G67" si="1">VLOOKUP(E4,$S$2:$W$449,3,FALSE)</f>
        <v>25</v>
      </c>
      <c r="H4" s="3">
        <f t="shared" ref="H4:H60" si="2">VLOOKUP(E4,$S$2:$W$469,5,FALSE)</f>
        <v>-19</v>
      </c>
      <c r="J4" s="12">
        <v>43901</v>
      </c>
      <c r="K4" t="s">
        <v>15</v>
      </c>
      <c r="L4" t="s">
        <v>16</v>
      </c>
      <c r="M4" t="s">
        <v>19</v>
      </c>
      <c r="N4">
        <v>-1000</v>
      </c>
      <c r="O4">
        <v>-1000</v>
      </c>
      <c r="S4" s="12">
        <v>43852</v>
      </c>
      <c r="T4" s="1">
        <v>0</v>
      </c>
      <c r="U4">
        <v>0</v>
      </c>
      <c r="V4">
        <v>0</v>
      </c>
      <c r="W4">
        <v>0</v>
      </c>
    </row>
    <row r="5" spans="1:23" x14ac:dyDescent="0.25">
      <c r="A5" s="12">
        <v>43896</v>
      </c>
      <c r="B5">
        <v>3</v>
      </c>
      <c r="C5" s="25"/>
      <c r="E5" s="6">
        <f t="shared" si="0"/>
        <v>43912</v>
      </c>
      <c r="F5" s="3">
        <f>AVERAGE(C14)</f>
        <v>17</v>
      </c>
      <c r="G5" s="3">
        <f t="shared" si="1"/>
        <v>88.89</v>
      </c>
      <c r="H5" s="3">
        <f t="shared" si="2"/>
        <v>-91</v>
      </c>
      <c r="J5" s="12">
        <v>43907</v>
      </c>
      <c r="K5" t="s">
        <v>27</v>
      </c>
      <c r="M5" t="s">
        <v>58</v>
      </c>
      <c r="N5">
        <v>500</v>
      </c>
      <c r="O5">
        <v>500</v>
      </c>
      <c r="S5" s="12">
        <v>43853</v>
      </c>
      <c r="T5" s="1">
        <v>0</v>
      </c>
      <c r="U5">
        <v>11.11</v>
      </c>
      <c r="V5">
        <v>0</v>
      </c>
      <c r="W5">
        <v>0</v>
      </c>
    </row>
    <row r="6" spans="1:23" x14ac:dyDescent="0.25">
      <c r="A6" s="12">
        <v>43898</v>
      </c>
      <c r="B6">
        <v>6</v>
      </c>
      <c r="C6" s="25"/>
      <c r="E6" s="6">
        <f t="shared" si="0"/>
        <v>43919</v>
      </c>
      <c r="F6" s="3">
        <f>AVERAGE(C21)</f>
        <v>29</v>
      </c>
      <c r="G6" s="3">
        <f t="shared" si="1"/>
        <v>100</v>
      </c>
      <c r="H6" s="3">
        <f t="shared" si="2"/>
        <v>-90</v>
      </c>
      <c r="J6" s="12">
        <v>43909</v>
      </c>
      <c r="K6" t="s">
        <v>55</v>
      </c>
      <c r="M6" t="s">
        <v>67</v>
      </c>
      <c r="N6">
        <v>-1500</v>
      </c>
      <c r="O6">
        <v>-1500</v>
      </c>
      <c r="S6" s="12">
        <v>43854</v>
      </c>
      <c r="T6" s="1">
        <v>0</v>
      </c>
      <c r="U6">
        <v>11.11</v>
      </c>
      <c r="V6">
        <v>0</v>
      </c>
      <c r="W6">
        <v>0</v>
      </c>
    </row>
    <row r="7" spans="1:23" x14ac:dyDescent="0.25">
      <c r="A7" s="12">
        <v>43899</v>
      </c>
      <c r="B7">
        <v>7</v>
      </c>
      <c r="C7" s="23">
        <f>ROUNDUP(AVERAGE(B7:B13),0)</f>
        <v>16</v>
      </c>
      <c r="E7" s="6">
        <f t="shared" si="0"/>
        <v>43926</v>
      </c>
      <c r="F7" s="3">
        <f>AVERAGE(C28)</f>
        <v>71</v>
      </c>
      <c r="G7" s="3">
        <f t="shared" si="1"/>
        <v>100</v>
      </c>
      <c r="H7" s="3">
        <f t="shared" si="2"/>
        <v>-88</v>
      </c>
      <c r="J7" s="12">
        <v>43910</v>
      </c>
      <c r="K7" t="s">
        <v>27</v>
      </c>
      <c r="M7" t="s">
        <v>59</v>
      </c>
      <c r="N7">
        <v>1000</v>
      </c>
      <c r="O7">
        <v>1000</v>
      </c>
      <c r="S7" s="12">
        <v>43855</v>
      </c>
      <c r="T7" s="1">
        <v>0</v>
      </c>
      <c r="U7">
        <v>11.11</v>
      </c>
      <c r="V7">
        <v>0</v>
      </c>
      <c r="W7">
        <v>0</v>
      </c>
    </row>
    <row r="8" spans="1:23" x14ac:dyDescent="0.25">
      <c r="A8" s="12">
        <v>43900</v>
      </c>
      <c r="B8">
        <v>44</v>
      </c>
      <c r="C8" s="24"/>
      <c r="E8" s="6">
        <f t="shared" si="0"/>
        <v>43933</v>
      </c>
      <c r="F8" s="3">
        <f>AVERAGE(C35)</f>
        <v>97</v>
      </c>
      <c r="G8" s="3">
        <f t="shared" si="1"/>
        <v>100</v>
      </c>
      <c r="H8" s="3">
        <f t="shared" si="2"/>
        <v>-89</v>
      </c>
      <c r="J8" s="12">
        <v>43914</v>
      </c>
      <c r="K8" t="s">
        <v>27</v>
      </c>
      <c r="M8" t="s">
        <v>60</v>
      </c>
      <c r="N8">
        <v>1300</v>
      </c>
      <c r="O8">
        <v>1300</v>
      </c>
      <c r="S8" s="12">
        <v>43856</v>
      </c>
      <c r="T8" s="1">
        <v>0</v>
      </c>
      <c r="U8">
        <v>11.11</v>
      </c>
      <c r="V8">
        <v>0</v>
      </c>
      <c r="W8">
        <v>0</v>
      </c>
    </row>
    <row r="9" spans="1:23" x14ac:dyDescent="0.25">
      <c r="A9" s="12">
        <v>43901</v>
      </c>
      <c r="B9">
        <v>16</v>
      </c>
      <c r="C9" s="24"/>
      <c r="E9" s="6">
        <f t="shared" si="0"/>
        <v>43940</v>
      </c>
      <c r="F9" s="3">
        <f>AVERAGE(C42)</f>
        <v>114</v>
      </c>
      <c r="G9" s="3">
        <f t="shared" si="1"/>
        <v>100</v>
      </c>
      <c r="H9" s="3">
        <f t="shared" si="2"/>
        <v>-90</v>
      </c>
      <c r="J9" s="12">
        <v>43961</v>
      </c>
      <c r="K9" t="s">
        <v>27</v>
      </c>
      <c r="M9" t="s">
        <v>61</v>
      </c>
      <c r="N9">
        <v>1600</v>
      </c>
      <c r="O9">
        <v>1600</v>
      </c>
      <c r="S9" s="12">
        <v>43857</v>
      </c>
      <c r="T9" s="1">
        <v>0</v>
      </c>
      <c r="U9">
        <v>11.11</v>
      </c>
      <c r="V9">
        <v>0</v>
      </c>
      <c r="W9">
        <v>0</v>
      </c>
    </row>
    <row r="10" spans="1:23" x14ac:dyDescent="0.25">
      <c r="A10" s="12">
        <v>43902</v>
      </c>
      <c r="B10">
        <v>14</v>
      </c>
      <c r="C10" s="24"/>
      <c r="E10" s="6">
        <f t="shared" si="0"/>
        <v>43947</v>
      </c>
      <c r="F10" s="3">
        <f>AVERAGE(C49)</f>
        <v>167</v>
      </c>
      <c r="G10" s="3">
        <f t="shared" si="1"/>
        <v>98.15</v>
      </c>
      <c r="H10" s="3">
        <f t="shared" si="2"/>
        <v>-88</v>
      </c>
      <c r="J10" s="12">
        <v>43962</v>
      </c>
      <c r="K10" t="s">
        <v>27</v>
      </c>
      <c r="M10" t="s">
        <v>62</v>
      </c>
      <c r="N10">
        <v>1900</v>
      </c>
      <c r="O10">
        <v>1900</v>
      </c>
      <c r="S10" s="12">
        <v>43858</v>
      </c>
      <c r="T10" s="1">
        <v>0</v>
      </c>
      <c r="U10">
        <v>11.11</v>
      </c>
      <c r="V10">
        <v>0</v>
      </c>
      <c r="W10">
        <v>0</v>
      </c>
    </row>
    <row r="11" spans="1:23" x14ac:dyDescent="0.25">
      <c r="A11" s="12">
        <v>43903</v>
      </c>
      <c r="B11">
        <v>8</v>
      </c>
      <c r="C11" s="24"/>
      <c r="E11" s="6">
        <f t="shared" si="0"/>
        <v>43954</v>
      </c>
      <c r="F11" s="3">
        <f>AVERAGE(C56)</f>
        <v>157</v>
      </c>
      <c r="G11" s="3">
        <f t="shared" si="1"/>
        <v>88.89</v>
      </c>
      <c r="H11" s="3">
        <f t="shared" si="2"/>
        <v>-87</v>
      </c>
      <c r="J11" s="12">
        <v>44011</v>
      </c>
      <c r="K11" t="s">
        <v>55</v>
      </c>
      <c r="M11" t="s">
        <v>68</v>
      </c>
      <c r="N11">
        <v>-2000</v>
      </c>
      <c r="O11">
        <v>-2000</v>
      </c>
      <c r="S11" s="12">
        <v>43859</v>
      </c>
      <c r="T11" s="1">
        <v>0</v>
      </c>
      <c r="U11">
        <v>11.11</v>
      </c>
      <c r="V11">
        <v>0</v>
      </c>
      <c r="W11">
        <v>0</v>
      </c>
    </row>
    <row r="12" spans="1:23" x14ac:dyDescent="0.25">
      <c r="A12" s="12">
        <v>43904</v>
      </c>
      <c r="B12">
        <v>13</v>
      </c>
      <c r="C12" s="24"/>
      <c r="E12" s="6">
        <f t="shared" si="0"/>
        <v>43961</v>
      </c>
      <c r="F12" s="3">
        <f>AVERAGE(C63)</f>
        <v>184</v>
      </c>
      <c r="G12" s="3">
        <f t="shared" si="1"/>
        <v>88.89</v>
      </c>
      <c r="H12" s="3">
        <f t="shared" si="2"/>
        <v>-84</v>
      </c>
      <c r="J12" s="12">
        <v>44067</v>
      </c>
      <c r="K12" t="s">
        <v>27</v>
      </c>
      <c r="M12" t="s">
        <v>63</v>
      </c>
      <c r="N12">
        <v>2200</v>
      </c>
      <c r="O12">
        <v>2200</v>
      </c>
      <c r="S12" s="12">
        <v>43860</v>
      </c>
      <c r="T12" s="1">
        <v>0</v>
      </c>
      <c r="U12">
        <v>11.11</v>
      </c>
      <c r="V12">
        <v>0</v>
      </c>
      <c r="W12">
        <v>0</v>
      </c>
    </row>
    <row r="13" spans="1:23" x14ac:dyDescent="0.25">
      <c r="A13" s="12">
        <v>43905</v>
      </c>
      <c r="B13">
        <v>8</v>
      </c>
      <c r="C13" s="24"/>
      <c r="E13" s="6">
        <f t="shared" si="0"/>
        <v>43968</v>
      </c>
      <c r="F13" s="3">
        <f>AVERAGE(C70)</f>
        <v>222</v>
      </c>
      <c r="G13" s="3">
        <f t="shared" si="1"/>
        <v>90.74</v>
      </c>
      <c r="H13" s="3">
        <f t="shared" si="2"/>
        <v>-81</v>
      </c>
      <c r="J13" s="12">
        <v>44093</v>
      </c>
      <c r="K13" t="s">
        <v>27</v>
      </c>
      <c r="M13" t="s">
        <v>65</v>
      </c>
      <c r="N13">
        <v>2500</v>
      </c>
      <c r="O13">
        <v>2500</v>
      </c>
      <c r="S13" s="12">
        <v>43861</v>
      </c>
      <c r="T13" s="1">
        <v>0</v>
      </c>
      <c r="U13">
        <v>11.11</v>
      </c>
      <c r="V13">
        <v>0</v>
      </c>
      <c r="W13">
        <v>0</v>
      </c>
    </row>
    <row r="14" spans="1:23" x14ac:dyDescent="0.25">
      <c r="A14" s="12">
        <v>43906</v>
      </c>
      <c r="B14">
        <v>18</v>
      </c>
      <c r="C14" s="23">
        <f t="shared" ref="C14" si="3">ROUNDUP(AVERAGE(B14:B20),0)</f>
        <v>17</v>
      </c>
      <c r="E14" s="6">
        <f t="shared" si="0"/>
        <v>43975</v>
      </c>
      <c r="F14" s="3">
        <f>AVERAGE(C77)</f>
        <v>348</v>
      </c>
      <c r="G14" s="3">
        <f t="shared" si="1"/>
        <v>90.74</v>
      </c>
      <c r="H14" s="3">
        <f t="shared" si="2"/>
        <v>-81</v>
      </c>
      <c r="J14" s="12">
        <v>44133</v>
      </c>
      <c r="K14" t="s">
        <v>27</v>
      </c>
      <c r="M14" t="s">
        <v>66</v>
      </c>
      <c r="N14">
        <v>2800</v>
      </c>
      <c r="O14">
        <v>2800</v>
      </c>
      <c r="S14" s="12">
        <v>43862</v>
      </c>
      <c r="T14" s="1">
        <v>0</v>
      </c>
      <c r="U14">
        <v>11.11</v>
      </c>
      <c r="V14">
        <v>0</v>
      </c>
      <c r="W14">
        <v>0</v>
      </c>
    </row>
    <row r="15" spans="1:23" x14ac:dyDescent="0.25">
      <c r="A15" s="12">
        <v>43907</v>
      </c>
      <c r="B15">
        <v>12</v>
      </c>
      <c r="C15" s="24"/>
      <c r="E15" s="6">
        <f t="shared" si="0"/>
        <v>43982</v>
      </c>
      <c r="F15" s="3">
        <f>AVERAGE(C84)</f>
        <v>343</v>
      </c>
      <c r="G15" s="3">
        <f t="shared" si="1"/>
        <v>90.74</v>
      </c>
      <c r="H15" s="3">
        <f t="shared" si="2"/>
        <v>-81</v>
      </c>
      <c r="J15" s="12">
        <v>44147</v>
      </c>
      <c r="K15" t="s">
        <v>27</v>
      </c>
      <c r="M15" t="s">
        <v>64</v>
      </c>
      <c r="N15">
        <v>3100</v>
      </c>
      <c r="O15">
        <v>3100</v>
      </c>
      <c r="S15" s="12">
        <v>43863</v>
      </c>
      <c r="T15" s="1">
        <v>0</v>
      </c>
      <c r="U15">
        <v>11.11</v>
      </c>
      <c r="V15">
        <v>0</v>
      </c>
      <c r="W15">
        <v>0</v>
      </c>
    </row>
    <row r="16" spans="1:23" x14ac:dyDescent="0.25">
      <c r="A16" s="12">
        <v>43908</v>
      </c>
      <c r="B16">
        <v>22</v>
      </c>
      <c r="C16" s="24"/>
      <c r="E16" s="6">
        <f t="shared" si="0"/>
        <v>43989</v>
      </c>
      <c r="F16" s="3">
        <f>AVERAGE(C91)</f>
        <v>402</v>
      </c>
      <c r="G16" s="3">
        <f t="shared" si="1"/>
        <v>88.89</v>
      </c>
      <c r="H16" s="3">
        <f t="shared" si="2"/>
        <v>-80</v>
      </c>
      <c r="J16" s="12">
        <v>44165</v>
      </c>
      <c r="K16" t="s">
        <v>57</v>
      </c>
      <c r="M16" t="s">
        <v>71</v>
      </c>
      <c r="N16">
        <v>-2500</v>
      </c>
      <c r="O16">
        <v>-2500</v>
      </c>
      <c r="S16" s="12">
        <v>43864</v>
      </c>
      <c r="T16" s="1">
        <v>0</v>
      </c>
      <c r="U16">
        <v>11.11</v>
      </c>
      <c r="V16">
        <v>0</v>
      </c>
      <c r="W16">
        <v>0</v>
      </c>
    </row>
    <row r="17" spans="1:23" x14ac:dyDescent="0.25">
      <c r="A17" s="12">
        <v>43909</v>
      </c>
      <c r="B17">
        <v>11</v>
      </c>
      <c r="C17" s="24"/>
      <c r="E17" s="6">
        <f t="shared" si="0"/>
        <v>43996</v>
      </c>
      <c r="F17" s="3">
        <f>AVERAGE(C98)</f>
        <v>545</v>
      </c>
      <c r="G17" s="3">
        <f t="shared" si="1"/>
        <v>88.89</v>
      </c>
      <c r="H17" s="3">
        <f t="shared" si="2"/>
        <v>-76</v>
      </c>
      <c r="J17" s="12">
        <v>44194</v>
      </c>
      <c r="K17" t="s">
        <v>55</v>
      </c>
      <c r="M17" t="s">
        <v>72</v>
      </c>
      <c r="N17">
        <v>-3000</v>
      </c>
      <c r="O17">
        <v>4000</v>
      </c>
      <c r="S17" s="12">
        <v>43865</v>
      </c>
      <c r="T17" s="1">
        <v>0</v>
      </c>
      <c r="U17">
        <v>11.11</v>
      </c>
      <c r="V17">
        <v>0</v>
      </c>
      <c r="W17">
        <v>0</v>
      </c>
    </row>
    <row r="18" spans="1:23" x14ac:dyDescent="0.25">
      <c r="A18" s="12">
        <v>43910</v>
      </c>
      <c r="B18">
        <v>16</v>
      </c>
      <c r="C18" s="24"/>
      <c r="E18" s="6">
        <f t="shared" si="0"/>
        <v>44003</v>
      </c>
      <c r="F18" s="3">
        <f>AVERAGE(C105)</f>
        <v>671</v>
      </c>
      <c r="G18" s="3">
        <f t="shared" si="1"/>
        <v>88.89</v>
      </c>
      <c r="H18" s="3">
        <f t="shared" si="2"/>
        <v>-76</v>
      </c>
      <c r="J18" s="12">
        <v>44195</v>
      </c>
      <c r="K18" t="s">
        <v>57</v>
      </c>
      <c r="M18" t="s">
        <v>69</v>
      </c>
      <c r="N18">
        <v>-750</v>
      </c>
      <c r="O18">
        <v>-750</v>
      </c>
      <c r="S18" s="12">
        <v>43866</v>
      </c>
      <c r="T18" s="1">
        <v>0</v>
      </c>
      <c r="U18">
        <v>11.11</v>
      </c>
      <c r="V18">
        <v>0</v>
      </c>
      <c r="W18">
        <v>0</v>
      </c>
    </row>
    <row r="19" spans="1:23" x14ac:dyDescent="0.25">
      <c r="A19" s="12">
        <v>43911</v>
      </c>
      <c r="B19">
        <v>25</v>
      </c>
      <c r="C19" s="24"/>
      <c r="E19" s="6">
        <f t="shared" si="0"/>
        <v>44010</v>
      </c>
      <c r="F19" s="3">
        <f>AVERAGE(C112)</f>
        <v>900</v>
      </c>
      <c r="G19" s="3">
        <f t="shared" si="1"/>
        <v>88.89</v>
      </c>
      <c r="H19" s="3">
        <f t="shared" si="2"/>
        <v>-76</v>
      </c>
      <c r="J19" s="12">
        <v>44244</v>
      </c>
      <c r="K19" t="s">
        <v>57</v>
      </c>
      <c r="M19" t="s">
        <v>70</v>
      </c>
      <c r="N19">
        <v>-1250</v>
      </c>
      <c r="O19">
        <v>-1250</v>
      </c>
      <c r="S19" s="12">
        <v>43867</v>
      </c>
      <c r="T19" s="1">
        <v>0</v>
      </c>
      <c r="U19">
        <v>11.11</v>
      </c>
      <c r="V19">
        <v>0</v>
      </c>
      <c r="W19">
        <v>0</v>
      </c>
    </row>
    <row r="20" spans="1:23" x14ac:dyDescent="0.25">
      <c r="A20" s="12">
        <v>43912</v>
      </c>
      <c r="B20">
        <v>15</v>
      </c>
      <c r="C20" s="24"/>
      <c r="E20" s="6">
        <f t="shared" si="0"/>
        <v>44017</v>
      </c>
      <c r="F20" s="3">
        <f>AVERAGE(C119)</f>
        <v>1055</v>
      </c>
      <c r="G20" s="3">
        <f t="shared" si="1"/>
        <v>92.59</v>
      </c>
      <c r="H20" s="3">
        <f t="shared" si="2"/>
        <v>-77</v>
      </c>
      <c r="J20" s="12"/>
      <c r="S20" s="12">
        <v>43868</v>
      </c>
      <c r="T20" s="1">
        <v>0</v>
      </c>
      <c r="U20">
        <v>11.11</v>
      </c>
      <c r="V20">
        <v>0</v>
      </c>
      <c r="W20">
        <v>0</v>
      </c>
    </row>
    <row r="21" spans="1:23" x14ac:dyDescent="0.25">
      <c r="A21" s="12">
        <v>43913</v>
      </c>
      <c r="B21">
        <v>19</v>
      </c>
      <c r="C21" s="23">
        <f t="shared" ref="C21" si="4">ROUNDUP(AVERAGE(B21:B27),0)</f>
        <v>29</v>
      </c>
      <c r="E21" s="6">
        <f t="shared" si="0"/>
        <v>44024</v>
      </c>
      <c r="F21" s="3">
        <f>AVERAGE(C126)</f>
        <v>1052</v>
      </c>
      <c r="G21" s="3">
        <f t="shared" si="1"/>
        <v>92.59</v>
      </c>
      <c r="H21" s="3">
        <f t="shared" si="2"/>
        <v>-79</v>
      </c>
      <c r="J21" s="12"/>
      <c r="S21" s="12">
        <v>43869</v>
      </c>
      <c r="T21" s="1">
        <v>0</v>
      </c>
      <c r="U21">
        <v>11.11</v>
      </c>
      <c r="V21">
        <v>0</v>
      </c>
      <c r="W21">
        <v>0</v>
      </c>
    </row>
    <row r="22" spans="1:23" x14ac:dyDescent="0.25">
      <c r="A22" s="12">
        <v>43914</v>
      </c>
      <c r="B22">
        <v>18</v>
      </c>
      <c r="C22" s="24"/>
      <c r="E22" s="6">
        <f t="shared" si="0"/>
        <v>44031</v>
      </c>
      <c r="F22" s="3">
        <f>AVERAGE(C133)</f>
        <v>1327</v>
      </c>
      <c r="G22" s="3">
        <f t="shared" si="1"/>
        <v>92.59</v>
      </c>
      <c r="H22" s="3">
        <f t="shared" si="2"/>
        <v>-73</v>
      </c>
      <c r="J22" s="12"/>
      <c r="S22" s="12">
        <v>43870</v>
      </c>
      <c r="T22" s="1">
        <v>0</v>
      </c>
      <c r="U22">
        <v>11.11</v>
      </c>
      <c r="V22">
        <v>0</v>
      </c>
      <c r="W22">
        <v>0</v>
      </c>
    </row>
    <row r="23" spans="1:23" x14ac:dyDescent="0.25">
      <c r="A23" s="12">
        <v>43915</v>
      </c>
      <c r="B23">
        <v>49</v>
      </c>
      <c r="C23" s="24"/>
      <c r="E23" s="6">
        <f t="shared" si="0"/>
        <v>44038</v>
      </c>
      <c r="F23" s="3">
        <f>AVERAGE(C140)</f>
        <v>1656</v>
      </c>
      <c r="G23" s="3">
        <f t="shared" si="1"/>
        <v>90.74</v>
      </c>
      <c r="H23" s="3">
        <f t="shared" si="2"/>
        <v>-72</v>
      </c>
      <c r="J23" s="12"/>
      <c r="S23" s="12">
        <v>43871</v>
      </c>
      <c r="T23" s="1">
        <v>0</v>
      </c>
      <c r="U23">
        <v>11.11</v>
      </c>
      <c r="V23">
        <v>0</v>
      </c>
      <c r="W23">
        <v>0</v>
      </c>
    </row>
    <row r="24" spans="1:23" x14ac:dyDescent="0.25">
      <c r="A24" s="12">
        <v>43916</v>
      </c>
      <c r="B24">
        <v>39</v>
      </c>
      <c r="C24" s="24"/>
      <c r="E24" s="6">
        <f t="shared" si="0"/>
        <v>44045</v>
      </c>
      <c r="F24" s="3">
        <f>AVERAGE(C147)</f>
        <v>1940</v>
      </c>
      <c r="G24" s="3">
        <f t="shared" si="1"/>
        <v>90.74</v>
      </c>
      <c r="H24" s="3">
        <f t="shared" si="2"/>
        <v>-71</v>
      </c>
      <c r="J24" s="12"/>
      <c r="S24" s="12">
        <v>43872</v>
      </c>
      <c r="T24" s="1">
        <v>0</v>
      </c>
      <c r="U24">
        <v>11.11</v>
      </c>
      <c r="V24">
        <v>0</v>
      </c>
      <c r="W24">
        <v>0</v>
      </c>
    </row>
    <row r="25" spans="1:23" x14ac:dyDescent="0.25">
      <c r="A25" s="12">
        <v>43917</v>
      </c>
      <c r="B25">
        <v>41</v>
      </c>
      <c r="C25" s="24"/>
      <c r="E25" s="6">
        <f t="shared" si="0"/>
        <v>44052</v>
      </c>
      <c r="F25" s="3">
        <f>AVERAGE(C154)</f>
        <v>2293</v>
      </c>
      <c r="G25" s="3">
        <f t="shared" si="1"/>
        <v>87.96</v>
      </c>
      <c r="H25" s="3">
        <f t="shared" si="2"/>
        <v>-74</v>
      </c>
      <c r="J25" s="13"/>
      <c r="S25" s="12">
        <v>43873</v>
      </c>
      <c r="T25" s="1">
        <v>0</v>
      </c>
      <c r="U25">
        <v>11.11</v>
      </c>
      <c r="V25">
        <v>0</v>
      </c>
      <c r="W25">
        <v>0</v>
      </c>
    </row>
    <row r="26" spans="1:23" x14ac:dyDescent="0.25">
      <c r="A26" s="12">
        <v>43918</v>
      </c>
      <c r="B26">
        <v>24</v>
      </c>
      <c r="C26" s="24"/>
      <c r="E26" s="6">
        <f t="shared" si="0"/>
        <v>44059</v>
      </c>
      <c r="F26" s="3">
        <f>AVERAGE(C161)</f>
        <v>2452</v>
      </c>
      <c r="G26" s="3">
        <f t="shared" si="1"/>
        <v>87.96</v>
      </c>
      <c r="H26" s="3">
        <f t="shared" si="2"/>
        <v>-63</v>
      </c>
      <c r="S26" s="12">
        <v>43874</v>
      </c>
      <c r="T26" s="1">
        <v>0</v>
      </c>
      <c r="U26">
        <v>11.11</v>
      </c>
      <c r="V26">
        <v>0</v>
      </c>
      <c r="W26">
        <v>0</v>
      </c>
    </row>
    <row r="27" spans="1:23" x14ac:dyDescent="0.25">
      <c r="A27" s="12">
        <v>43919</v>
      </c>
      <c r="B27">
        <v>13</v>
      </c>
      <c r="C27" s="24"/>
      <c r="E27" s="6">
        <f t="shared" si="0"/>
        <v>44066</v>
      </c>
      <c r="F27" s="3">
        <f>AVERAGE(C168)</f>
        <v>2084</v>
      </c>
      <c r="G27" s="3">
        <f t="shared" si="1"/>
        <v>87.96</v>
      </c>
      <c r="H27" s="3">
        <f t="shared" si="2"/>
        <v>-67</v>
      </c>
      <c r="S27" s="12">
        <v>43875</v>
      </c>
      <c r="T27" s="1">
        <v>0</v>
      </c>
      <c r="U27">
        <v>11.11</v>
      </c>
      <c r="V27">
        <v>0</v>
      </c>
      <c r="W27">
        <v>0</v>
      </c>
    </row>
    <row r="28" spans="1:23" x14ac:dyDescent="0.25">
      <c r="A28" s="12">
        <v>43920</v>
      </c>
      <c r="B28">
        <v>30</v>
      </c>
      <c r="C28" s="23">
        <f t="shared" ref="C28" si="5">ROUNDUP(AVERAGE(B28:B34),0)</f>
        <v>71</v>
      </c>
      <c r="E28" s="6">
        <f t="shared" si="0"/>
        <v>44073</v>
      </c>
      <c r="F28" s="3">
        <f>AVERAGE(C175)</f>
        <v>2631</v>
      </c>
      <c r="G28" s="3">
        <f t="shared" si="1"/>
        <v>87.96</v>
      </c>
      <c r="H28" s="3">
        <f t="shared" si="2"/>
        <v>-64</v>
      </c>
      <c r="S28" s="12">
        <v>43876</v>
      </c>
      <c r="T28" s="1">
        <v>0</v>
      </c>
      <c r="U28">
        <v>11.11</v>
      </c>
      <c r="V28">
        <v>0</v>
      </c>
      <c r="W28">
        <v>6</v>
      </c>
    </row>
    <row r="29" spans="1:23" x14ac:dyDescent="0.25">
      <c r="A29" s="12">
        <v>43921</v>
      </c>
      <c r="B29">
        <v>34</v>
      </c>
      <c r="C29" s="24"/>
      <c r="E29" s="6">
        <f t="shared" si="0"/>
        <v>44080</v>
      </c>
      <c r="F29" s="3">
        <f>AVERAGE(C182)</f>
        <v>2548</v>
      </c>
      <c r="G29" s="3">
        <f t="shared" si="1"/>
        <v>87.96</v>
      </c>
      <c r="H29" s="3">
        <f t="shared" si="2"/>
        <v>-63</v>
      </c>
      <c r="S29" s="12">
        <v>43877</v>
      </c>
      <c r="T29" s="1">
        <v>0</v>
      </c>
      <c r="U29">
        <v>11.11</v>
      </c>
      <c r="V29">
        <v>0</v>
      </c>
      <c r="W29">
        <v>2</v>
      </c>
    </row>
    <row r="30" spans="1:23" x14ac:dyDescent="0.25">
      <c r="A30" s="12">
        <v>43922</v>
      </c>
      <c r="B30">
        <v>70</v>
      </c>
      <c r="C30" s="24"/>
      <c r="E30" s="6">
        <f t="shared" si="0"/>
        <v>44087</v>
      </c>
      <c r="F30" s="3">
        <f>AVERAGE(C189)</f>
        <v>2581</v>
      </c>
      <c r="G30" s="3">
        <f t="shared" si="1"/>
        <v>87.96</v>
      </c>
      <c r="H30" s="3">
        <f t="shared" si="2"/>
        <v>-59</v>
      </c>
      <c r="S30" s="12">
        <v>43878</v>
      </c>
      <c r="T30" s="1">
        <v>0</v>
      </c>
      <c r="U30">
        <v>11.11</v>
      </c>
      <c r="V30">
        <v>0</v>
      </c>
      <c r="W30">
        <v>-9</v>
      </c>
    </row>
    <row r="31" spans="1:23" x14ac:dyDescent="0.25">
      <c r="A31" s="12">
        <v>43923</v>
      </c>
      <c r="B31">
        <v>84</v>
      </c>
      <c r="C31" s="24"/>
      <c r="E31" s="6">
        <f t="shared" si="0"/>
        <v>44094</v>
      </c>
      <c r="F31" s="3">
        <f>AVERAGE(C196)</f>
        <v>2443</v>
      </c>
      <c r="G31" s="3">
        <f t="shared" si="1"/>
        <v>87.96</v>
      </c>
      <c r="H31" s="3">
        <f t="shared" si="2"/>
        <v>-58</v>
      </c>
      <c r="S31" s="12">
        <v>43879</v>
      </c>
      <c r="T31" s="1">
        <v>0</v>
      </c>
      <c r="U31">
        <v>11.11</v>
      </c>
      <c r="V31">
        <v>0</v>
      </c>
      <c r="W31">
        <v>9</v>
      </c>
    </row>
    <row r="32" spans="1:23" x14ac:dyDescent="0.25">
      <c r="A32" s="12">
        <v>43924</v>
      </c>
      <c r="B32">
        <v>134</v>
      </c>
      <c r="C32" s="24"/>
      <c r="E32" s="6">
        <f t="shared" si="0"/>
        <v>44101</v>
      </c>
      <c r="F32" s="3">
        <f>AVERAGE(C203)</f>
        <v>2123</v>
      </c>
      <c r="G32" s="3">
        <f t="shared" si="1"/>
        <v>87.96</v>
      </c>
      <c r="H32" s="3">
        <f t="shared" si="2"/>
        <v>-72</v>
      </c>
      <c r="S32" s="12">
        <v>43880</v>
      </c>
      <c r="T32" s="1">
        <v>0</v>
      </c>
      <c r="U32">
        <v>11.11</v>
      </c>
      <c r="V32">
        <v>0</v>
      </c>
      <c r="W32">
        <v>8</v>
      </c>
    </row>
    <row r="33" spans="1:23" x14ac:dyDescent="0.25">
      <c r="A33" s="12">
        <v>43925</v>
      </c>
      <c r="B33">
        <v>79</v>
      </c>
      <c r="C33" s="24"/>
      <c r="E33" s="6">
        <f t="shared" si="0"/>
        <v>44108</v>
      </c>
      <c r="F33" s="3">
        <f>AVERAGE(C210)</f>
        <v>2103</v>
      </c>
      <c r="G33" s="3">
        <f t="shared" si="1"/>
        <v>87.96</v>
      </c>
      <c r="H33" s="3">
        <f t="shared" si="2"/>
        <v>-67</v>
      </c>
      <c r="S33" s="12">
        <v>43881</v>
      </c>
      <c r="T33" s="1">
        <v>0</v>
      </c>
      <c r="U33">
        <v>11.11</v>
      </c>
      <c r="V33">
        <v>0</v>
      </c>
      <c r="W33">
        <v>3</v>
      </c>
    </row>
    <row r="34" spans="1:23" x14ac:dyDescent="0.25">
      <c r="A34" s="12">
        <v>43926</v>
      </c>
      <c r="B34">
        <v>63</v>
      </c>
      <c r="C34" s="24"/>
      <c r="E34" s="6">
        <f t="shared" si="0"/>
        <v>44115</v>
      </c>
      <c r="F34" s="3">
        <f>AVERAGE(C217)</f>
        <v>2084</v>
      </c>
      <c r="G34" s="3">
        <f t="shared" si="1"/>
        <v>82.87</v>
      </c>
      <c r="H34" s="3">
        <f t="shared" si="2"/>
        <v>-60</v>
      </c>
      <c r="S34" s="12">
        <v>43882</v>
      </c>
      <c r="T34" s="1">
        <v>0</v>
      </c>
      <c r="U34">
        <v>11.11</v>
      </c>
      <c r="V34">
        <v>0</v>
      </c>
      <c r="W34">
        <v>3</v>
      </c>
    </row>
    <row r="35" spans="1:23" x14ac:dyDescent="0.25">
      <c r="A35" s="12">
        <v>43927</v>
      </c>
      <c r="B35">
        <v>82</v>
      </c>
      <c r="C35" s="23">
        <f t="shared" ref="C35" si="6">ROUNDUP(AVERAGE(B35:B41),0)</f>
        <v>97</v>
      </c>
      <c r="E35" s="6">
        <f t="shared" si="0"/>
        <v>44122</v>
      </c>
      <c r="F35" s="3">
        <f>AVERAGE(C224)</f>
        <v>1877</v>
      </c>
      <c r="G35" s="3">
        <f t="shared" si="1"/>
        <v>82.87</v>
      </c>
      <c r="H35" s="3">
        <f t="shared" si="2"/>
        <v>-53</v>
      </c>
      <c r="S35" s="12">
        <v>43883</v>
      </c>
      <c r="T35" s="1">
        <v>0</v>
      </c>
      <c r="U35">
        <v>11.11</v>
      </c>
      <c r="V35">
        <v>0</v>
      </c>
      <c r="W35">
        <v>6</v>
      </c>
    </row>
    <row r="36" spans="1:23" x14ac:dyDescent="0.25">
      <c r="A36" s="12">
        <v>43928</v>
      </c>
      <c r="B36">
        <v>98</v>
      </c>
      <c r="C36" s="24"/>
      <c r="E36" s="6">
        <f t="shared" si="0"/>
        <v>44129</v>
      </c>
      <c r="F36" s="3">
        <f>AVERAGE(C231)</f>
        <v>1855</v>
      </c>
      <c r="G36" s="3">
        <f t="shared" si="1"/>
        <v>80.09</v>
      </c>
      <c r="H36" s="3">
        <f t="shared" si="2"/>
        <v>-69</v>
      </c>
      <c r="S36" s="12">
        <v>43884</v>
      </c>
      <c r="T36" s="1">
        <v>0</v>
      </c>
      <c r="U36">
        <v>11.11</v>
      </c>
      <c r="V36">
        <v>0</v>
      </c>
      <c r="W36">
        <v>18</v>
      </c>
    </row>
    <row r="37" spans="1:23" x14ac:dyDescent="0.25">
      <c r="A37" s="12">
        <v>43929</v>
      </c>
      <c r="B37">
        <v>128</v>
      </c>
      <c r="C37" s="24"/>
      <c r="E37" s="6">
        <f t="shared" ref="E37:E58" si="7">E36+7</f>
        <v>44136</v>
      </c>
      <c r="F37" s="3">
        <f>AVERAGE(C238)</f>
        <v>1614</v>
      </c>
      <c r="G37" s="3">
        <f t="shared" si="1"/>
        <v>81.94</v>
      </c>
      <c r="H37" s="3">
        <f t="shared" si="2"/>
        <v>-47</v>
      </c>
      <c r="S37" s="12">
        <v>43885</v>
      </c>
      <c r="T37" s="1">
        <v>0</v>
      </c>
      <c r="U37">
        <v>11.11</v>
      </c>
      <c r="V37">
        <v>0</v>
      </c>
      <c r="W37">
        <v>-22</v>
      </c>
    </row>
    <row r="38" spans="1:23" x14ac:dyDescent="0.25">
      <c r="A38" s="12">
        <v>43930</v>
      </c>
      <c r="B38">
        <v>104</v>
      </c>
      <c r="C38" s="24"/>
      <c r="E38" s="6">
        <f t="shared" si="7"/>
        <v>44143</v>
      </c>
      <c r="F38" s="3">
        <f>AVERAGE(C245)</f>
        <v>1567</v>
      </c>
      <c r="G38" s="3">
        <f t="shared" si="1"/>
        <v>79.17</v>
      </c>
      <c r="H38" s="3">
        <f t="shared" si="2"/>
        <v>-47</v>
      </c>
      <c r="S38" s="12">
        <v>43886</v>
      </c>
      <c r="T38" s="1">
        <v>0</v>
      </c>
      <c r="U38">
        <v>11.11</v>
      </c>
      <c r="V38">
        <v>0</v>
      </c>
      <c r="W38">
        <v>-32</v>
      </c>
    </row>
    <row r="39" spans="1:23" x14ac:dyDescent="0.25">
      <c r="A39" s="12">
        <v>43931</v>
      </c>
      <c r="B39">
        <v>92</v>
      </c>
      <c r="C39" s="24"/>
      <c r="E39" s="6">
        <f t="shared" si="7"/>
        <v>44150</v>
      </c>
      <c r="F39" s="3">
        <f>AVERAGE(C252)</f>
        <v>1669</v>
      </c>
      <c r="G39" s="3">
        <f t="shared" si="1"/>
        <v>79.17</v>
      </c>
      <c r="H39" s="3">
        <f t="shared" si="2"/>
        <v>-44</v>
      </c>
      <c r="S39" s="12">
        <v>43887</v>
      </c>
      <c r="T39" s="1">
        <v>0</v>
      </c>
      <c r="U39">
        <v>11.11</v>
      </c>
      <c r="V39">
        <v>0</v>
      </c>
      <c r="W39">
        <v>3</v>
      </c>
    </row>
    <row r="40" spans="1:23" x14ac:dyDescent="0.25">
      <c r="A40" s="12">
        <v>43932</v>
      </c>
      <c r="B40">
        <v>90</v>
      </c>
      <c r="C40" s="24"/>
      <c r="E40" s="6">
        <f t="shared" si="7"/>
        <v>44157</v>
      </c>
      <c r="F40" s="3">
        <f>AVERAGE(C259)</f>
        <v>1703</v>
      </c>
      <c r="G40" s="3">
        <f t="shared" si="1"/>
        <v>79.17</v>
      </c>
      <c r="H40" s="3">
        <f t="shared" si="2"/>
        <v>-42</v>
      </c>
      <c r="S40" s="12">
        <v>43888</v>
      </c>
      <c r="T40" s="1">
        <v>0</v>
      </c>
      <c r="U40">
        <v>11.11</v>
      </c>
      <c r="V40">
        <v>0</v>
      </c>
      <c r="W40">
        <v>4</v>
      </c>
    </row>
    <row r="41" spans="1:23" x14ac:dyDescent="0.25">
      <c r="A41" s="12">
        <v>43933</v>
      </c>
      <c r="B41">
        <v>81</v>
      </c>
      <c r="C41" s="24"/>
      <c r="E41" s="6">
        <f t="shared" si="7"/>
        <v>44164</v>
      </c>
      <c r="F41" s="3">
        <f>AVERAGE(C266)</f>
        <v>1575</v>
      </c>
      <c r="G41" s="3">
        <f t="shared" si="1"/>
        <v>79.17</v>
      </c>
      <c r="H41" s="3">
        <f t="shared" si="2"/>
        <v>-45</v>
      </c>
      <c r="S41" s="12">
        <v>43889</v>
      </c>
      <c r="T41" s="1">
        <v>0</v>
      </c>
      <c r="U41">
        <v>11.11</v>
      </c>
      <c r="V41">
        <v>0</v>
      </c>
      <c r="W41">
        <v>7</v>
      </c>
    </row>
    <row r="42" spans="1:23" x14ac:dyDescent="0.25">
      <c r="A42" s="12">
        <v>43934</v>
      </c>
      <c r="B42">
        <v>95</v>
      </c>
      <c r="C42" s="23">
        <f t="shared" ref="C42" si="8">ROUNDUP(AVERAGE(B42:B48),0)</f>
        <v>114</v>
      </c>
      <c r="E42" s="6">
        <f t="shared" si="7"/>
        <v>44171</v>
      </c>
      <c r="F42" s="3">
        <f>AVERAGE(C273)</f>
        <v>1666</v>
      </c>
      <c r="G42" s="3">
        <f t="shared" si="1"/>
        <v>79.17</v>
      </c>
      <c r="H42" s="3">
        <f t="shared" si="2"/>
        <v>-36</v>
      </c>
      <c r="S42" s="12">
        <v>43890</v>
      </c>
      <c r="T42" s="1">
        <v>0</v>
      </c>
      <c r="U42">
        <v>11.11</v>
      </c>
      <c r="V42">
        <v>0</v>
      </c>
      <c r="W42">
        <v>16</v>
      </c>
    </row>
    <row r="43" spans="1:23" x14ac:dyDescent="0.25">
      <c r="A43" s="12">
        <v>43935</v>
      </c>
      <c r="B43">
        <v>88</v>
      </c>
      <c r="C43" s="24"/>
      <c r="E43" s="6">
        <f t="shared" si="7"/>
        <v>44178</v>
      </c>
      <c r="F43" s="3">
        <f>AVERAGE(C280)</f>
        <v>1584</v>
      </c>
      <c r="G43" s="3">
        <f t="shared" si="1"/>
        <v>79.17</v>
      </c>
      <c r="H43" s="3">
        <f t="shared" si="2"/>
        <v>-40</v>
      </c>
      <c r="S43" s="12">
        <v>43891</v>
      </c>
      <c r="T43" s="1">
        <v>0</v>
      </c>
      <c r="U43">
        <v>11.11</v>
      </c>
      <c r="V43">
        <v>0</v>
      </c>
      <c r="W43">
        <v>10</v>
      </c>
    </row>
    <row r="44" spans="1:23" x14ac:dyDescent="0.25">
      <c r="A44" s="12">
        <v>43936</v>
      </c>
      <c r="B44">
        <v>117</v>
      </c>
      <c r="C44" s="24"/>
      <c r="E44" s="6">
        <f t="shared" si="7"/>
        <v>44185</v>
      </c>
      <c r="F44" s="3">
        <f>AVERAGE(C287)</f>
        <v>2160</v>
      </c>
      <c r="G44" s="3">
        <f t="shared" si="1"/>
        <v>79.17</v>
      </c>
      <c r="H44" s="3">
        <f t="shared" si="2"/>
        <v>-28</v>
      </c>
      <c r="S44" s="12">
        <v>43892</v>
      </c>
      <c r="T44" s="1">
        <v>0</v>
      </c>
      <c r="U44">
        <v>11.11</v>
      </c>
      <c r="V44">
        <v>0</v>
      </c>
      <c r="W44">
        <v>7</v>
      </c>
    </row>
    <row r="45" spans="1:23" x14ac:dyDescent="0.25">
      <c r="A45" s="12">
        <v>43937</v>
      </c>
      <c r="B45">
        <v>177</v>
      </c>
      <c r="C45" s="24"/>
      <c r="E45" s="6">
        <f t="shared" si="7"/>
        <v>44192</v>
      </c>
      <c r="F45" s="3">
        <f>AVERAGE(C294)</f>
        <v>2199</v>
      </c>
      <c r="G45" s="3">
        <f t="shared" si="1"/>
        <v>79.17</v>
      </c>
      <c r="H45" s="3">
        <f t="shared" si="2"/>
        <v>-47</v>
      </c>
      <c r="S45" s="12">
        <v>43893</v>
      </c>
      <c r="T45" s="1">
        <f>IF(VLOOKUP(S45,$A$2:$C$448,3,TRUE)=0,T44,VLOOKUP(S45,$A$2:$C$448,3,TRUE))</f>
        <v>4</v>
      </c>
      <c r="U45">
        <v>11.11</v>
      </c>
      <c r="V45">
        <f t="shared" ref="V4:V67" si="9">VLOOKUP(S45,$A$2:$B$475,2,TRUE)</f>
        <v>3</v>
      </c>
      <c r="W45">
        <v>9</v>
      </c>
    </row>
    <row r="46" spans="1:23" x14ac:dyDescent="0.25">
      <c r="A46" s="12">
        <v>43938</v>
      </c>
      <c r="B46">
        <v>132</v>
      </c>
      <c r="C46" s="24"/>
      <c r="E46" s="6">
        <f t="shared" si="7"/>
        <v>44199</v>
      </c>
      <c r="F46" s="3">
        <f>AVERAGE(C301)</f>
        <v>2184</v>
      </c>
      <c r="G46" s="3">
        <f t="shared" si="1"/>
        <v>79.17</v>
      </c>
      <c r="H46" s="3">
        <f t="shared" si="2"/>
        <v>-54</v>
      </c>
      <c r="S46" s="12">
        <v>43894</v>
      </c>
      <c r="T46" s="1">
        <f t="shared" ref="T46:T66" si="10">IF(VLOOKUP(S46,$A$2:$C$448,3,TRUE)=0,T45,VLOOKUP(S46,$A$2:$C$448,3,TRUE))</f>
        <v>4</v>
      </c>
      <c r="U46">
        <v>11.11</v>
      </c>
      <c r="V46">
        <f t="shared" si="9"/>
        <v>3</v>
      </c>
      <c r="W46">
        <v>11</v>
      </c>
    </row>
    <row r="47" spans="1:23" x14ac:dyDescent="0.25">
      <c r="A47" s="12">
        <v>43939</v>
      </c>
      <c r="B47">
        <v>121</v>
      </c>
      <c r="C47" s="24"/>
      <c r="E47" s="6">
        <f t="shared" si="7"/>
        <v>44206</v>
      </c>
      <c r="F47" s="3">
        <f>AVERAGE(C308)</f>
        <v>2063</v>
      </c>
      <c r="G47" s="3">
        <f t="shared" si="1"/>
        <v>79.17</v>
      </c>
      <c r="H47" s="3">
        <f t="shared" si="2"/>
        <v>-49</v>
      </c>
      <c r="S47" s="12">
        <v>43895</v>
      </c>
      <c r="T47" s="1">
        <f t="shared" si="10"/>
        <v>4</v>
      </c>
      <c r="U47">
        <v>11.11</v>
      </c>
      <c r="V47">
        <f t="shared" si="9"/>
        <v>3</v>
      </c>
      <c r="W47">
        <v>10</v>
      </c>
    </row>
    <row r="48" spans="1:23" x14ac:dyDescent="0.25">
      <c r="A48" s="12">
        <v>43940</v>
      </c>
      <c r="B48">
        <v>65</v>
      </c>
      <c r="C48" s="24"/>
      <c r="E48" s="6">
        <f t="shared" si="7"/>
        <v>44213</v>
      </c>
      <c r="F48" s="3">
        <f>AVERAGE(C315)</f>
        <v>1966</v>
      </c>
      <c r="G48" s="3">
        <f t="shared" si="1"/>
        <v>79.17</v>
      </c>
      <c r="H48" s="3">
        <f t="shared" si="2"/>
        <v>-47</v>
      </c>
      <c r="S48" s="12">
        <v>43896</v>
      </c>
      <c r="T48" s="1">
        <f t="shared" si="10"/>
        <v>4</v>
      </c>
      <c r="U48">
        <v>11.11</v>
      </c>
      <c r="V48">
        <f t="shared" si="9"/>
        <v>3</v>
      </c>
      <c r="W48">
        <v>14</v>
      </c>
    </row>
    <row r="49" spans="1:23" x14ac:dyDescent="0.25">
      <c r="A49" s="12">
        <v>43941</v>
      </c>
      <c r="B49">
        <v>153</v>
      </c>
      <c r="C49" s="23">
        <f t="shared" ref="C49" si="11">ROUNDUP(AVERAGE(B49:B55),0)</f>
        <v>167</v>
      </c>
      <c r="E49" s="6">
        <f t="shared" si="7"/>
        <v>44220</v>
      </c>
      <c r="F49" s="3">
        <f>AVERAGE(C322)</f>
        <v>1857</v>
      </c>
      <c r="G49" s="3">
        <f t="shared" si="1"/>
        <v>79.17</v>
      </c>
      <c r="H49" s="3">
        <f t="shared" si="2"/>
        <v>-55</v>
      </c>
      <c r="S49" s="12">
        <v>43897</v>
      </c>
      <c r="T49" s="1">
        <f t="shared" si="10"/>
        <v>4</v>
      </c>
      <c r="U49">
        <v>11.11</v>
      </c>
      <c r="V49">
        <f t="shared" si="9"/>
        <v>3</v>
      </c>
      <c r="W49">
        <v>20</v>
      </c>
    </row>
    <row r="50" spans="1:23" x14ac:dyDescent="0.25">
      <c r="A50" s="12">
        <v>43942</v>
      </c>
      <c r="B50">
        <v>187</v>
      </c>
      <c r="C50" s="24"/>
      <c r="E50" s="6">
        <f t="shared" si="7"/>
        <v>44227</v>
      </c>
      <c r="F50" s="3">
        <f>AVERAGE(C329)</f>
        <v>1803</v>
      </c>
      <c r="G50" s="3">
        <f t="shared" si="1"/>
        <v>79.17</v>
      </c>
      <c r="H50" s="3">
        <f t="shared" si="2"/>
        <v>-49</v>
      </c>
      <c r="S50" s="12">
        <v>43898</v>
      </c>
      <c r="T50" s="1">
        <f t="shared" si="10"/>
        <v>4</v>
      </c>
      <c r="U50">
        <v>11.11</v>
      </c>
      <c r="V50">
        <f t="shared" si="9"/>
        <v>6</v>
      </c>
      <c r="W50">
        <v>15</v>
      </c>
    </row>
    <row r="51" spans="1:23" x14ac:dyDescent="0.25">
      <c r="A51" s="12">
        <v>43943</v>
      </c>
      <c r="B51">
        <v>145</v>
      </c>
      <c r="C51" s="24"/>
      <c r="E51" s="6">
        <f t="shared" si="7"/>
        <v>44234</v>
      </c>
      <c r="F51" s="3">
        <f>AVERAGE(C336)</f>
        <v>1584</v>
      </c>
      <c r="G51" s="3">
        <f t="shared" si="1"/>
        <v>79.17</v>
      </c>
      <c r="H51" s="3">
        <f t="shared" si="2"/>
        <v>-44</v>
      </c>
      <c r="S51" s="12">
        <v>43899</v>
      </c>
      <c r="T51" s="1">
        <f t="shared" si="10"/>
        <v>16</v>
      </c>
      <c r="U51">
        <v>11.11</v>
      </c>
      <c r="V51">
        <f t="shared" si="9"/>
        <v>7</v>
      </c>
      <c r="W51">
        <v>11</v>
      </c>
    </row>
    <row r="52" spans="1:23" x14ac:dyDescent="0.25">
      <c r="A52" s="12">
        <v>43944</v>
      </c>
      <c r="B52">
        <v>174</v>
      </c>
      <c r="C52" s="24"/>
      <c r="E52" s="6">
        <f t="shared" si="7"/>
        <v>44241</v>
      </c>
      <c r="F52" s="3">
        <f>AVERAGE(C343)</f>
        <v>1295</v>
      </c>
      <c r="G52" s="3">
        <f t="shared" si="1"/>
        <v>79.17</v>
      </c>
      <c r="H52" s="3">
        <f t="shared" si="2"/>
        <v>-31</v>
      </c>
      <c r="S52" s="12">
        <v>43900</v>
      </c>
      <c r="T52" s="1">
        <f t="shared" si="10"/>
        <v>16</v>
      </c>
      <c r="U52">
        <v>11.11</v>
      </c>
      <c r="V52">
        <f t="shared" si="9"/>
        <v>44</v>
      </c>
      <c r="W52">
        <v>13</v>
      </c>
    </row>
    <row r="53" spans="1:23" x14ac:dyDescent="0.25">
      <c r="A53" s="12">
        <v>43945</v>
      </c>
      <c r="B53">
        <v>178</v>
      </c>
      <c r="C53" s="24"/>
      <c r="E53" s="6">
        <f t="shared" si="7"/>
        <v>44248</v>
      </c>
      <c r="F53" s="3">
        <f>AVERAGE(C350)</f>
        <v>1054</v>
      </c>
      <c r="G53" s="3">
        <f t="shared" si="1"/>
        <v>77.31</v>
      </c>
      <c r="H53" s="3">
        <f t="shared" si="2"/>
        <v>-38</v>
      </c>
      <c r="S53" s="12">
        <v>43901</v>
      </c>
      <c r="T53" s="1">
        <f t="shared" si="10"/>
        <v>16</v>
      </c>
      <c r="U53">
        <v>25</v>
      </c>
      <c r="V53">
        <f t="shared" si="9"/>
        <v>16</v>
      </c>
      <c r="W53">
        <v>-19</v>
      </c>
    </row>
    <row r="54" spans="1:23" x14ac:dyDescent="0.25">
      <c r="A54" s="12">
        <v>43946</v>
      </c>
      <c r="B54">
        <v>187</v>
      </c>
      <c r="C54" s="24"/>
      <c r="E54" s="6">
        <f t="shared" si="7"/>
        <v>44255</v>
      </c>
      <c r="F54" s="3">
        <f>AVERAGE(C357)</f>
        <v>1261</v>
      </c>
      <c r="G54" s="3">
        <f t="shared" si="1"/>
        <v>77.31</v>
      </c>
      <c r="H54" s="3">
        <f t="shared" si="2"/>
        <v>-37</v>
      </c>
      <c r="S54" s="12">
        <v>43902</v>
      </c>
      <c r="T54" s="1">
        <f t="shared" si="10"/>
        <v>16</v>
      </c>
      <c r="U54">
        <v>25</v>
      </c>
      <c r="V54">
        <f t="shared" si="9"/>
        <v>14</v>
      </c>
      <c r="W54">
        <v>4</v>
      </c>
    </row>
    <row r="55" spans="1:23" x14ac:dyDescent="0.25">
      <c r="A55" s="12">
        <v>43947</v>
      </c>
      <c r="B55">
        <v>145</v>
      </c>
      <c r="C55" s="24"/>
      <c r="E55" s="6">
        <f t="shared" si="7"/>
        <v>44262</v>
      </c>
      <c r="F55" s="3">
        <f>AVERAGE(C364)</f>
        <v>1070</v>
      </c>
      <c r="G55" s="3">
        <f t="shared" si="1"/>
        <v>77.31</v>
      </c>
      <c r="H55" s="3">
        <f t="shared" si="2"/>
        <v>-32</v>
      </c>
      <c r="S55" s="12">
        <v>43903</v>
      </c>
      <c r="T55" s="1">
        <f>IF(VLOOKUP(S55,$A$2:$C$448,3,TRUE)=0,T54,VLOOKUP(S55,$A$2:$C$448,3,TRUE))</f>
        <v>16</v>
      </c>
      <c r="U55">
        <v>25</v>
      </c>
      <c r="V55">
        <f>VLOOKUP(S55,$A$2:$B$475,2,TRUE)</f>
        <v>8</v>
      </c>
      <c r="W55">
        <v>1</v>
      </c>
    </row>
    <row r="56" spans="1:23" x14ac:dyDescent="0.25">
      <c r="A56" s="12">
        <v>43948</v>
      </c>
      <c r="B56">
        <v>140</v>
      </c>
      <c r="C56" s="23">
        <f t="shared" ref="C56" si="12">ROUNDUP(AVERAGE(B56:B62),0)</f>
        <v>157</v>
      </c>
      <c r="E56" s="6">
        <f t="shared" si="7"/>
        <v>44269</v>
      </c>
      <c r="F56" s="3">
        <f>AVERAGE(C371)</f>
        <v>1320</v>
      </c>
      <c r="G56" s="3">
        <f t="shared" si="1"/>
        <v>71.760000000000005</v>
      </c>
      <c r="H56" s="3">
        <f t="shared" si="2"/>
        <v>-34</v>
      </c>
      <c r="S56" s="12">
        <v>43904</v>
      </c>
      <c r="T56" s="1">
        <f t="shared" si="10"/>
        <v>16</v>
      </c>
      <c r="U56">
        <v>25</v>
      </c>
      <c r="V56">
        <f t="shared" si="9"/>
        <v>13</v>
      </c>
      <c r="W56">
        <v>-22</v>
      </c>
    </row>
    <row r="57" spans="1:23" x14ac:dyDescent="0.25">
      <c r="A57" s="12">
        <v>43949</v>
      </c>
      <c r="B57">
        <v>174</v>
      </c>
      <c r="C57" s="24"/>
      <c r="E57" s="6">
        <f t="shared" si="7"/>
        <v>44276</v>
      </c>
      <c r="F57" s="3">
        <f>AVERAGE(C378)</f>
        <v>1498</v>
      </c>
      <c r="G57" s="3">
        <f t="shared" si="1"/>
        <v>70.37</v>
      </c>
      <c r="H57" s="3">
        <f t="shared" si="2"/>
        <v>-27</v>
      </c>
      <c r="S57" s="12">
        <v>43905</v>
      </c>
      <c r="T57" s="1">
        <f t="shared" si="10"/>
        <v>16</v>
      </c>
      <c r="U57">
        <v>25</v>
      </c>
      <c r="V57">
        <f t="shared" si="9"/>
        <v>8</v>
      </c>
      <c r="W57">
        <v>-19</v>
      </c>
    </row>
    <row r="58" spans="1:23" x14ac:dyDescent="0.25">
      <c r="A58" s="12">
        <v>43950</v>
      </c>
      <c r="B58">
        <v>196</v>
      </c>
      <c r="C58" s="24"/>
      <c r="E58" s="6">
        <f t="shared" si="7"/>
        <v>44283</v>
      </c>
      <c r="F58" s="3">
        <f>AVERAGE(C385)</f>
        <v>1981</v>
      </c>
      <c r="G58" s="3">
        <f t="shared" si="1"/>
        <v>71.760000000000005</v>
      </c>
      <c r="H58" s="3">
        <f t="shared" si="2"/>
        <v>-32</v>
      </c>
      <c r="S58" s="12">
        <v>43906</v>
      </c>
      <c r="T58" s="1">
        <f t="shared" si="10"/>
        <v>17</v>
      </c>
      <c r="U58">
        <v>41.67</v>
      </c>
      <c r="V58">
        <f t="shared" si="9"/>
        <v>18</v>
      </c>
      <c r="W58">
        <v>-25</v>
      </c>
    </row>
    <row r="59" spans="1:23" x14ac:dyDescent="0.25">
      <c r="A59" s="12">
        <v>43951</v>
      </c>
      <c r="B59">
        <v>181</v>
      </c>
      <c r="C59" s="24"/>
      <c r="E59" s="6">
        <f>E58+7</f>
        <v>44290</v>
      </c>
      <c r="F59" s="3">
        <f>AVERAGE(C392)</f>
        <v>2971</v>
      </c>
      <c r="G59" s="3">
        <f t="shared" si="1"/>
        <v>71.760000000000005</v>
      </c>
      <c r="H59" s="3">
        <f t="shared" si="2"/>
        <v>-40</v>
      </c>
      <c r="S59" s="12">
        <v>43907</v>
      </c>
      <c r="T59" s="1">
        <f t="shared" si="10"/>
        <v>17</v>
      </c>
      <c r="U59">
        <v>41.67</v>
      </c>
      <c r="V59">
        <f t="shared" si="9"/>
        <v>12</v>
      </c>
      <c r="W59">
        <v>-43</v>
      </c>
    </row>
    <row r="60" spans="1:23" x14ac:dyDescent="0.25">
      <c r="A60" s="12">
        <v>43952</v>
      </c>
      <c r="B60">
        <v>152</v>
      </c>
      <c r="C60" s="24"/>
      <c r="E60" s="6">
        <f>E59+7</f>
        <v>44297</v>
      </c>
      <c r="F60" s="3">
        <f>AVERAGE(C399)</f>
        <v>4249</v>
      </c>
      <c r="G60" s="3">
        <f t="shared" si="1"/>
        <v>71.760000000000005</v>
      </c>
      <c r="H60" s="3">
        <f t="shared" si="2"/>
        <v>-38</v>
      </c>
      <c r="S60" s="12">
        <v>43908</v>
      </c>
      <c r="T60" s="1">
        <f t="shared" si="10"/>
        <v>17</v>
      </c>
      <c r="U60">
        <v>41.67</v>
      </c>
      <c r="V60">
        <f t="shared" si="9"/>
        <v>22</v>
      </c>
      <c r="W60">
        <v>-46</v>
      </c>
    </row>
    <row r="61" spans="1:23" x14ac:dyDescent="0.25">
      <c r="A61" s="12">
        <v>43953</v>
      </c>
      <c r="B61">
        <v>148</v>
      </c>
      <c r="C61" s="24"/>
      <c r="E61" s="6">
        <f>E60+7</f>
        <v>44304</v>
      </c>
      <c r="F61" s="3"/>
      <c r="G61" s="3"/>
      <c r="H61" s="3"/>
      <c r="S61" s="12">
        <v>43909</v>
      </c>
      <c r="T61" s="1">
        <f t="shared" si="10"/>
        <v>17</v>
      </c>
      <c r="U61">
        <v>75</v>
      </c>
      <c r="V61">
        <f t="shared" si="9"/>
        <v>11</v>
      </c>
      <c r="W61">
        <v>-47</v>
      </c>
    </row>
    <row r="62" spans="1:23" x14ac:dyDescent="0.25">
      <c r="A62" s="12">
        <v>43954</v>
      </c>
      <c r="B62">
        <v>108</v>
      </c>
      <c r="C62" s="24"/>
      <c r="E62" s="6"/>
      <c r="F62" s="3"/>
      <c r="G62" s="3"/>
      <c r="H62" s="3"/>
      <c r="S62" s="12">
        <v>43910</v>
      </c>
      <c r="T62" s="1">
        <f t="shared" si="10"/>
        <v>17</v>
      </c>
      <c r="U62">
        <v>88.89</v>
      </c>
      <c r="V62">
        <f t="shared" si="9"/>
        <v>16</v>
      </c>
      <c r="W62">
        <v>-89</v>
      </c>
    </row>
    <row r="63" spans="1:23" x14ac:dyDescent="0.25">
      <c r="A63" s="12">
        <v>43955</v>
      </c>
      <c r="B63">
        <v>175</v>
      </c>
      <c r="C63" s="23">
        <f t="shared" ref="C63" si="13">ROUNDUP(AVERAGE(B63:B69),0)</f>
        <v>184</v>
      </c>
      <c r="E63" s="6"/>
      <c r="F63" s="3"/>
      <c r="G63" s="3"/>
      <c r="H63" s="3"/>
      <c r="S63" s="12">
        <v>43911</v>
      </c>
      <c r="T63" s="1">
        <f t="shared" si="10"/>
        <v>17</v>
      </c>
      <c r="U63">
        <v>88.89</v>
      </c>
      <c r="V63">
        <f t="shared" si="9"/>
        <v>25</v>
      </c>
      <c r="W63">
        <v>-90</v>
      </c>
    </row>
    <row r="64" spans="1:23" x14ac:dyDescent="0.25">
      <c r="A64" s="12">
        <v>43956</v>
      </c>
      <c r="B64">
        <v>244</v>
      </c>
      <c r="C64" s="24"/>
      <c r="F64" s="3"/>
      <c r="G64" s="3"/>
      <c r="H64" s="3"/>
      <c r="S64" s="12">
        <v>43912</v>
      </c>
      <c r="T64" s="1">
        <f t="shared" si="10"/>
        <v>17</v>
      </c>
      <c r="U64">
        <v>88.89</v>
      </c>
      <c r="V64">
        <f t="shared" si="9"/>
        <v>15</v>
      </c>
      <c r="W64">
        <v>-91</v>
      </c>
    </row>
    <row r="65" spans="1:23" x14ac:dyDescent="0.25">
      <c r="A65" s="12">
        <v>43957</v>
      </c>
      <c r="B65">
        <v>185</v>
      </c>
      <c r="C65" s="24"/>
      <c r="F65" s="3"/>
      <c r="G65" s="3"/>
      <c r="H65" s="3"/>
      <c r="S65" s="12">
        <v>43913</v>
      </c>
      <c r="T65" s="1">
        <f t="shared" si="10"/>
        <v>29</v>
      </c>
      <c r="U65">
        <v>100</v>
      </c>
      <c r="V65">
        <f t="shared" si="9"/>
        <v>19</v>
      </c>
      <c r="W65">
        <v>-93</v>
      </c>
    </row>
    <row r="66" spans="1:23" x14ac:dyDescent="0.25">
      <c r="A66" s="12">
        <v>43958</v>
      </c>
      <c r="B66">
        <v>194</v>
      </c>
      <c r="C66" s="24"/>
      <c r="F66" s="3"/>
      <c r="G66" s="3"/>
      <c r="H66" s="3"/>
      <c r="S66" s="12">
        <v>43914</v>
      </c>
      <c r="T66" s="1">
        <f t="shared" si="10"/>
        <v>29</v>
      </c>
      <c r="U66">
        <v>100</v>
      </c>
      <c r="V66">
        <f t="shared" si="9"/>
        <v>18</v>
      </c>
      <c r="W66">
        <v>-94</v>
      </c>
    </row>
    <row r="67" spans="1:23" x14ac:dyDescent="0.25">
      <c r="A67" s="12">
        <v>43959</v>
      </c>
      <c r="B67">
        <v>190</v>
      </c>
      <c r="C67" s="24"/>
      <c r="F67" s="3"/>
      <c r="G67" s="3"/>
      <c r="H67" s="3"/>
      <c r="S67" s="12">
        <v>43915</v>
      </c>
      <c r="T67" s="1">
        <f t="shared" ref="T67:T130" si="14">IF(VLOOKUP(S67,$A$2:$C$448,3,TRUE)=0,T66,VLOOKUP(S67,$A$2:$C$448,3,TRUE))</f>
        <v>29</v>
      </c>
      <c r="U67">
        <v>100</v>
      </c>
      <c r="V67">
        <f t="shared" si="9"/>
        <v>49</v>
      </c>
      <c r="W67">
        <v>-89</v>
      </c>
    </row>
    <row r="68" spans="1:23" x14ac:dyDescent="0.25">
      <c r="A68" s="12">
        <v>43960</v>
      </c>
      <c r="B68">
        <v>160</v>
      </c>
      <c r="C68" s="24"/>
      <c r="F68" s="3"/>
      <c r="G68" s="3"/>
      <c r="H68" s="3"/>
      <c r="S68" s="12">
        <v>43916</v>
      </c>
      <c r="T68" s="1">
        <f t="shared" si="14"/>
        <v>29</v>
      </c>
      <c r="U68">
        <v>100</v>
      </c>
      <c r="V68">
        <f t="shared" ref="V68:V131" si="15">VLOOKUP(S68,$A$2:$B$475,2,TRUE)</f>
        <v>39</v>
      </c>
      <c r="W68">
        <v>-90</v>
      </c>
    </row>
    <row r="69" spans="1:23" x14ac:dyDescent="0.25">
      <c r="A69" s="12">
        <v>43961</v>
      </c>
      <c r="B69">
        <v>140</v>
      </c>
      <c r="C69" s="24"/>
      <c r="F69" s="3"/>
      <c r="G69" s="3"/>
      <c r="H69" s="3"/>
      <c r="S69" s="12">
        <v>43917</v>
      </c>
      <c r="T69" s="1">
        <f t="shared" si="14"/>
        <v>29</v>
      </c>
      <c r="U69">
        <v>100</v>
      </c>
      <c r="V69">
        <f t="shared" si="15"/>
        <v>41</v>
      </c>
      <c r="W69">
        <v>-89</v>
      </c>
    </row>
    <row r="70" spans="1:23" x14ac:dyDescent="0.25">
      <c r="A70" s="12">
        <v>43962</v>
      </c>
      <c r="B70">
        <v>196</v>
      </c>
      <c r="C70" s="23">
        <f t="shared" ref="C70" si="16">ROUNDUP(AVERAGE(B70:B76),0)</f>
        <v>222</v>
      </c>
      <c r="F70" s="3"/>
      <c r="G70" s="3"/>
      <c r="H70" s="3"/>
      <c r="S70" s="12">
        <v>43918</v>
      </c>
      <c r="T70" s="1">
        <f t="shared" si="14"/>
        <v>29</v>
      </c>
      <c r="U70">
        <v>100</v>
      </c>
      <c r="V70">
        <f t="shared" si="15"/>
        <v>24</v>
      </c>
      <c r="W70">
        <v>-89</v>
      </c>
    </row>
    <row r="71" spans="1:23" x14ac:dyDescent="0.25">
      <c r="A71" s="12">
        <v>43963</v>
      </c>
      <c r="B71">
        <v>216</v>
      </c>
      <c r="C71" s="24"/>
      <c r="F71" s="3"/>
      <c r="G71" s="3"/>
      <c r="H71" s="3"/>
      <c r="S71" s="12">
        <v>43919</v>
      </c>
      <c r="T71" s="1">
        <f t="shared" si="14"/>
        <v>29</v>
      </c>
      <c r="U71">
        <v>100</v>
      </c>
      <c r="V71">
        <f t="shared" si="15"/>
        <v>13</v>
      </c>
      <c r="W71">
        <v>-90</v>
      </c>
    </row>
    <row r="72" spans="1:23" x14ac:dyDescent="0.25">
      <c r="A72" s="12">
        <v>43964</v>
      </c>
      <c r="B72">
        <v>270</v>
      </c>
      <c r="C72" s="24"/>
      <c r="F72" s="3"/>
      <c r="G72" s="3"/>
      <c r="H72" s="3"/>
      <c r="S72" s="12">
        <v>43920</v>
      </c>
      <c r="T72" s="1">
        <f t="shared" si="14"/>
        <v>71</v>
      </c>
      <c r="U72">
        <v>100</v>
      </c>
      <c r="V72">
        <f t="shared" si="15"/>
        <v>30</v>
      </c>
      <c r="W72">
        <v>-89</v>
      </c>
    </row>
    <row r="73" spans="1:23" x14ac:dyDescent="0.25">
      <c r="A73" s="12">
        <v>43965</v>
      </c>
      <c r="B73">
        <v>197</v>
      </c>
      <c r="C73" s="24"/>
      <c r="F73" s="3"/>
      <c r="G73" s="3"/>
      <c r="H73" s="3"/>
      <c r="S73" s="12">
        <v>43921</v>
      </c>
      <c r="T73" s="1">
        <f t="shared" si="14"/>
        <v>71</v>
      </c>
      <c r="U73">
        <v>100</v>
      </c>
      <c r="V73">
        <f t="shared" si="15"/>
        <v>34</v>
      </c>
      <c r="W73">
        <v>-92</v>
      </c>
    </row>
    <row r="74" spans="1:23" x14ac:dyDescent="0.25">
      <c r="A74" s="12">
        <v>43966</v>
      </c>
      <c r="B74">
        <v>242</v>
      </c>
      <c r="C74" s="24"/>
      <c r="F74" s="3"/>
      <c r="G74" s="3"/>
      <c r="H74" s="3"/>
      <c r="S74" s="12">
        <v>43922</v>
      </c>
      <c r="T74" s="1">
        <f t="shared" si="14"/>
        <v>71</v>
      </c>
      <c r="U74">
        <v>100</v>
      </c>
      <c r="V74">
        <f t="shared" si="15"/>
        <v>70</v>
      </c>
      <c r="W74">
        <v>-88</v>
      </c>
    </row>
    <row r="75" spans="1:23" x14ac:dyDescent="0.25">
      <c r="A75" s="12">
        <v>43967</v>
      </c>
      <c r="B75">
        <v>253</v>
      </c>
      <c r="C75" s="24"/>
      <c r="F75" s="3"/>
      <c r="G75" s="3"/>
      <c r="H75" s="3"/>
      <c r="S75" s="12">
        <v>43923</v>
      </c>
      <c r="T75" s="1">
        <f t="shared" si="14"/>
        <v>71</v>
      </c>
      <c r="U75">
        <v>100</v>
      </c>
      <c r="V75">
        <f t="shared" si="15"/>
        <v>84</v>
      </c>
      <c r="W75">
        <v>-87</v>
      </c>
    </row>
    <row r="76" spans="1:23" x14ac:dyDescent="0.25">
      <c r="A76" s="12">
        <v>43968</v>
      </c>
      <c r="B76">
        <v>176</v>
      </c>
      <c r="C76" s="24"/>
      <c r="G76" s="3"/>
      <c r="S76" s="12">
        <v>43924</v>
      </c>
      <c r="T76" s="1">
        <f t="shared" si="14"/>
        <v>71</v>
      </c>
      <c r="U76">
        <v>100</v>
      </c>
      <c r="V76">
        <f t="shared" si="15"/>
        <v>134</v>
      </c>
      <c r="W76">
        <v>-87</v>
      </c>
    </row>
    <row r="77" spans="1:23" x14ac:dyDescent="0.25">
      <c r="A77" s="12">
        <v>43969</v>
      </c>
      <c r="B77">
        <v>270</v>
      </c>
      <c r="C77" s="23">
        <f t="shared" ref="C77" si="17">ROUNDUP(AVERAGE(B77:B83),0)</f>
        <v>348</v>
      </c>
      <c r="F77" s="3"/>
      <c r="G77" s="3"/>
      <c r="H77" s="3"/>
      <c r="S77" s="12">
        <v>43925</v>
      </c>
      <c r="T77" s="1">
        <f t="shared" si="14"/>
        <v>71</v>
      </c>
      <c r="U77">
        <v>100</v>
      </c>
      <c r="V77">
        <f t="shared" si="15"/>
        <v>79</v>
      </c>
      <c r="W77">
        <v>-87</v>
      </c>
    </row>
    <row r="78" spans="1:23" x14ac:dyDescent="0.25">
      <c r="A78" s="12">
        <v>43970</v>
      </c>
      <c r="B78">
        <v>375</v>
      </c>
      <c r="C78" s="24"/>
      <c r="F78" s="3"/>
      <c r="G78" s="3"/>
      <c r="H78" s="3"/>
      <c r="S78" s="12">
        <v>43926</v>
      </c>
      <c r="T78" s="1">
        <f t="shared" si="14"/>
        <v>71</v>
      </c>
      <c r="U78">
        <v>100</v>
      </c>
      <c r="V78">
        <f t="shared" si="15"/>
        <v>63</v>
      </c>
      <c r="W78">
        <v>-88</v>
      </c>
    </row>
    <row r="79" spans="1:23" x14ac:dyDescent="0.25">
      <c r="A79" s="12">
        <v>43971</v>
      </c>
      <c r="B79">
        <v>403</v>
      </c>
      <c r="C79" s="24"/>
      <c r="F79" s="3"/>
      <c r="G79" s="3"/>
      <c r="H79" s="3"/>
      <c r="S79" s="12">
        <v>43927</v>
      </c>
      <c r="T79" s="1">
        <f t="shared" si="14"/>
        <v>97</v>
      </c>
      <c r="U79">
        <v>100</v>
      </c>
      <c r="V79">
        <f t="shared" si="15"/>
        <v>82</v>
      </c>
      <c r="W79">
        <v>-86</v>
      </c>
    </row>
    <row r="80" spans="1:23" x14ac:dyDescent="0.25">
      <c r="A80" s="12">
        <v>43972</v>
      </c>
      <c r="B80">
        <v>424</v>
      </c>
      <c r="C80" s="24"/>
      <c r="F80" s="3"/>
      <c r="G80" s="3"/>
      <c r="H80" s="3"/>
      <c r="S80" s="12">
        <v>43928</v>
      </c>
      <c r="T80" s="1">
        <f t="shared" si="14"/>
        <v>97</v>
      </c>
      <c r="U80">
        <v>100</v>
      </c>
      <c r="V80">
        <f t="shared" si="15"/>
        <v>98</v>
      </c>
      <c r="W80">
        <v>-89</v>
      </c>
    </row>
    <row r="81" spans="1:23" x14ac:dyDescent="0.25">
      <c r="A81" s="12">
        <v>43973</v>
      </c>
      <c r="B81">
        <v>403</v>
      </c>
      <c r="C81" s="24"/>
      <c r="F81" s="3"/>
      <c r="G81" s="3"/>
      <c r="H81" s="3"/>
      <c r="S81" s="12">
        <v>43929</v>
      </c>
      <c r="T81" s="1">
        <f t="shared" si="14"/>
        <v>97</v>
      </c>
      <c r="U81">
        <v>100</v>
      </c>
      <c r="V81">
        <f t="shared" si="15"/>
        <v>128</v>
      </c>
      <c r="W81">
        <v>-88</v>
      </c>
    </row>
    <row r="82" spans="1:23" x14ac:dyDescent="0.25">
      <c r="A82" s="12">
        <v>43974</v>
      </c>
      <c r="B82">
        <v>296</v>
      </c>
      <c r="C82" s="24"/>
      <c r="G82" s="3"/>
      <c r="S82" s="12">
        <v>43930</v>
      </c>
      <c r="T82" s="1">
        <f t="shared" si="14"/>
        <v>97</v>
      </c>
      <c r="U82">
        <v>100</v>
      </c>
      <c r="V82">
        <f t="shared" si="15"/>
        <v>104</v>
      </c>
      <c r="W82">
        <v>-89</v>
      </c>
    </row>
    <row r="83" spans="1:23" x14ac:dyDescent="0.25">
      <c r="A83" s="12">
        <v>43975</v>
      </c>
      <c r="B83">
        <v>263</v>
      </c>
      <c r="C83" s="24"/>
      <c r="G83" s="3"/>
      <c r="S83" s="12">
        <v>43931</v>
      </c>
      <c r="T83" s="1">
        <f t="shared" si="14"/>
        <v>97</v>
      </c>
      <c r="U83">
        <v>100</v>
      </c>
      <c r="V83">
        <f t="shared" si="15"/>
        <v>92</v>
      </c>
      <c r="W83">
        <v>-93</v>
      </c>
    </row>
    <row r="84" spans="1:23" x14ac:dyDescent="0.25">
      <c r="A84" s="12">
        <v>43976</v>
      </c>
      <c r="B84">
        <v>235</v>
      </c>
      <c r="C84" s="23">
        <f t="shared" ref="C84" si="18">ROUNDUP(AVERAGE(B84:B90),0)</f>
        <v>343</v>
      </c>
      <c r="G84" s="3"/>
      <c r="S84" s="12">
        <v>43932</v>
      </c>
      <c r="T84" s="1">
        <f t="shared" si="14"/>
        <v>97</v>
      </c>
      <c r="U84">
        <v>100</v>
      </c>
      <c r="V84">
        <f t="shared" si="15"/>
        <v>90</v>
      </c>
      <c r="W84">
        <v>-89</v>
      </c>
    </row>
    <row r="85" spans="1:23" x14ac:dyDescent="0.25">
      <c r="A85" s="12">
        <v>43977</v>
      </c>
      <c r="B85">
        <v>369</v>
      </c>
      <c r="C85" s="24"/>
      <c r="G85" s="3"/>
      <c r="S85" s="12">
        <v>43933</v>
      </c>
      <c r="T85" s="1">
        <f t="shared" si="14"/>
        <v>97</v>
      </c>
      <c r="U85">
        <v>100</v>
      </c>
      <c r="V85">
        <f t="shared" si="15"/>
        <v>81</v>
      </c>
      <c r="W85">
        <v>-89</v>
      </c>
    </row>
    <row r="86" spans="1:23" x14ac:dyDescent="0.25">
      <c r="A86" s="12">
        <v>43978</v>
      </c>
      <c r="B86">
        <v>345</v>
      </c>
      <c r="C86" s="24"/>
      <c r="G86" s="3"/>
      <c r="S86" s="12">
        <v>43934</v>
      </c>
      <c r="T86" s="1">
        <f t="shared" si="14"/>
        <v>114</v>
      </c>
      <c r="U86">
        <v>100</v>
      </c>
      <c r="V86">
        <f t="shared" si="15"/>
        <v>95</v>
      </c>
      <c r="W86">
        <v>-88</v>
      </c>
    </row>
    <row r="87" spans="1:23" x14ac:dyDescent="0.25">
      <c r="A87" s="12">
        <v>43979</v>
      </c>
      <c r="B87">
        <v>351</v>
      </c>
      <c r="C87" s="24"/>
      <c r="G87" s="3"/>
      <c r="S87" s="12">
        <v>43935</v>
      </c>
      <c r="T87" s="1">
        <f t="shared" si="14"/>
        <v>114</v>
      </c>
      <c r="U87">
        <v>100</v>
      </c>
      <c r="V87">
        <f t="shared" si="15"/>
        <v>88</v>
      </c>
      <c r="W87">
        <v>-86</v>
      </c>
    </row>
    <row r="88" spans="1:23" x14ac:dyDescent="0.25">
      <c r="A88" s="12">
        <v>43980</v>
      </c>
      <c r="B88">
        <v>402</v>
      </c>
      <c r="C88" s="24"/>
      <c r="G88" s="3"/>
      <c r="S88" s="12">
        <v>43936</v>
      </c>
      <c r="T88" s="1">
        <f t="shared" si="14"/>
        <v>114</v>
      </c>
      <c r="U88">
        <v>100</v>
      </c>
      <c r="V88">
        <f t="shared" si="15"/>
        <v>117</v>
      </c>
      <c r="W88">
        <v>-86</v>
      </c>
    </row>
    <row r="89" spans="1:23" x14ac:dyDescent="0.25">
      <c r="A89" s="12">
        <v>43981</v>
      </c>
      <c r="B89">
        <v>340</v>
      </c>
      <c r="C89" s="24"/>
      <c r="G89" s="3"/>
      <c r="S89" s="12">
        <v>43937</v>
      </c>
      <c r="T89" s="1">
        <f t="shared" si="14"/>
        <v>114</v>
      </c>
      <c r="U89">
        <v>100</v>
      </c>
      <c r="V89">
        <f t="shared" si="15"/>
        <v>177</v>
      </c>
      <c r="W89">
        <v>-88</v>
      </c>
    </row>
    <row r="90" spans="1:23" x14ac:dyDescent="0.25">
      <c r="A90" s="12">
        <v>43982</v>
      </c>
      <c r="B90">
        <v>353</v>
      </c>
      <c r="C90" s="24"/>
      <c r="G90" s="3"/>
      <c r="S90" s="12">
        <v>43938</v>
      </c>
      <c r="T90" s="1">
        <f t="shared" si="14"/>
        <v>114</v>
      </c>
      <c r="U90">
        <v>100</v>
      </c>
      <c r="V90">
        <f t="shared" si="15"/>
        <v>132</v>
      </c>
      <c r="W90">
        <v>-87</v>
      </c>
    </row>
    <row r="91" spans="1:23" x14ac:dyDescent="0.25">
      <c r="A91" s="12">
        <v>43983</v>
      </c>
      <c r="B91">
        <v>354</v>
      </c>
      <c r="C91" s="23">
        <f t="shared" ref="C91" si="19">ROUNDUP(AVERAGE(B91:B97),0)</f>
        <v>402</v>
      </c>
      <c r="G91" s="3"/>
      <c r="S91" s="12">
        <v>43939</v>
      </c>
      <c r="T91" s="1">
        <f t="shared" si="14"/>
        <v>114</v>
      </c>
      <c r="U91">
        <v>100</v>
      </c>
      <c r="V91">
        <f t="shared" si="15"/>
        <v>121</v>
      </c>
      <c r="W91">
        <v>-89</v>
      </c>
    </row>
    <row r="92" spans="1:23" x14ac:dyDescent="0.25">
      <c r="A92" s="12">
        <v>43984</v>
      </c>
      <c r="B92">
        <v>400</v>
      </c>
      <c r="C92" s="24"/>
      <c r="G92" s="3"/>
      <c r="S92" s="12">
        <v>43940</v>
      </c>
      <c r="T92" s="1">
        <f t="shared" si="14"/>
        <v>114</v>
      </c>
      <c r="U92">
        <v>100</v>
      </c>
      <c r="V92">
        <f t="shared" si="15"/>
        <v>65</v>
      </c>
      <c r="W92">
        <v>-90</v>
      </c>
    </row>
    <row r="93" spans="1:23" x14ac:dyDescent="0.25">
      <c r="A93" s="12">
        <v>43985</v>
      </c>
      <c r="B93">
        <v>438</v>
      </c>
      <c r="C93" s="24"/>
      <c r="G93" s="3"/>
      <c r="S93" s="12">
        <v>43941</v>
      </c>
      <c r="T93" s="1">
        <f t="shared" si="14"/>
        <v>167</v>
      </c>
      <c r="U93">
        <v>100</v>
      </c>
      <c r="V93">
        <f t="shared" si="15"/>
        <v>153</v>
      </c>
      <c r="W93">
        <v>-87</v>
      </c>
    </row>
    <row r="94" spans="1:23" x14ac:dyDescent="0.25">
      <c r="A94" s="12">
        <v>43986</v>
      </c>
      <c r="B94">
        <v>481</v>
      </c>
      <c r="C94" s="24"/>
      <c r="G94" s="3"/>
      <c r="S94" s="12">
        <v>43942</v>
      </c>
      <c r="T94" s="1">
        <f t="shared" si="14"/>
        <v>167</v>
      </c>
      <c r="U94">
        <v>100</v>
      </c>
      <c r="V94">
        <f t="shared" si="15"/>
        <v>187</v>
      </c>
      <c r="W94">
        <v>-87</v>
      </c>
    </row>
    <row r="95" spans="1:23" x14ac:dyDescent="0.25">
      <c r="A95" s="12">
        <v>43987</v>
      </c>
      <c r="B95">
        <v>467</v>
      </c>
      <c r="C95" s="24"/>
      <c r="G95" s="3"/>
      <c r="S95" s="12">
        <v>43943</v>
      </c>
      <c r="T95" s="1">
        <f t="shared" si="14"/>
        <v>167</v>
      </c>
      <c r="U95">
        <v>100</v>
      </c>
      <c r="V95">
        <f t="shared" si="15"/>
        <v>145</v>
      </c>
      <c r="W95">
        <v>-88</v>
      </c>
    </row>
    <row r="96" spans="1:23" x14ac:dyDescent="0.25">
      <c r="A96" s="12">
        <v>43988</v>
      </c>
      <c r="B96">
        <v>379</v>
      </c>
      <c r="C96" s="24"/>
      <c r="G96" s="3"/>
      <c r="S96" s="12">
        <v>43944</v>
      </c>
      <c r="T96" s="1">
        <f t="shared" si="14"/>
        <v>167</v>
      </c>
      <c r="U96">
        <v>100</v>
      </c>
      <c r="V96">
        <f t="shared" si="15"/>
        <v>174</v>
      </c>
      <c r="W96">
        <v>-88</v>
      </c>
    </row>
    <row r="97" spans="1:23" x14ac:dyDescent="0.25">
      <c r="A97" s="12">
        <v>43989</v>
      </c>
      <c r="B97">
        <v>292</v>
      </c>
      <c r="C97" s="24"/>
      <c r="G97" s="3"/>
      <c r="S97" s="12">
        <v>43945</v>
      </c>
      <c r="T97" s="1">
        <f t="shared" si="14"/>
        <v>167</v>
      </c>
      <c r="U97">
        <v>100</v>
      </c>
      <c r="V97">
        <f t="shared" si="15"/>
        <v>178</v>
      </c>
      <c r="W97">
        <v>-88</v>
      </c>
    </row>
    <row r="98" spans="1:23" x14ac:dyDescent="0.25">
      <c r="A98" s="12">
        <v>43990</v>
      </c>
      <c r="B98">
        <v>423</v>
      </c>
      <c r="C98" s="23">
        <f t="shared" ref="C98" si="20">ROUNDUP(AVERAGE(B98:B104),0)</f>
        <v>545</v>
      </c>
      <c r="G98" s="3"/>
      <c r="S98" s="12">
        <v>43946</v>
      </c>
      <c r="T98" s="1">
        <f t="shared" si="14"/>
        <v>167</v>
      </c>
      <c r="U98">
        <v>100</v>
      </c>
      <c r="V98">
        <f t="shared" si="15"/>
        <v>187</v>
      </c>
      <c r="W98">
        <v>-90</v>
      </c>
    </row>
    <row r="99" spans="1:23" x14ac:dyDescent="0.25">
      <c r="A99" s="12">
        <v>43991</v>
      </c>
      <c r="B99">
        <v>584</v>
      </c>
      <c r="C99" s="24"/>
      <c r="G99" s="3"/>
      <c r="S99" s="12">
        <v>43947</v>
      </c>
      <c r="T99" s="1">
        <f t="shared" si="14"/>
        <v>167</v>
      </c>
      <c r="U99">
        <v>98.15</v>
      </c>
      <c r="V99">
        <f t="shared" si="15"/>
        <v>145</v>
      </c>
      <c r="W99">
        <v>-88</v>
      </c>
    </row>
    <row r="100" spans="1:23" x14ac:dyDescent="0.25">
      <c r="A100" s="12">
        <v>43992</v>
      </c>
      <c r="B100">
        <v>546</v>
      </c>
      <c r="C100" s="24"/>
      <c r="G100" s="3"/>
      <c r="S100" s="12">
        <v>43948</v>
      </c>
      <c r="T100" s="1">
        <f t="shared" si="14"/>
        <v>157</v>
      </c>
      <c r="U100">
        <v>88.89</v>
      </c>
      <c r="V100">
        <f t="shared" si="15"/>
        <v>140</v>
      </c>
      <c r="W100">
        <v>-87</v>
      </c>
    </row>
    <row r="101" spans="1:23" x14ac:dyDescent="0.25">
      <c r="A101" s="12">
        <v>43993</v>
      </c>
      <c r="B101">
        <v>607</v>
      </c>
      <c r="C101" s="24"/>
      <c r="G101" s="3"/>
      <c r="S101" s="12">
        <v>43949</v>
      </c>
      <c r="T101" s="1">
        <f t="shared" si="14"/>
        <v>157</v>
      </c>
      <c r="U101">
        <v>88.89</v>
      </c>
      <c r="V101">
        <f t="shared" si="15"/>
        <v>174</v>
      </c>
      <c r="W101">
        <v>-89</v>
      </c>
    </row>
    <row r="102" spans="1:23" x14ac:dyDescent="0.25">
      <c r="A102" s="12">
        <v>43994</v>
      </c>
      <c r="B102">
        <v>693</v>
      </c>
      <c r="C102" s="24"/>
      <c r="G102" s="3"/>
      <c r="S102" s="12">
        <v>43950</v>
      </c>
      <c r="T102" s="1">
        <f t="shared" si="14"/>
        <v>157</v>
      </c>
      <c r="U102">
        <v>88.89</v>
      </c>
      <c r="V102">
        <f t="shared" si="15"/>
        <v>196</v>
      </c>
      <c r="W102">
        <v>-84</v>
      </c>
    </row>
    <row r="103" spans="1:23" x14ac:dyDescent="0.25">
      <c r="A103" s="12">
        <v>43995</v>
      </c>
      <c r="B103">
        <v>574</v>
      </c>
      <c r="C103" s="24"/>
      <c r="G103" s="3"/>
      <c r="S103" s="12">
        <v>43951</v>
      </c>
      <c r="T103" s="1">
        <f t="shared" si="14"/>
        <v>157</v>
      </c>
      <c r="U103">
        <v>88.89</v>
      </c>
      <c r="V103">
        <f t="shared" si="15"/>
        <v>181</v>
      </c>
      <c r="W103">
        <v>-82</v>
      </c>
    </row>
    <row r="104" spans="1:23" x14ac:dyDescent="0.25">
      <c r="A104" s="12">
        <v>43996</v>
      </c>
      <c r="B104">
        <v>387</v>
      </c>
      <c r="C104" s="24"/>
      <c r="G104" s="3"/>
      <c r="S104" s="12">
        <v>43952</v>
      </c>
      <c r="T104" s="1">
        <f t="shared" si="14"/>
        <v>157</v>
      </c>
      <c r="U104">
        <v>88.89</v>
      </c>
      <c r="V104">
        <f t="shared" si="15"/>
        <v>152</v>
      </c>
      <c r="W104">
        <v>-92</v>
      </c>
    </row>
    <row r="105" spans="1:23" x14ac:dyDescent="0.25">
      <c r="A105" s="12">
        <v>43997</v>
      </c>
      <c r="B105">
        <v>391</v>
      </c>
      <c r="C105" s="23">
        <f t="shared" ref="C105" si="21">ROUNDUP(AVERAGE(B105:B111),0)</f>
        <v>671</v>
      </c>
      <c r="G105" s="3"/>
      <c r="S105" s="12">
        <v>43953</v>
      </c>
      <c r="T105" s="1">
        <f t="shared" si="14"/>
        <v>157</v>
      </c>
      <c r="U105">
        <v>88.89</v>
      </c>
      <c r="V105">
        <f t="shared" si="15"/>
        <v>148</v>
      </c>
      <c r="W105">
        <v>-84</v>
      </c>
    </row>
    <row r="106" spans="1:23" x14ac:dyDescent="0.25">
      <c r="A106" s="12">
        <v>43998</v>
      </c>
      <c r="B106">
        <v>562</v>
      </c>
      <c r="C106" s="24"/>
      <c r="G106" s="3"/>
      <c r="S106" s="12">
        <v>43954</v>
      </c>
      <c r="T106" s="1">
        <f t="shared" si="14"/>
        <v>157</v>
      </c>
      <c r="U106">
        <v>88.89</v>
      </c>
      <c r="V106">
        <f t="shared" si="15"/>
        <v>108</v>
      </c>
      <c r="W106">
        <v>-87</v>
      </c>
    </row>
    <row r="107" spans="1:23" x14ac:dyDescent="0.25">
      <c r="A107" s="12">
        <v>43999</v>
      </c>
      <c r="B107">
        <v>749</v>
      </c>
      <c r="C107" s="24"/>
      <c r="G107" s="3"/>
      <c r="S107" s="12">
        <v>43955</v>
      </c>
      <c r="T107" s="1">
        <f t="shared" si="14"/>
        <v>184</v>
      </c>
      <c r="U107">
        <v>88.89</v>
      </c>
      <c r="V107">
        <f t="shared" si="15"/>
        <v>175</v>
      </c>
      <c r="W107">
        <v>-84</v>
      </c>
    </row>
    <row r="108" spans="1:23" x14ac:dyDescent="0.25">
      <c r="A108" s="12">
        <v>44000</v>
      </c>
      <c r="B108">
        <v>853</v>
      </c>
      <c r="C108" s="24"/>
      <c r="G108" s="3"/>
      <c r="S108" s="12">
        <v>43956</v>
      </c>
      <c r="T108" s="1">
        <f t="shared" si="14"/>
        <v>184</v>
      </c>
      <c r="U108">
        <v>88.89</v>
      </c>
      <c r="V108">
        <f t="shared" si="15"/>
        <v>244</v>
      </c>
      <c r="W108">
        <v>-82</v>
      </c>
    </row>
    <row r="109" spans="1:23" x14ac:dyDescent="0.25">
      <c r="A109" s="12">
        <v>44001</v>
      </c>
      <c r="B109">
        <v>891</v>
      </c>
      <c r="C109" s="24"/>
      <c r="G109" s="3"/>
      <c r="S109" s="12">
        <v>43957</v>
      </c>
      <c r="T109" s="1">
        <f t="shared" si="14"/>
        <v>184</v>
      </c>
      <c r="U109">
        <v>88.89</v>
      </c>
      <c r="V109">
        <f t="shared" si="15"/>
        <v>185</v>
      </c>
      <c r="W109">
        <v>-82</v>
      </c>
    </row>
    <row r="110" spans="1:23" x14ac:dyDescent="0.25">
      <c r="A110" s="12">
        <v>44002</v>
      </c>
      <c r="B110">
        <v>700</v>
      </c>
      <c r="C110" s="24"/>
      <c r="G110" s="3"/>
      <c r="S110" s="12">
        <v>43958</v>
      </c>
      <c r="T110" s="1">
        <f t="shared" si="14"/>
        <v>184</v>
      </c>
      <c r="U110">
        <v>88.89</v>
      </c>
      <c r="V110">
        <f t="shared" si="15"/>
        <v>194</v>
      </c>
      <c r="W110">
        <v>-81</v>
      </c>
    </row>
    <row r="111" spans="1:23" x14ac:dyDescent="0.25">
      <c r="A111" s="12">
        <v>44003</v>
      </c>
      <c r="B111">
        <v>551</v>
      </c>
      <c r="C111" s="24"/>
      <c r="G111" s="3"/>
      <c r="S111" s="12">
        <v>43959</v>
      </c>
      <c r="T111" s="1">
        <f t="shared" si="14"/>
        <v>184</v>
      </c>
      <c r="U111">
        <v>88.89</v>
      </c>
      <c r="V111">
        <f t="shared" si="15"/>
        <v>190</v>
      </c>
      <c r="W111">
        <v>-81</v>
      </c>
    </row>
    <row r="112" spans="1:23" x14ac:dyDescent="0.25">
      <c r="A112" s="12">
        <v>44004</v>
      </c>
      <c r="B112">
        <v>841</v>
      </c>
      <c r="C112" s="23">
        <f t="shared" ref="C112" si="22">ROUNDUP(AVERAGE(B112:B118),0)</f>
        <v>900</v>
      </c>
      <c r="G112" s="3"/>
      <c r="S112" s="12">
        <v>43960</v>
      </c>
      <c r="T112" s="1">
        <f t="shared" si="14"/>
        <v>184</v>
      </c>
      <c r="U112">
        <v>88.89</v>
      </c>
      <c r="V112">
        <f t="shared" si="15"/>
        <v>160</v>
      </c>
      <c r="W112">
        <v>-82</v>
      </c>
    </row>
    <row r="113" spans="1:23" x14ac:dyDescent="0.25">
      <c r="A113" s="12">
        <v>44005</v>
      </c>
      <c r="B113">
        <v>960</v>
      </c>
      <c r="C113" s="24"/>
      <c r="G113" s="3"/>
      <c r="S113" s="12">
        <v>43961</v>
      </c>
      <c r="T113" s="1">
        <f t="shared" si="14"/>
        <v>184</v>
      </c>
      <c r="U113">
        <v>88.89</v>
      </c>
      <c r="V113">
        <f t="shared" si="15"/>
        <v>140</v>
      </c>
      <c r="W113">
        <v>-84</v>
      </c>
    </row>
    <row r="114" spans="1:23" x14ac:dyDescent="0.25">
      <c r="A114" s="12">
        <v>44006</v>
      </c>
      <c r="B114">
        <v>981</v>
      </c>
      <c r="C114" s="24"/>
      <c r="G114" s="3"/>
      <c r="S114" s="12">
        <v>43962</v>
      </c>
      <c r="T114" s="1">
        <f t="shared" si="14"/>
        <v>222</v>
      </c>
      <c r="U114">
        <v>94.44</v>
      </c>
      <c r="V114">
        <f t="shared" si="15"/>
        <v>196</v>
      </c>
      <c r="W114">
        <v>-80</v>
      </c>
    </row>
    <row r="115" spans="1:23" x14ac:dyDescent="0.25">
      <c r="A115" s="12">
        <v>44007</v>
      </c>
      <c r="B115">
        <v>1048</v>
      </c>
      <c r="C115" s="24"/>
      <c r="G115" s="3"/>
      <c r="S115" s="12">
        <v>43963</v>
      </c>
      <c r="T115" s="1">
        <f t="shared" si="14"/>
        <v>222</v>
      </c>
      <c r="U115">
        <v>90.74</v>
      </c>
      <c r="V115">
        <f t="shared" si="15"/>
        <v>216</v>
      </c>
      <c r="W115">
        <v>-79</v>
      </c>
    </row>
    <row r="116" spans="1:23" x14ac:dyDescent="0.25">
      <c r="A116" s="12">
        <v>44008</v>
      </c>
      <c r="B116">
        <v>1138</v>
      </c>
      <c r="C116" s="24"/>
      <c r="G116" s="3"/>
      <c r="S116" s="12">
        <v>43964</v>
      </c>
      <c r="T116" s="1">
        <f t="shared" si="14"/>
        <v>222</v>
      </c>
      <c r="U116">
        <v>90.74</v>
      </c>
      <c r="V116">
        <f t="shared" si="15"/>
        <v>270</v>
      </c>
      <c r="W116">
        <v>-79</v>
      </c>
    </row>
    <row r="117" spans="1:23" x14ac:dyDescent="0.25">
      <c r="A117" s="12">
        <v>44009</v>
      </c>
      <c r="B117">
        <v>755</v>
      </c>
      <c r="C117" s="24"/>
      <c r="G117" s="3"/>
      <c r="S117" s="12">
        <v>43965</v>
      </c>
      <c r="T117" s="1">
        <f t="shared" si="14"/>
        <v>222</v>
      </c>
      <c r="U117">
        <v>90.74</v>
      </c>
      <c r="V117">
        <f t="shared" si="15"/>
        <v>197</v>
      </c>
      <c r="W117">
        <v>-79</v>
      </c>
    </row>
    <row r="118" spans="1:23" x14ac:dyDescent="0.25">
      <c r="A118" s="12">
        <v>44010</v>
      </c>
      <c r="B118">
        <v>573</v>
      </c>
      <c r="C118" s="24"/>
      <c r="G118" s="3"/>
      <c r="S118" s="12">
        <v>43966</v>
      </c>
      <c r="T118" s="1">
        <f t="shared" si="14"/>
        <v>222</v>
      </c>
      <c r="U118">
        <v>90.74</v>
      </c>
      <c r="V118">
        <f t="shared" si="15"/>
        <v>242</v>
      </c>
      <c r="W118">
        <v>-79</v>
      </c>
    </row>
    <row r="119" spans="1:23" x14ac:dyDescent="0.25">
      <c r="A119" s="12">
        <v>44011</v>
      </c>
      <c r="B119">
        <v>950</v>
      </c>
      <c r="C119" s="23">
        <f t="shared" ref="C119" si="23">ROUNDUP(AVERAGE(B119:B125),0)</f>
        <v>1055</v>
      </c>
      <c r="G119" s="3"/>
      <c r="S119" s="12">
        <v>43967</v>
      </c>
      <c r="T119" s="1">
        <f t="shared" si="14"/>
        <v>222</v>
      </c>
      <c r="U119">
        <v>90.74</v>
      </c>
      <c r="V119">
        <f t="shared" si="15"/>
        <v>253</v>
      </c>
      <c r="W119">
        <v>-79</v>
      </c>
    </row>
    <row r="120" spans="1:23" x14ac:dyDescent="0.25">
      <c r="A120" s="12">
        <v>44012</v>
      </c>
      <c r="B120">
        <v>998</v>
      </c>
      <c r="C120" s="24"/>
      <c r="G120" s="3"/>
      <c r="S120" s="12">
        <v>43968</v>
      </c>
      <c r="T120" s="1">
        <f t="shared" si="14"/>
        <v>222</v>
      </c>
      <c r="U120">
        <v>90.74</v>
      </c>
      <c r="V120">
        <f t="shared" si="15"/>
        <v>176</v>
      </c>
      <c r="W120">
        <v>-81</v>
      </c>
    </row>
    <row r="121" spans="1:23" x14ac:dyDescent="0.25">
      <c r="A121" s="12">
        <v>44013</v>
      </c>
      <c r="B121">
        <v>1181</v>
      </c>
      <c r="C121" s="24"/>
      <c r="G121" s="3"/>
      <c r="S121" s="12">
        <v>43969</v>
      </c>
      <c r="T121" s="1">
        <f t="shared" si="14"/>
        <v>348</v>
      </c>
      <c r="U121">
        <v>90.74</v>
      </c>
      <c r="V121">
        <f t="shared" si="15"/>
        <v>270</v>
      </c>
      <c r="W121">
        <v>-77</v>
      </c>
    </row>
    <row r="122" spans="1:23" x14ac:dyDescent="0.25">
      <c r="A122" s="12">
        <v>44014</v>
      </c>
      <c r="B122">
        <v>1194</v>
      </c>
      <c r="C122" s="24"/>
      <c r="G122" s="3"/>
      <c r="S122" s="12">
        <v>43970</v>
      </c>
      <c r="T122" s="1">
        <f t="shared" si="14"/>
        <v>348</v>
      </c>
      <c r="U122">
        <v>90.74</v>
      </c>
      <c r="V122">
        <f t="shared" si="15"/>
        <v>375</v>
      </c>
      <c r="W122">
        <v>-77</v>
      </c>
    </row>
    <row r="123" spans="1:23" x14ac:dyDescent="0.25">
      <c r="A123" s="12">
        <v>44015</v>
      </c>
      <c r="B123">
        <v>1278</v>
      </c>
      <c r="C123" s="24"/>
      <c r="G123" s="3"/>
      <c r="S123" s="12">
        <v>43971</v>
      </c>
      <c r="T123" s="1">
        <f t="shared" si="14"/>
        <v>348</v>
      </c>
      <c r="U123">
        <v>90.74</v>
      </c>
      <c r="V123">
        <f t="shared" si="15"/>
        <v>403</v>
      </c>
      <c r="W123">
        <v>-77</v>
      </c>
    </row>
    <row r="124" spans="1:23" x14ac:dyDescent="0.25">
      <c r="A124" s="12">
        <v>44016</v>
      </c>
      <c r="B124">
        <v>1068</v>
      </c>
      <c r="C124" s="24"/>
      <c r="G124" s="3"/>
      <c r="S124" s="12">
        <v>43972</v>
      </c>
      <c r="T124" s="1">
        <f t="shared" si="14"/>
        <v>348</v>
      </c>
      <c r="U124">
        <v>90.74</v>
      </c>
      <c r="V124">
        <f t="shared" si="15"/>
        <v>424</v>
      </c>
      <c r="W124">
        <v>-79</v>
      </c>
    </row>
    <row r="125" spans="1:23" x14ac:dyDescent="0.25">
      <c r="A125" s="12">
        <v>44017</v>
      </c>
      <c r="B125">
        <v>710</v>
      </c>
      <c r="C125" s="24"/>
      <c r="G125" s="3"/>
      <c r="S125" s="12">
        <v>43973</v>
      </c>
      <c r="T125" s="1">
        <f t="shared" si="14"/>
        <v>348</v>
      </c>
      <c r="U125">
        <v>90.74</v>
      </c>
      <c r="V125">
        <f t="shared" si="15"/>
        <v>403</v>
      </c>
      <c r="W125">
        <v>-78</v>
      </c>
    </row>
    <row r="126" spans="1:23" x14ac:dyDescent="0.25">
      <c r="A126" s="12">
        <v>44018</v>
      </c>
      <c r="B126">
        <v>1204</v>
      </c>
      <c r="C126" s="23">
        <f t="shared" ref="C126" si="24">ROUNDUP(AVERAGE(B126:B132),0)</f>
        <v>1052</v>
      </c>
      <c r="G126" s="3"/>
      <c r="S126" s="12">
        <v>43974</v>
      </c>
      <c r="T126" s="1">
        <f t="shared" si="14"/>
        <v>348</v>
      </c>
      <c r="U126">
        <v>90.74</v>
      </c>
      <c r="V126">
        <f t="shared" si="15"/>
        <v>296</v>
      </c>
      <c r="W126">
        <v>-78</v>
      </c>
    </row>
    <row r="127" spans="1:23" x14ac:dyDescent="0.25">
      <c r="A127" s="12">
        <v>44019</v>
      </c>
      <c r="B127">
        <v>1240</v>
      </c>
      <c r="C127" s="24"/>
      <c r="G127" s="3"/>
      <c r="S127" s="12">
        <v>43975</v>
      </c>
      <c r="T127" s="1">
        <f t="shared" si="14"/>
        <v>348</v>
      </c>
      <c r="U127">
        <v>90.74</v>
      </c>
      <c r="V127">
        <f t="shared" si="15"/>
        <v>263</v>
      </c>
      <c r="W127">
        <v>-81</v>
      </c>
    </row>
    <row r="128" spans="1:23" x14ac:dyDescent="0.25">
      <c r="A128" s="12">
        <v>44020</v>
      </c>
      <c r="B128">
        <v>1356</v>
      </c>
      <c r="C128" s="24"/>
      <c r="G128" s="3"/>
      <c r="S128" s="12">
        <v>43976</v>
      </c>
      <c r="T128" s="1">
        <f t="shared" si="14"/>
        <v>343</v>
      </c>
      <c r="U128">
        <v>90.74</v>
      </c>
      <c r="V128">
        <f t="shared" si="15"/>
        <v>235</v>
      </c>
      <c r="W128">
        <v>-88</v>
      </c>
    </row>
    <row r="129" spans="1:23" x14ac:dyDescent="0.25">
      <c r="A129" s="12">
        <v>44021</v>
      </c>
      <c r="B129">
        <v>1006</v>
      </c>
      <c r="C129" s="24"/>
      <c r="G129" s="3"/>
      <c r="S129" s="12">
        <v>43977</v>
      </c>
      <c r="T129" s="1">
        <f t="shared" si="14"/>
        <v>343</v>
      </c>
      <c r="U129">
        <v>90.74</v>
      </c>
      <c r="V129">
        <f t="shared" si="15"/>
        <v>369</v>
      </c>
      <c r="W129">
        <v>-77</v>
      </c>
    </row>
    <row r="130" spans="1:23" x14ac:dyDescent="0.25">
      <c r="A130" s="12">
        <v>44022</v>
      </c>
      <c r="B130">
        <v>923</v>
      </c>
      <c r="C130" s="24"/>
      <c r="G130" s="3"/>
      <c r="S130" s="12">
        <v>43978</v>
      </c>
      <c r="T130" s="1">
        <f t="shared" si="14"/>
        <v>343</v>
      </c>
      <c r="U130">
        <v>90.74</v>
      </c>
      <c r="V130">
        <f t="shared" si="15"/>
        <v>345</v>
      </c>
      <c r="W130">
        <v>-77</v>
      </c>
    </row>
    <row r="131" spans="1:23" x14ac:dyDescent="0.25">
      <c r="A131" s="12">
        <v>44023</v>
      </c>
      <c r="B131">
        <v>904</v>
      </c>
      <c r="C131" s="24"/>
      <c r="G131" s="3"/>
      <c r="S131" s="12">
        <v>43979</v>
      </c>
      <c r="T131" s="1">
        <f t="shared" ref="T131:T194" si="25">IF(VLOOKUP(S131,$A$2:$C$448,3,TRUE)=0,T130,VLOOKUP(S131,$A$2:$C$448,3,TRUE))</f>
        <v>343</v>
      </c>
      <c r="U131">
        <v>90.74</v>
      </c>
      <c r="V131">
        <f t="shared" si="15"/>
        <v>351</v>
      </c>
      <c r="W131">
        <v>-77</v>
      </c>
    </row>
    <row r="132" spans="1:23" x14ac:dyDescent="0.25">
      <c r="A132" s="12">
        <v>44024</v>
      </c>
      <c r="B132">
        <v>729</v>
      </c>
      <c r="C132" s="24"/>
      <c r="G132" s="3"/>
      <c r="S132" s="12">
        <v>43980</v>
      </c>
      <c r="T132" s="1">
        <f t="shared" si="25"/>
        <v>343</v>
      </c>
      <c r="U132">
        <v>90.74</v>
      </c>
      <c r="V132">
        <f t="shared" ref="V132:V195" si="26">VLOOKUP(S132,$A$2:$B$475,2,TRUE)</f>
        <v>402</v>
      </c>
      <c r="W132">
        <v>-77</v>
      </c>
    </row>
    <row r="133" spans="1:23" x14ac:dyDescent="0.25">
      <c r="A133" s="12">
        <v>44025</v>
      </c>
      <c r="B133">
        <v>1311</v>
      </c>
      <c r="C133" s="23">
        <f t="shared" ref="C133" si="27">ROUNDUP(AVERAGE(B133:B139),0)</f>
        <v>1327</v>
      </c>
      <c r="G133" s="3"/>
      <c r="S133" s="12">
        <v>43981</v>
      </c>
      <c r="T133" s="1">
        <f t="shared" si="25"/>
        <v>343</v>
      </c>
      <c r="U133">
        <v>90.74</v>
      </c>
      <c r="V133">
        <f t="shared" si="26"/>
        <v>340</v>
      </c>
      <c r="W133">
        <v>-80</v>
      </c>
    </row>
    <row r="134" spans="1:23" x14ac:dyDescent="0.25">
      <c r="A134" s="12">
        <v>44026</v>
      </c>
      <c r="B134">
        <v>1357</v>
      </c>
      <c r="C134" s="24"/>
      <c r="G134" s="3"/>
      <c r="S134" s="12">
        <v>43982</v>
      </c>
      <c r="T134" s="1">
        <f t="shared" si="25"/>
        <v>343</v>
      </c>
      <c r="U134">
        <v>90.74</v>
      </c>
      <c r="V134">
        <f t="shared" si="26"/>
        <v>353</v>
      </c>
      <c r="W134">
        <v>-81</v>
      </c>
    </row>
    <row r="135" spans="1:23" x14ac:dyDescent="0.25">
      <c r="A135" s="12">
        <v>44027</v>
      </c>
      <c r="B135">
        <v>1388</v>
      </c>
      <c r="C135" s="24"/>
      <c r="G135" s="3"/>
      <c r="S135" s="12">
        <v>43983</v>
      </c>
      <c r="T135" s="1">
        <f t="shared" si="25"/>
        <v>402</v>
      </c>
      <c r="U135">
        <v>90.74</v>
      </c>
      <c r="V135">
        <f t="shared" si="26"/>
        <v>354</v>
      </c>
      <c r="W135">
        <v>-77</v>
      </c>
    </row>
    <row r="136" spans="1:23" x14ac:dyDescent="0.25">
      <c r="A136" s="12">
        <v>44028</v>
      </c>
      <c r="B136">
        <v>1291</v>
      </c>
      <c r="C136" s="24"/>
      <c r="G136" s="3"/>
      <c r="S136" s="12">
        <v>43984</v>
      </c>
      <c r="T136" s="1">
        <f t="shared" si="25"/>
        <v>402</v>
      </c>
      <c r="U136">
        <v>90.74</v>
      </c>
      <c r="V136">
        <f t="shared" si="26"/>
        <v>400</v>
      </c>
      <c r="W136">
        <v>-76</v>
      </c>
    </row>
    <row r="137" spans="1:23" x14ac:dyDescent="0.25">
      <c r="A137" s="12">
        <v>44029</v>
      </c>
      <c r="B137">
        <v>1607</v>
      </c>
      <c r="C137" s="24"/>
      <c r="G137" s="3"/>
      <c r="S137" s="12">
        <v>43985</v>
      </c>
      <c r="T137" s="1">
        <f t="shared" si="25"/>
        <v>402</v>
      </c>
      <c r="U137">
        <v>90.74</v>
      </c>
      <c r="V137">
        <f t="shared" si="26"/>
        <v>438</v>
      </c>
      <c r="W137">
        <v>-76</v>
      </c>
    </row>
    <row r="138" spans="1:23" x14ac:dyDescent="0.25">
      <c r="A138" s="12">
        <v>44030</v>
      </c>
      <c r="B138">
        <v>1262</v>
      </c>
      <c r="C138" s="24"/>
      <c r="G138" s="3"/>
      <c r="S138" s="12">
        <v>43986</v>
      </c>
      <c r="T138" s="1">
        <f t="shared" si="25"/>
        <v>402</v>
      </c>
      <c r="U138">
        <v>90.74</v>
      </c>
      <c r="V138">
        <f t="shared" si="26"/>
        <v>481</v>
      </c>
      <c r="W138">
        <v>-77</v>
      </c>
    </row>
    <row r="139" spans="1:23" x14ac:dyDescent="0.25">
      <c r="A139" s="12">
        <v>44031</v>
      </c>
      <c r="B139">
        <v>1073</v>
      </c>
      <c r="C139" s="24"/>
      <c r="G139" s="3"/>
      <c r="S139" s="12">
        <v>43987</v>
      </c>
      <c r="T139" s="1">
        <f t="shared" si="25"/>
        <v>402</v>
      </c>
      <c r="U139">
        <v>88.89</v>
      </c>
      <c r="V139">
        <f t="shared" si="26"/>
        <v>467</v>
      </c>
      <c r="W139">
        <v>-76</v>
      </c>
    </row>
    <row r="140" spans="1:23" x14ac:dyDescent="0.25">
      <c r="A140" s="12">
        <v>44032</v>
      </c>
      <c r="B140">
        <v>1648</v>
      </c>
      <c r="C140" s="23">
        <f t="shared" ref="C140" si="28">ROUNDUP(AVERAGE(B140:B146),0)</f>
        <v>1656</v>
      </c>
      <c r="G140" s="3"/>
      <c r="S140" s="12">
        <v>43988</v>
      </c>
      <c r="T140" s="1">
        <f t="shared" si="25"/>
        <v>402</v>
      </c>
      <c r="U140">
        <v>88.89</v>
      </c>
      <c r="V140">
        <f t="shared" si="26"/>
        <v>379</v>
      </c>
      <c r="W140">
        <v>-78</v>
      </c>
    </row>
    <row r="141" spans="1:23" x14ac:dyDescent="0.25">
      <c r="A141" s="12">
        <v>44033</v>
      </c>
      <c r="B141">
        <v>1686</v>
      </c>
      <c r="C141" s="24"/>
      <c r="G141" s="3"/>
      <c r="S141" s="12">
        <v>43989</v>
      </c>
      <c r="T141" s="1">
        <f t="shared" si="25"/>
        <v>402</v>
      </c>
      <c r="U141">
        <v>88.89</v>
      </c>
      <c r="V141">
        <f t="shared" si="26"/>
        <v>292</v>
      </c>
      <c r="W141">
        <v>-80</v>
      </c>
    </row>
    <row r="142" spans="1:23" x14ac:dyDescent="0.25">
      <c r="A142" s="12">
        <v>44034</v>
      </c>
      <c r="B142">
        <v>1831</v>
      </c>
      <c r="C142" s="24"/>
      <c r="G142" s="3"/>
      <c r="S142" s="12">
        <v>43990</v>
      </c>
      <c r="T142" s="1">
        <f t="shared" si="25"/>
        <v>545</v>
      </c>
      <c r="U142">
        <v>88.89</v>
      </c>
      <c r="V142">
        <f t="shared" si="26"/>
        <v>423</v>
      </c>
      <c r="W142">
        <v>-73</v>
      </c>
    </row>
    <row r="143" spans="1:23" x14ac:dyDescent="0.25">
      <c r="A143" s="12">
        <v>44035</v>
      </c>
      <c r="B143">
        <v>1801</v>
      </c>
      <c r="C143" s="24"/>
      <c r="G143" s="3"/>
      <c r="S143" s="12">
        <v>43991</v>
      </c>
      <c r="T143" s="1">
        <f t="shared" si="25"/>
        <v>545</v>
      </c>
      <c r="U143">
        <v>88.89</v>
      </c>
      <c r="V143">
        <f t="shared" si="26"/>
        <v>584</v>
      </c>
      <c r="W143">
        <v>-73</v>
      </c>
    </row>
    <row r="144" spans="1:23" x14ac:dyDescent="0.25">
      <c r="A144" s="12">
        <v>44036</v>
      </c>
      <c r="B144">
        <v>1855</v>
      </c>
      <c r="C144" s="24"/>
      <c r="G144" s="3"/>
      <c r="S144" s="12">
        <v>43992</v>
      </c>
      <c r="T144" s="1">
        <f t="shared" si="25"/>
        <v>545</v>
      </c>
      <c r="U144">
        <v>88.89</v>
      </c>
      <c r="V144">
        <f t="shared" si="26"/>
        <v>546</v>
      </c>
      <c r="W144">
        <v>-72</v>
      </c>
    </row>
    <row r="145" spans="1:23" x14ac:dyDescent="0.25">
      <c r="A145" s="12">
        <v>44037</v>
      </c>
      <c r="B145">
        <v>1458</v>
      </c>
      <c r="C145" s="24"/>
      <c r="G145" s="3"/>
      <c r="S145" s="12">
        <v>43993</v>
      </c>
      <c r="T145" s="1">
        <f t="shared" si="25"/>
        <v>545</v>
      </c>
      <c r="U145">
        <v>88.89</v>
      </c>
      <c r="V145">
        <f t="shared" si="26"/>
        <v>607</v>
      </c>
      <c r="W145">
        <v>-73</v>
      </c>
    </row>
    <row r="146" spans="1:23" x14ac:dyDescent="0.25">
      <c r="A146" s="12">
        <v>44038</v>
      </c>
      <c r="B146">
        <v>1309</v>
      </c>
      <c r="C146" s="24"/>
      <c r="G146" s="3"/>
      <c r="S146" s="12">
        <v>43994</v>
      </c>
      <c r="T146" s="1">
        <f t="shared" si="25"/>
        <v>545</v>
      </c>
      <c r="U146">
        <v>88.89</v>
      </c>
      <c r="V146">
        <f t="shared" si="26"/>
        <v>693</v>
      </c>
      <c r="W146">
        <v>-72</v>
      </c>
    </row>
    <row r="147" spans="1:23" x14ac:dyDescent="0.25">
      <c r="A147" s="12">
        <v>44039</v>
      </c>
      <c r="B147">
        <v>1868</v>
      </c>
      <c r="C147" s="23">
        <f t="shared" ref="C147" si="29">ROUNDUP(AVERAGE(B147:B153),0)</f>
        <v>1940</v>
      </c>
      <c r="G147" s="3"/>
      <c r="S147" s="12">
        <v>43995</v>
      </c>
      <c r="T147" s="1">
        <f t="shared" si="25"/>
        <v>545</v>
      </c>
      <c r="U147">
        <v>88.89</v>
      </c>
      <c r="V147">
        <f t="shared" si="26"/>
        <v>574</v>
      </c>
      <c r="W147">
        <v>-75</v>
      </c>
    </row>
    <row r="148" spans="1:23" x14ac:dyDescent="0.25">
      <c r="A148" s="12">
        <v>44040</v>
      </c>
      <c r="B148">
        <v>2073</v>
      </c>
      <c r="C148" s="24"/>
      <c r="G148" s="3"/>
      <c r="S148" s="12">
        <v>43996</v>
      </c>
      <c r="T148" s="1">
        <f t="shared" si="25"/>
        <v>545</v>
      </c>
      <c r="U148">
        <v>88.89</v>
      </c>
      <c r="V148">
        <f t="shared" si="26"/>
        <v>387</v>
      </c>
      <c r="W148">
        <v>-76</v>
      </c>
    </row>
    <row r="149" spans="1:23" x14ac:dyDescent="0.25">
      <c r="A149" s="12">
        <v>44041</v>
      </c>
      <c r="B149">
        <v>2059</v>
      </c>
      <c r="C149" s="24"/>
      <c r="G149" s="3"/>
      <c r="S149" s="12">
        <v>43997</v>
      </c>
      <c r="T149" s="1">
        <f t="shared" si="25"/>
        <v>671</v>
      </c>
      <c r="U149">
        <v>88.89</v>
      </c>
      <c r="V149">
        <f t="shared" si="26"/>
        <v>391</v>
      </c>
      <c r="W149">
        <v>-84</v>
      </c>
    </row>
    <row r="150" spans="1:23" x14ac:dyDescent="0.25">
      <c r="A150" s="12">
        <v>44042</v>
      </c>
      <c r="B150">
        <v>2173</v>
      </c>
      <c r="C150" s="24"/>
      <c r="G150" s="3"/>
      <c r="S150" s="12">
        <v>43998</v>
      </c>
      <c r="T150" s="1">
        <f t="shared" si="25"/>
        <v>671</v>
      </c>
      <c r="U150">
        <v>88.89</v>
      </c>
      <c r="V150">
        <f t="shared" si="26"/>
        <v>562</v>
      </c>
      <c r="W150">
        <v>-70</v>
      </c>
    </row>
    <row r="151" spans="1:23" x14ac:dyDescent="0.25">
      <c r="A151" s="12">
        <v>44043</v>
      </c>
      <c r="B151">
        <v>2179</v>
      </c>
      <c r="C151" s="24"/>
      <c r="G151" s="3"/>
      <c r="S151" s="12">
        <v>43999</v>
      </c>
      <c r="T151" s="1">
        <f t="shared" si="25"/>
        <v>671</v>
      </c>
      <c r="U151">
        <v>88.89</v>
      </c>
      <c r="V151">
        <f t="shared" si="26"/>
        <v>749</v>
      </c>
      <c r="W151">
        <v>-72</v>
      </c>
    </row>
    <row r="152" spans="1:23" x14ac:dyDescent="0.25">
      <c r="A152" s="12">
        <v>44044</v>
      </c>
      <c r="B152">
        <v>1621</v>
      </c>
      <c r="C152" s="24"/>
      <c r="G152" s="3"/>
      <c r="S152" s="12">
        <v>44000</v>
      </c>
      <c r="T152" s="1">
        <f t="shared" si="25"/>
        <v>671</v>
      </c>
      <c r="U152">
        <v>88.89</v>
      </c>
      <c r="V152">
        <f t="shared" si="26"/>
        <v>853</v>
      </c>
      <c r="W152">
        <v>-73</v>
      </c>
    </row>
    <row r="153" spans="1:23" x14ac:dyDescent="0.25">
      <c r="A153" s="12">
        <v>44045</v>
      </c>
      <c r="B153">
        <v>1601</v>
      </c>
      <c r="C153" s="24"/>
      <c r="G153" s="3"/>
      <c r="S153" s="12">
        <v>44001</v>
      </c>
      <c r="T153" s="1">
        <f t="shared" si="25"/>
        <v>671</v>
      </c>
      <c r="U153">
        <v>88.89</v>
      </c>
      <c r="V153">
        <f t="shared" si="26"/>
        <v>891</v>
      </c>
      <c r="W153">
        <v>-72</v>
      </c>
    </row>
    <row r="154" spans="1:23" x14ac:dyDescent="0.25">
      <c r="A154" s="12">
        <v>44046</v>
      </c>
      <c r="B154">
        <v>2183</v>
      </c>
      <c r="C154" s="23">
        <f t="shared" ref="C154" si="30">ROUNDUP(AVERAGE(B154:B160),0)</f>
        <v>2293</v>
      </c>
      <c r="G154" s="3"/>
      <c r="S154" s="12">
        <v>44002</v>
      </c>
      <c r="T154" s="1">
        <f t="shared" si="25"/>
        <v>671</v>
      </c>
      <c r="U154">
        <v>88.89</v>
      </c>
      <c r="V154">
        <f t="shared" si="26"/>
        <v>700</v>
      </c>
      <c r="W154">
        <v>-74</v>
      </c>
    </row>
    <row r="155" spans="1:23" x14ac:dyDescent="0.25">
      <c r="A155" s="12">
        <v>44047</v>
      </c>
      <c r="B155">
        <v>2603</v>
      </c>
      <c r="C155" s="24"/>
      <c r="G155" s="3"/>
      <c r="S155" s="12">
        <v>44003</v>
      </c>
      <c r="T155" s="1">
        <f t="shared" si="25"/>
        <v>671</v>
      </c>
      <c r="U155">
        <v>88.89</v>
      </c>
      <c r="V155">
        <f t="shared" si="26"/>
        <v>551</v>
      </c>
      <c r="W155">
        <v>-76</v>
      </c>
    </row>
    <row r="156" spans="1:23" x14ac:dyDescent="0.25">
      <c r="A156" s="12">
        <v>44048</v>
      </c>
      <c r="B156">
        <v>2553</v>
      </c>
      <c r="C156" s="24"/>
      <c r="G156" s="3"/>
      <c r="S156" s="12">
        <v>44004</v>
      </c>
      <c r="T156" s="1">
        <f t="shared" si="25"/>
        <v>900</v>
      </c>
      <c r="U156">
        <v>88.89</v>
      </c>
      <c r="V156">
        <f t="shared" si="26"/>
        <v>841</v>
      </c>
      <c r="W156">
        <v>-74</v>
      </c>
    </row>
    <row r="157" spans="1:23" x14ac:dyDescent="0.25">
      <c r="A157" s="12">
        <v>44049</v>
      </c>
      <c r="B157">
        <v>2492</v>
      </c>
      <c r="C157" s="24"/>
      <c r="G157" s="3"/>
      <c r="S157" s="12">
        <v>44005</v>
      </c>
      <c r="T157" s="1">
        <f t="shared" si="25"/>
        <v>900</v>
      </c>
      <c r="U157">
        <v>88.89</v>
      </c>
      <c r="V157">
        <f t="shared" si="26"/>
        <v>960</v>
      </c>
      <c r="W157">
        <v>-74</v>
      </c>
    </row>
    <row r="158" spans="1:23" x14ac:dyDescent="0.25">
      <c r="A158" s="12">
        <v>44050</v>
      </c>
      <c r="B158">
        <v>2284</v>
      </c>
      <c r="C158" s="24"/>
      <c r="G158" s="3"/>
      <c r="S158" s="12">
        <v>44006</v>
      </c>
      <c r="T158" s="1">
        <f t="shared" si="25"/>
        <v>900</v>
      </c>
      <c r="U158">
        <v>88.89</v>
      </c>
      <c r="V158">
        <f t="shared" si="26"/>
        <v>981</v>
      </c>
      <c r="W158">
        <v>-73</v>
      </c>
    </row>
    <row r="159" spans="1:23" x14ac:dyDescent="0.25">
      <c r="A159" s="12">
        <v>44051</v>
      </c>
      <c r="B159">
        <v>2121</v>
      </c>
      <c r="C159" s="24"/>
      <c r="G159" s="3"/>
      <c r="S159" s="12">
        <v>44007</v>
      </c>
      <c r="T159" s="1">
        <f t="shared" si="25"/>
        <v>900</v>
      </c>
      <c r="U159">
        <v>88.89</v>
      </c>
      <c r="V159">
        <f t="shared" si="26"/>
        <v>1048</v>
      </c>
      <c r="W159">
        <v>-73</v>
      </c>
    </row>
    <row r="160" spans="1:23" x14ac:dyDescent="0.25">
      <c r="A160" s="12">
        <v>44052</v>
      </c>
      <c r="B160">
        <v>1809</v>
      </c>
      <c r="C160" s="24"/>
      <c r="G160" s="3"/>
      <c r="S160" s="12">
        <v>44008</v>
      </c>
      <c r="T160" s="1">
        <f t="shared" si="25"/>
        <v>900</v>
      </c>
      <c r="U160">
        <v>88.89</v>
      </c>
      <c r="V160">
        <f t="shared" si="26"/>
        <v>1138</v>
      </c>
      <c r="W160">
        <v>-72</v>
      </c>
    </row>
    <row r="161" spans="1:23" x14ac:dyDescent="0.25">
      <c r="A161" s="12">
        <v>44053</v>
      </c>
      <c r="B161">
        <v>2207</v>
      </c>
      <c r="C161" s="23">
        <f t="shared" ref="C161" si="31">ROUNDUP(AVERAGE(B161:B167),0)</f>
        <v>2452</v>
      </c>
      <c r="G161" s="3"/>
      <c r="S161" s="12">
        <v>44009</v>
      </c>
      <c r="T161" s="1">
        <f t="shared" si="25"/>
        <v>900</v>
      </c>
      <c r="U161">
        <v>88.89</v>
      </c>
      <c r="V161">
        <f t="shared" si="26"/>
        <v>755</v>
      </c>
      <c r="W161">
        <v>-73</v>
      </c>
    </row>
    <row r="162" spans="1:23" x14ac:dyDescent="0.25">
      <c r="A162" s="12">
        <v>44054</v>
      </c>
      <c r="B162">
        <v>2515</v>
      </c>
      <c r="C162" s="24"/>
      <c r="G162" s="3"/>
      <c r="S162" s="12">
        <v>44010</v>
      </c>
      <c r="T162" s="1">
        <f t="shared" si="25"/>
        <v>900</v>
      </c>
      <c r="U162">
        <v>88.89</v>
      </c>
      <c r="V162">
        <f t="shared" si="26"/>
        <v>573</v>
      </c>
      <c r="W162">
        <v>-76</v>
      </c>
    </row>
    <row r="163" spans="1:23" x14ac:dyDescent="0.25">
      <c r="A163" s="12">
        <v>44055</v>
      </c>
      <c r="B163">
        <v>2821</v>
      </c>
      <c r="C163" s="24"/>
      <c r="G163" s="3"/>
      <c r="S163" s="12">
        <v>44011</v>
      </c>
      <c r="T163" s="1">
        <f t="shared" si="25"/>
        <v>1055</v>
      </c>
      <c r="U163">
        <v>88.89</v>
      </c>
      <c r="V163">
        <f t="shared" si="26"/>
        <v>950</v>
      </c>
      <c r="W163">
        <v>-71</v>
      </c>
    </row>
    <row r="164" spans="1:23" x14ac:dyDescent="0.25">
      <c r="A164" s="12">
        <v>44056</v>
      </c>
      <c r="B164">
        <v>2830</v>
      </c>
      <c r="C164" s="24"/>
      <c r="G164" s="3"/>
      <c r="S164" s="12">
        <v>44012</v>
      </c>
      <c r="T164" s="1">
        <f t="shared" si="25"/>
        <v>1055</v>
      </c>
      <c r="U164">
        <v>88.89</v>
      </c>
      <c r="V164">
        <f t="shared" si="26"/>
        <v>998</v>
      </c>
      <c r="W164">
        <v>-74</v>
      </c>
    </row>
    <row r="165" spans="1:23" x14ac:dyDescent="0.25">
      <c r="A165" s="12">
        <v>44057</v>
      </c>
      <c r="B165">
        <v>2902</v>
      </c>
      <c r="C165" s="24"/>
      <c r="G165" s="3"/>
      <c r="S165" s="12">
        <v>44013</v>
      </c>
      <c r="T165" s="1">
        <f t="shared" si="25"/>
        <v>1055</v>
      </c>
      <c r="U165">
        <v>92.59</v>
      </c>
      <c r="V165">
        <f t="shared" si="26"/>
        <v>1181</v>
      </c>
      <c r="W165">
        <v>-80</v>
      </c>
    </row>
    <row r="166" spans="1:23" x14ac:dyDescent="0.25">
      <c r="A166" s="12">
        <v>44058</v>
      </c>
      <c r="B166">
        <v>2192</v>
      </c>
      <c r="C166" s="24"/>
      <c r="G166" s="3"/>
      <c r="S166" s="12">
        <v>44014</v>
      </c>
      <c r="T166" s="1">
        <f t="shared" si="25"/>
        <v>1055</v>
      </c>
      <c r="U166">
        <v>81.48</v>
      </c>
      <c r="V166">
        <f t="shared" si="26"/>
        <v>1194</v>
      </c>
      <c r="W166">
        <v>-80</v>
      </c>
    </row>
    <row r="167" spans="1:23" x14ac:dyDescent="0.25">
      <c r="A167" s="12">
        <v>44059</v>
      </c>
      <c r="B167">
        <v>1693</v>
      </c>
      <c r="C167" s="24"/>
      <c r="G167" s="3"/>
      <c r="S167" s="12">
        <v>44015</v>
      </c>
      <c r="T167" s="1">
        <f t="shared" si="25"/>
        <v>1055</v>
      </c>
      <c r="U167">
        <v>92.59</v>
      </c>
      <c r="V167">
        <f t="shared" si="26"/>
        <v>1278</v>
      </c>
      <c r="W167">
        <v>-78</v>
      </c>
    </row>
    <row r="168" spans="1:23" x14ac:dyDescent="0.25">
      <c r="A168" s="12">
        <v>44060</v>
      </c>
      <c r="B168">
        <v>1602</v>
      </c>
      <c r="C168" s="23">
        <f t="shared" ref="C168" si="32">ROUNDUP(AVERAGE(B168:B174),0)</f>
        <v>2084</v>
      </c>
      <c r="G168" s="3"/>
      <c r="S168" s="12">
        <v>44016</v>
      </c>
      <c r="T168" s="1">
        <f t="shared" si="25"/>
        <v>1055</v>
      </c>
      <c r="U168">
        <v>92.59</v>
      </c>
      <c r="V168">
        <f t="shared" si="26"/>
        <v>1068</v>
      </c>
      <c r="W168">
        <v>-77</v>
      </c>
    </row>
    <row r="169" spans="1:23" x14ac:dyDescent="0.25">
      <c r="A169" s="12">
        <v>44061</v>
      </c>
      <c r="B169">
        <v>2202</v>
      </c>
      <c r="C169" s="24"/>
      <c r="G169" s="3"/>
      <c r="S169" s="12">
        <v>44017</v>
      </c>
      <c r="T169" s="1">
        <f t="shared" si="25"/>
        <v>1055</v>
      </c>
      <c r="U169">
        <v>92.59</v>
      </c>
      <c r="V169">
        <f t="shared" si="26"/>
        <v>710</v>
      </c>
      <c r="W169">
        <v>-77</v>
      </c>
    </row>
    <row r="170" spans="1:23" x14ac:dyDescent="0.25">
      <c r="A170" s="12">
        <v>44062</v>
      </c>
      <c r="B170">
        <v>2613</v>
      </c>
      <c r="C170" s="24"/>
      <c r="G170" s="3"/>
      <c r="S170" s="12">
        <v>44018</v>
      </c>
      <c r="T170" s="1">
        <f t="shared" si="25"/>
        <v>1052</v>
      </c>
      <c r="U170">
        <v>92.59</v>
      </c>
      <c r="V170">
        <f t="shared" si="26"/>
        <v>1204</v>
      </c>
      <c r="W170">
        <v>-76</v>
      </c>
    </row>
    <row r="171" spans="1:23" x14ac:dyDescent="0.25">
      <c r="A171" s="12">
        <v>44063</v>
      </c>
      <c r="B171">
        <v>2364</v>
      </c>
      <c r="C171" s="24"/>
      <c r="G171" s="3"/>
      <c r="S171" s="12">
        <v>44019</v>
      </c>
      <c r="T171" s="1">
        <f t="shared" si="25"/>
        <v>1052</v>
      </c>
      <c r="U171">
        <v>92.59</v>
      </c>
      <c r="V171">
        <f t="shared" si="26"/>
        <v>1240</v>
      </c>
      <c r="W171">
        <v>-76</v>
      </c>
    </row>
    <row r="172" spans="1:23" x14ac:dyDescent="0.25">
      <c r="A172" s="12">
        <v>44064</v>
      </c>
      <c r="B172">
        <v>2306</v>
      </c>
      <c r="C172" s="24"/>
      <c r="G172" s="3"/>
      <c r="S172" s="12">
        <v>44020</v>
      </c>
      <c r="T172" s="1">
        <f t="shared" si="25"/>
        <v>1052</v>
      </c>
      <c r="U172">
        <v>92.59</v>
      </c>
      <c r="V172">
        <f t="shared" si="26"/>
        <v>1356</v>
      </c>
      <c r="W172">
        <v>-73</v>
      </c>
    </row>
    <row r="173" spans="1:23" x14ac:dyDescent="0.25">
      <c r="A173" s="12">
        <v>44065</v>
      </c>
      <c r="B173">
        <v>2096</v>
      </c>
      <c r="C173" s="24"/>
      <c r="G173" s="3"/>
      <c r="S173" s="12">
        <v>44021</v>
      </c>
      <c r="T173" s="1">
        <f t="shared" si="25"/>
        <v>1052</v>
      </c>
      <c r="U173">
        <v>92.59</v>
      </c>
      <c r="V173">
        <f t="shared" si="26"/>
        <v>1006</v>
      </c>
      <c r="W173">
        <v>-84</v>
      </c>
    </row>
    <row r="174" spans="1:23" x14ac:dyDescent="0.25">
      <c r="A174" s="12">
        <v>44066</v>
      </c>
      <c r="B174">
        <v>1403</v>
      </c>
      <c r="C174" s="24"/>
      <c r="G174" s="3"/>
      <c r="S174" s="12">
        <v>44022</v>
      </c>
      <c r="T174" s="1">
        <f t="shared" si="25"/>
        <v>1052</v>
      </c>
      <c r="U174">
        <v>92.59</v>
      </c>
      <c r="V174">
        <f t="shared" si="26"/>
        <v>923</v>
      </c>
      <c r="W174">
        <v>-84</v>
      </c>
    </row>
    <row r="175" spans="1:23" x14ac:dyDescent="0.25">
      <c r="A175" s="12">
        <v>44067</v>
      </c>
      <c r="B175">
        <v>2406</v>
      </c>
      <c r="C175" s="23">
        <f t="shared" ref="C175" si="33">ROUNDUP(AVERAGE(B175:B181),0)</f>
        <v>2631</v>
      </c>
      <c r="G175" s="3"/>
      <c r="S175" s="12">
        <v>44023</v>
      </c>
      <c r="T175" s="1">
        <f t="shared" si="25"/>
        <v>1052</v>
      </c>
      <c r="U175">
        <v>92.59</v>
      </c>
      <c r="V175">
        <f t="shared" si="26"/>
        <v>904</v>
      </c>
      <c r="W175">
        <v>-76</v>
      </c>
    </row>
    <row r="176" spans="1:23" x14ac:dyDescent="0.25">
      <c r="A176" s="12">
        <v>44068</v>
      </c>
      <c r="B176">
        <v>2634</v>
      </c>
      <c r="C176" s="24"/>
      <c r="G176" s="3"/>
      <c r="S176" s="12">
        <v>44024</v>
      </c>
      <c r="T176" s="1">
        <f t="shared" si="25"/>
        <v>1052</v>
      </c>
      <c r="U176">
        <v>92.59</v>
      </c>
      <c r="V176">
        <f t="shared" si="26"/>
        <v>729</v>
      </c>
      <c r="W176">
        <v>-79</v>
      </c>
    </row>
    <row r="177" spans="1:23" x14ac:dyDescent="0.25">
      <c r="A177" s="12">
        <v>44069</v>
      </c>
      <c r="B177">
        <v>3121</v>
      </c>
      <c r="C177" s="24"/>
      <c r="G177" s="3"/>
      <c r="S177" s="12">
        <v>44025</v>
      </c>
      <c r="T177" s="1">
        <f t="shared" si="25"/>
        <v>1327</v>
      </c>
      <c r="U177">
        <v>92.59</v>
      </c>
      <c r="V177">
        <f t="shared" si="26"/>
        <v>1311</v>
      </c>
      <c r="W177">
        <v>-75</v>
      </c>
    </row>
    <row r="178" spans="1:23" x14ac:dyDescent="0.25">
      <c r="A178" s="12">
        <v>44070</v>
      </c>
      <c r="B178">
        <v>2983</v>
      </c>
      <c r="C178" s="24"/>
      <c r="G178" s="3"/>
      <c r="S178" s="12">
        <v>44026</v>
      </c>
      <c r="T178" s="1">
        <f t="shared" si="25"/>
        <v>1327</v>
      </c>
      <c r="U178">
        <v>92.59</v>
      </c>
      <c r="V178">
        <f t="shared" si="26"/>
        <v>1357</v>
      </c>
      <c r="W178">
        <v>-74</v>
      </c>
    </row>
    <row r="179" spans="1:23" x14ac:dyDescent="0.25">
      <c r="A179" s="12">
        <v>44071</v>
      </c>
      <c r="B179">
        <v>2990</v>
      </c>
      <c r="C179" s="24"/>
      <c r="G179" s="3"/>
      <c r="S179" s="12">
        <v>44027</v>
      </c>
      <c r="T179" s="1">
        <f t="shared" si="25"/>
        <v>1327</v>
      </c>
      <c r="U179">
        <v>92.59</v>
      </c>
      <c r="V179">
        <f t="shared" si="26"/>
        <v>1388</v>
      </c>
      <c r="W179">
        <v>-74</v>
      </c>
    </row>
    <row r="180" spans="1:23" x14ac:dyDescent="0.25">
      <c r="A180" s="12">
        <v>44072</v>
      </c>
      <c r="B180">
        <v>2435</v>
      </c>
      <c r="C180" s="24"/>
      <c r="G180" s="3"/>
      <c r="S180" s="12">
        <v>44028</v>
      </c>
      <c r="T180" s="1">
        <f t="shared" si="25"/>
        <v>1327</v>
      </c>
      <c r="U180">
        <v>92.59</v>
      </c>
      <c r="V180">
        <f t="shared" si="26"/>
        <v>1291</v>
      </c>
      <c r="W180">
        <v>-76</v>
      </c>
    </row>
    <row r="181" spans="1:23" x14ac:dyDescent="0.25">
      <c r="A181" s="12">
        <v>44073</v>
      </c>
      <c r="B181">
        <v>1843</v>
      </c>
      <c r="C181" s="24"/>
      <c r="G181" s="3"/>
      <c r="S181" s="12">
        <v>44029</v>
      </c>
      <c r="T181" s="1">
        <f t="shared" si="25"/>
        <v>1327</v>
      </c>
      <c r="U181">
        <v>92.59</v>
      </c>
      <c r="V181">
        <f t="shared" si="26"/>
        <v>1607</v>
      </c>
      <c r="W181">
        <v>-74</v>
      </c>
    </row>
    <row r="182" spans="1:23" x14ac:dyDescent="0.25">
      <c r="A182" s="12">
        <v>44074</v>
      </c>
      <c r="B182">
        <v>2322</v>
      </c>
      <c r="C182" s="23">
        <f t="shared" ref="C182" si="34">ROUNDUP(AVERAGE(B182:B188),0)</f>
        <v>2548</v>
      </c>
      <c r="G182" s="3"/>
      <c r="S182" s="12">
        <v>44030</v>
      </c>
      <c r="T182" s="1">
        <f t="shared" si="25"/>
        <v>1327</v>
      </c>
      <c r="U182">
        <v>92.59</v>
      </c>
      <c r="V182">
        <f t="shared" si="26"/>
        <v>1262</v>
      </c>
      <c r="W182">
        <v>-76</v>
      </c>
    </row>
    <row r="183" spans="1:23" x14ac:dyDescent="0.25">
      <c r="A183" s="12">
        <v>44075</v>
      </c>
      <c r="B183">
        <v>2787</v>
      </c>
      <c r="C183" s="24"/>
      <c r="G183" s="3"/>
      <c r="S183" s="12">
        <v>44031</v>
      </c>
      <c r="T183" s="1">
        <f t="shared" si="25"/>
        <v>1327</v>
      </c>
      <c r="U183">
        <v>92.59</v>
      </c>
      <c r="V183">
        <f t="shared" si="26"/>
        <v>1073</v>
      </c>
      <c r="W183">
        <v>-73</v>
      </c>
    </row>
    <row r="184" spans="1:23" x14ac:dyDescent="0.25">
      <c r="A184" s="12">
        <v>44076</v>
      </c>
      <c r="B184">
        <v>2431</v>
      </c>
      <c r="C184" s="24"/>
      <c r="G184" s="3"/>
      <c r="S184" s="12">
        <v>44032</v>
      </c>
      <c r="T184" s="1">
        <f t="shared" si="25"/>
        <v>1656</v>
      </c>
      <c r="U184">
        <v>90.74</v>
      </c>
      <c r="V184">
        <f t="shared" si="26"/>
        <v>1648</v>
      </c>
      <c r="W184">
        <v>-69</v>
      </c>
    </row>
    <row r="185" spans="1:23" x14ac:dyDescent="0.25">
      <c r="A185" s="12">
        <v>44077</v>
      </c>
      <c r="B185">
        <v>2947</v>
      </c>
      <c r="C185" s="24"/>
      <c r="G185" s="3"/>
      <c r="S185" s="12">
        <v>44033</v>
      </c>
      <c r="T185" s="1">
        <f t="shared" si="25"/>
        <v>1656</v>
      </c>
      <c r="U185">
        <v>90.74</v>
      </c>
      <c r="V185">
        <f t="shared" si="26"/>
        <v>1686</v>
      </c>
      <c r="W185">
        <v>-72</v>
      </c>
    </row>
    <row r="186" spans="1:23" x14ac:dyDescent="0.25">
      <c r="A186" s="12">
        <v>44078</v>
      </c>
      <c r="B186">
        <v>2894</v>
      </c>
      <c r="C186" s="24"/>
      <c r="G186" s="3"/>
      <c r="S186" s="12">
        <v>44034</v>
      </c>
      <c r="T186" s="1">
        <f t="shared" si="25"/>
        <v>1656</v>
      </c>
      <c r="U186">
        <v>90.74</v>
      </c>
      <c r="V186">
        <f t="shared" si="26"/>
        <v>1831</v>
      </c>
      <c r="W186">
        <v>-73</v>
      </c>
    </row>
    <row r="187" spans="1:23" x14ac:dyDescent="0.25">
      <c r="A187" s="12">
        <v>44079</v>
      </c>
      <c r="B187">
        <v>2608</v>
      </c>
      <c r="C187" s="24"/>
      <c r="G187" s="3"/>
      <c r="S187" s="12">
        <v>44035</v>
      </c>
      <c r="T187" s="1">
        <f t="shared" si="25"/>
        <v>1656</v>
      </c>
      <c r="U187">
        <v>90.74</v>
      </c>
      <c r="V187">
        <f t="shared" si="26"/>
        <v>1801</v>
      </c>
      <c r="W187">
        <v>-76</v>
      </c>
    </row>
    <row r="188" spans="1:23" x14ac:dyDescent="0.25">
      <c r="A188" s="12">
        <v>44080</v>
      </c>
      <c r="B188">
        <v>1842</v>
      </c>
      <c r="C188" s="24"/>
      <c r="G188" s="3"/>
      <c r="S188" s="12">
        <v>44036</v>
      </c>
      <c r="T188" s="1">
        <f t="shared" si="25"/>
        <v>1656</v>
      </c>
      <c r="U188">
        <v>90.74</v>
      </c>
      <c r="V188">
        <f t="shared" si="26"/>
        <v>1855</v>
      </c>
      <c r="W188">
        <v>-72</v>
      </c>
    </row>
    <row r="189" spans="1:23" x14ac:dyDescent="0.25">
      <c r="A189" s="12">
        <v>44081</v>
      </c>
      <c r="B189">
        <v>2538</v>
      </c>
      <c r="C189" s="23">
        <f t="shared" ref="C189" si="35">ROUNDUP(AVERAGE(B189:B195),0)</f>
        <v>2581</v>
      </c>
      <c r="G189" s="3"/>
      <c r="S189" s="12">
        <v>44037</v>
      </c>
      <c r="T189" s="1">
        <f t="shared" si="25"/>
        <v>1656</v>
      </c>
      <c r="U189">
        <v>90.74</v>
      </c>
      <c r="V189">
        <f t="shared" si="26"/>
        <v>1458</v>
      </c>
      <c r="W189">
        <v>-70</v>
      </c>
    </row>
    <row r="190" spans="1:23" x14ac:dyDescent="0.25">
      <c r="A190" s="12">
        <v>44082</v>
      </c>
      <c r="B190">
        <v>2668</v>
      </c>
      <c r="C190" s="24"/>
      <c r="G190" s="3"/>
      <c r="S190" s="12">
        <v>44038</v>
      </c>
      <c r="T190" s="1">
        <f t="shared" si="25"/>
        <v>1656</v>
      </c>
      <c r="U190">
        <v>90.74</v>
      </c>
      <c r="V190">
        <f t="shared" si="26"/>
        <v>1309</v>
      </c>
      <c r="W190">
        <v>-72</v>
      </c>
    </row>
    <row r="191" spans="1:23" x14ac:dyDescent="0.25">
      <c r="A191" s="12">
        <v>44083</v>
      </c>
      <c r="B191">
        <v>3095</v>
      </c>
      <c r="C191" s="24"/>
      <c r="G191" s="3"/>
      <c r="S191" s="12">
        <v>44039</v>
      </c>
      <c r="T191" s="1">
        <f t="shared" si="25"/>
        <v>1940</v>
      </c>
      <c r="U191">
        <v>90.74</v>
      </c>
      <c r="V191">
        <f t="shared" si="26"/>
        <v>1868</v>
      </c>
      <c r="W191">
        <v>-70</v>
      </c>
    </row>
    <row r="192" spans="1:23" x14ac:dyDescent="0.25">
      <c r="A192" s="12">
        <v>44084</v>
      </c>
      <c r="B192">
        <v>2957</v>
      </c>
      <c r="C192" s="24"/>
      <c r="G192" s="3"/>
      <c r="S192" s="12">
        <v>44040</v>
      </c>
      <c r="T192" s="1">
        <f t="shared" si="25"/>
        <v>1940</v>
      </c>
      <c r="U192">
        <v>90.74</v>
      </c>
      <c r="V192">
        <f t="shared" si="26"/>
        <v>2073</v>
      </c>
      <c r="W192">
        <v>-69</v>
      </c>
    </row>
    <row r="193" spans="1:23" x14ac:dyDescent="0.25">
      <c r="A193" s="12">
        <v>44085</v>
      </c>
      <c r="B193">
        <v>3025</v>
      </c>
      <c r="C193" s="24"/>
      <c r="G193" s="3"/>
      <c r="S193" s="12">
        <v>44041</v>
      </c>
      <c r="T193" s="1">
        <f t="shared" si="25"/>
        <v>1940</v>
      </c>
      <c r="U193">
        <v>90.74</v>
      </c>
      <c r="V193">
        <f t="shared" si="26"/>
        <v>2059</v>
      </c>
      <c r="W193">
        <v>-68</v>
      </c>
    </row>
    <row r="194" spans="1:23" x14ac:dyDescent="0.25">
      <c r="A194" s="12">
        <v>44086</v>
      </c>
      <c r="B194">
        <v>2062</v>
      </c>
      <c r="C194" s="24"/>
      <c r="G194" s="3"/>
      <c r="S194" s="12">
        <v>44042</v>
      </c>
      <c r="T194" s="1">
        <f t="shared" si="25"/>
        <v>1940</v>
      </c>
      <c r="U194">
        <v>90.74</v>
      </c>
      <c r="V194">
        <f t="shared" si="26"/>
        <v>2173</v>
      </c>
      <c r="W194">
        <v>-70</v>
      </c>
    </row>
    <row r="195" spans="1:23" x14ac:dyDescent="0.25">
      <c r="A195" s="12">
        <v>44087</v>
      </c>
      <c r="B195">
        <v>1716</v>
      </c>
      <c r="C195" s="24"/>
      <c r="G195" s="3"/>
      <c r="S195" s="12">
        <v>44043</v>
      </c>
      <c r="T195" s="1">
        <f t="shared" ref="T195:T258" si="36">IF(VLOOKUP(S195,$A$2:$C$448,3,TRUE)=0,T194,VLOOKUP(S195,$A$2:$C$448,3,TRUE))</f>
        <v>1940</v>
      </c>
      <c r="U195">
        <v>90.74</v>
      </c>
      <c r="V195">
        <f t="shared" si="26"/>
        <v>2179</v>
      </c>
      <c r="W195">
        <v>-69</v>
      </c>
    </row>
    <row r="196" spans="1:23" x14ac:dyDescent="0.25">
      <c r="A196" s="12">
        <v>44088</v>
      </c>
      <c r="B196">
        <v>2467</v>
      </c>
      <c r="C196" s="23">
        <f t="shared" ref="C196" si="37">ROUNDUP(AVERAGE(B196:B202),0)</f>
        <v>2443</v>
      </c>
      <c r="G196" s="3"/>
      <c r="S196" s="12">
        <v>44044</v>
      </c>
      <c r="T196" s="1">
        <f t="shared" si="36"/>
        <v>1940</v>
      </c>
      <c r="U196">
        <v>90.74</v>
      </c>
      <c r="V196">
        <f t="shared" ref="V196:V259" si="38">VLOOKUP(S196,$A$2:$B$475,2,TRUE)</f>
        <v>1621</v>
      </c>
      <c r="W196">
        <v>-67</v>
      </c>
    </row>
    <row r="197" spans="1:23" x14ac:dyDescent="0.25">
      <c r="A197" s="12">
        <v>44089</v>
      </c>
      <c r="B197">
        <v>2690</v>
      </c>
      <c r="C197" s="24"/>
      <c r="G197" s="3"/>
      <c r="S197" s="12">
        <v>44045</v>
      </c>
      <c r="T197" s="1">
        <f t="shared" si="36"/>
        <v>1940</v>
      </c>
      <c r="U197">
        <v>90.74</v>
      </c>
      <c r="V197">
        <f t="shared" si="38"/>
        <v>1601</v>
      </c>
      <c r="W197">
        <v>-71</v>
      </c>
    </row>
    <row r="198" spans="1:23" x14ac:dyDescent="0.25">
      <c r="A198" s="12">
        <v>44090</v>
      </c>
      <c r="B198">
        <v>2992</v>
      </c>
      <c r="C198" s="24"/>
      <c r="G198" s="3"/>
      <c r="S198" s="12">
        <v>44046</v>
      </c>
      <c r="T198" s="1">
        <f t="shared" si="36"/>
        <v>2293</v>
      </c>
      <c r="U198">
        <v>88.89</v>
      </c>
      <c r="V198">
        <f t="shared" si="38"/>
        <v>2183</v>
      </c>
      <c r="W198">
        <v>-66</v>
      </c>
    </row>
    <row r="199" spans="1:23" x14ac:dyDescent="0.25">
      <c r="A199" s="12">
        <v>44091</v>
      </c>
      <c r="B199">
        <v>3052</v>
      </c>
      <c r="C199" s="24"/>
      <c r="G199" s="3"/>
      <c r="S199" s="12">
        <v>44047</v>
      </c>
      <c r="T199" s="1">
        <f t="shared" si="36"/>
        <v>2293</v>
      </c>
      <c r="U199">
        <v>88.89</v>
      </c>
      <c r="V199">
        <f t="shared" si="38"/>
        <v>2603</v>
      </c>
      <c r="W199">
        <v>-65</v>
      </c>
    </row>
    <row r="200" spans="1:23" x14ac:dyDescent="0.25">
      <c r="A200" s="12">
        <v>44092</v>
      </c>
      <c r="B200">
        <v>2744</v>
      </c>
      <c r="C200" s="24"/>
      <c r="G200" s="3"/>
      <c r="S200" s="12">
        <v>44048</v>
      </c>
      <c r="T200" s="1">
        <f t="shared" si="36"/>
        <v>2293</v>
      </c>
      <c r="U200">
        <v>88.89</v>
      </c>
      <c r="V200">
        <f t="shared" si="38"/>
        <v>2553</v>
      </c>
      <c r="W200">
        <v>-65</v>
      </c>
    </row>
    <row r="201" spans="1:23" x14ac:dyDescent="0.25">
      <c r="A201" s="12">
        <v>44093</v>
      </c>
      <c r="B201">
        <v>1776</v>
      </c>
      <c r="C201" s="24"/>
      <c r="G201" s="3"/>
      <c r="S201" s="12">
        <v>44049</v>
      </c>
      <c r="T201" s="1">
        <f t="shared" si="36"/>
        <v>2293</v>
      </c>
      <c r="U201">
        <v>88.89</v>
      </c>
      <c r="V201">
        <f t="shared" si="38"/>
        <v>2492</v>
      </c>
      <c r="W201">
        <v>-69</v>
      </c>
    </row>
    <row r="202" spans="1:23" x14ac:dyDescent="0.25">
      <c r="A202" s="12">
        <v>44094</v>
      </c>
      <c r="B202">
        <v>1375</v>
      </c>
      <c r="C202" s="24"/>
      <c r="G202" s="3"/>
      <c r="S202" s="12">
        <v>44050</v>
      </c>
      <c r="T202" s="1">
        <f t="shared" si="36"/>
        <v>2293</v>
      </c>
      <c r="U202">
        <v>87.96</v>
      </c>
      <c r="V202">
        <f t="shared" si="38"/>
        <v>2284</v>
      </c>
      <c r="W202">
        <v>-70</v>
      </c>
    </row>
    <row r="203" spans="1:23" x14ac:dyDescent="0.25">
      <c r="A203" s="12">
        <v>44095</v>
      </c>
      <c r="B203">
        <v>1847</v>
      </c>
      <c r="C203" s="23">
        <f t="shared" ref="C203" si="39">ROUNDUP(AVERAGE(B203:B209),0)</f>
        <v>2123</v>
      </c>
      <c r="G203" s="3"/>
      <c r="S203" s="12">
        <v>44051</v>
      </c>
      <c r="T203" s="1">
        <f t="shared" si="36"/>
        <v>2293</v>
      </c>
      <c r="U203">
        <v>87.96</v>
      </c>
      <c r="V203">
        <f t="shared" si="38"/>
        <v>2121</v>
      </c>
      <c r="W203">
        <v>-67</v>
      </c>
    </row>
    <row r="204" spans="1:23" x14ac:dyDescent="0.25">
      <c r="A204" s="12">
        <v>44096</v>
      </c>
      <c r="B204">
        <v>2256</v>
      </c>
      <c r="C204" s="24"/>
      <c r="G204" s="3"/>
      <c r="S204" s="12">
        <v>44052</v>
      </c>
      <c r="T204" s="1">
        <f t="shared" si="36"/>
        <v>2293</v>
      </c>
      <c r="U204">
        <v>87.96</v>
      </c>
      <c r="V204">
        <f t="shared" si="38"/>
        <v>1809</v>
      </c>
      <c r="W204">
        <v>-74</v>
      </c>
    </row>
    <row r="205" spans="1:23" x14ac:dyDescent="0.25">
      <c r="A205" s="12">
        <v>44097</v>
      </c>
      <c r="B205">
        <v>2682</v>
      </c>
      <c r="C205" s="24"/>
      <c r="G205" s="3"/>
      <c r="S205" s="12">
        <v>44053</v>
      </c>
      <c r="T205" s="1">
        <f t="shared" si="36"/>
        <v>2452</v>
      </c>
      <c r="U205">
        <v>87.96</v>
      </c>
      <c r="V205">
        <f t="shared" si="38"/>
        <v>2207</v>
      </c>
      <c r="W205">
        <v>-63</v>
      </c>
    </row>
    <row r="206" spans="1:23" x14ac:dyDescent="0.25">
      <c r="A206" s="12">
        <v>44098</v>
      </c>
      <c r="B206">
        <v>2435</v>
      </c>
      <c r="C206" s="24"/>
      <c r="G206" s="3"/>
      <c r="S206" s="12">
        <v>44054</v>
      </c>
      <c r="T206" s="1">
        <f t="shared" si="36"/>
        <v>2452</v>
      </c>
      <c r="U206">
        <v>87.96</v>
      </c>
      <c r="V206">
        <f t="shared" si="38"/>
        <v>2515</v>
      </c>
      <c r="W206">
        <v>-63</v>
      </c>
    </row>
    <row r="207" spans="1:23" x14ac:dyDescent="0.25">
      <c r="A207" s="12">
        <v>44099</v>
      </c>
      <c r="B207">
        <v>2461</v>
      </c>
      <c r="C207" s="24"/>
      <c r="G207" s="3"/>
      <c r="S207" s="12">
        <v>44055</v>
      </c>
      <c r="T207" s="1">
        <f t="shared" si="36"/>
        <v>2452</v>
      </c>
      <c r="U207">
        <v>87.96</v>
      </c>
      <c r="V207">
        <f t="shared" si="38"/>
        <v>2821</v>
      </c>
      <c r="W207">
        <v>-63</v>
      </c>
    </row>
    <row r="208" spans="1:23" x14ac:dyDescent="0.25">
      <c r="A208" s="12">
        <v>44100</v>
      </c>
      <c r="B208">
        <v>1795</v>
      </c>
      <c r="C208" s="24"/>
      <c r="G208" s="3"/>
      <c r="S208" s="12">
        <v>44056</v>
      </c>
      <c r="T208" s="1">
        <f t="shared" si="36"/>
        <v>2452</v>
      </c>
      <c r="U208">
        <v>87.96</v>
      </c>
      <c r="V208">
        <f t="shared" si="38"/>
        <v>2830</v>
      </c>
      <c r="W208">
        <v>-64</v>
      </c>
    </row>
    <row r="209" spans="1:23" x14ac:dyDescent="0.25">
      <c r="A209" s="12">
        <v>44101</v>
      </c>
      <c r="B209">
        <v>1384</v>
      </c>
      <c r="C209" s="24"/>
      <c r="G209" s="3"/>
      <c r="S209" s="12">
        <v>44057</v>
      </c>
      <c r="T209" s="1">
        <f t="shared" si="36"/>
        <v>2452</v>
      </c>
      <c r="U209">
        <v>87.96</v>
      </c>
      <c r="V209">
        <f t="shared" si="38"/>
        <v>2902</v>
      </c>
      <c r="W209">
        <v>-62</v>
      </c>
    </row>
    <row r="210" spans="1:23" x14ac:dyDescent="0.25">
      <c r="A210" s="12">
        <v>44102</v>
      </c>
      <c r="B210">
        <v>2190</v>
      </c>
      <c r="C210" s="23">
        <f t="shared" ref="C210" si="40">ROUNDUP(AVERAGE(B210:B216),0)</f>
        <v>2103</v>
      </c>
      <c r="G210" s="3"/>
      <c r="S210" s="12">
        <v>44058</v>
      </c>
      <c r="T210" s="1">
        <f t="shared" si="36"/>
        <v>2452</v>
      </c>
      <c r="U210">
        <v>87.96</v>
      </c>
      <c r="V210">
        <f t="shared" si="38"/>
        <v>2192</v>
      </c>
      <c r="W210">
        <v>-60</v>
      </c>
    </row>
    <row r="211" spans="1:23" x14ac:dyDescent="0.25">
      <c r="A211" s="12">
        <v>44103</v>
      </c>
      <c r="B211">
        <v>2373</v>
      </c>
      <c r="C211" s="24"/>
      <c r="G211" s="3"/>
      <c r="S211" s="12">
        <v>44059</v>
      </c>
      <c r="T211" s="1">
        <f t="shared" si="36"/>
        <v>2452</v>
      </c>
      <c r="U211">
        <v>87.96</v>
      </c>
      <c r="V211">
        <f t="shared" si="38"/>
        <v>1693</v>
      </c>
      <c r="W211">
        <v>-63</v>
      </c>
    </row>
    <row r="212" spans="1:23" x14ac:dyDescent="0.25">
      <c r="A212" s="12">
        <v>44104</v>
      </c>
      <c r="B212">
        <v>2518</v>
      </c>
      <c r="C212" s="24"/>
      <c r="G212" s="3"/>
      <c r="S212" s="12">
        <v>44060</v>
      </c>
      <c r="T212" s="1">
        <f t="shared" si="36"/>
        <v>2084</v>
      </c>
      <c r="U212">
        <v>87.96</v>
      </c>
      <c r="V212">
        <f t="shared" si="38"/>
        <v>1602</v>
      </c>
      <c r="W212">
        <v>-76</v>
      </c>
    </row>
    <row r="213" spans="1:23" x14ac:dyDescent="0.25">
      <c r="A213" s="12">
        <v>44105</v>
      </c>
      <c r="B213">
        <v>2459</v>
      </c>
      <c r="C213" s="24"/>
      <c r="G213" s="3"/>
      <c r="S213" s="12">
        <v>44061</v>
      </c>
      <c r="T213" s="1">
        <f t="shared" si="36"/>
        <v>2084</v>
      </c>
      <c r="U213">
        <v>87.96</v>
      </c>
      <c r="V213">
        <f t="shared" si="38"/>
        <v>2202</v>
      </c>
      <c r="W213">
        <v>-63</v>
      </c>
    </row>
    <row r="214" spans="1:23" x14ac:dyDescent="0.25">
      <c r="A214" s="12">
        <v>44106</v>
      </c>
      <c r="B214">
        <v>2440</v>
      </c>
      <c r="C214" s="24"/>
      <c r="G214" s="3"/>
      <c r="S214" s="12">
        <v>44062</v>
      </c>
      <c r="T214" s="1">
        <f t="shared" si="36"/>
        <v>2084</v>
      </c>
      <c r="U214">
        <v>87.96</v>
      </c>
      <c r="V214">
        <f t="shared" si="38"/>
        <v>2613</v>
      </c>
      <c r="W214">
        <v>-67</v>
      </c>
    </row>
    <row r="215" spans="1:23" x14ac:dyDescent="0.25">
      <c r="A215" s="12">
        <v>44107</v>
      </c>
      <c r="B215">
        <v>1616</v>
      </c>
      <c r="C215" s="24"/>
      <c r="G215" s="3"/>
      <c r="S215" s="12">
        <v>44063</v>
      </c>
      <c r="T215" s="1">
        <f t="shared" si="36"/>
        <v>2084</v>
      </c>
      <c r="U215">
        <v>87.96</v>
      </c>
      <c r="V215">
        <f t="shared" si="38"/>
        <v>2364</v>
      </c>
      <c r="W215">
        <v>-67</v>
      </c>
    </row>
    <row r="216" spans="1:23" x14ac:dyDescent="0.25">
      <c r="A216" s="12">
        <v>44108</v>
      </c>
      <c r="B216">
        <v>1120</v>
      </c>
      <c r="C216" s="24"/>
      <c r="G216" s="3"/>
      <c r="S216" s="12">
        <v>44064</v>
      </c>
      <c r="T216" s="1">
        <f t="shared" si="36"/>
        <v>2084</v>
      </c>
      <c r="U216">
        <v>87.96</v>
      </c>
      <c r="V216">
        <f t="shared" si="38"/>
        <v>2306</v>
      </c>
      <c r="W216">
        <v>-64</v>
      </c>
    </row>
    <row r="217" spans="1:23" x14ac:dyDescent="0.25">
      <c r="A217" s="12">
        <v>44109</v>
      </c>
      <c r="B217">
        <v>1991</v>
      </c>
      <c r="C217" s="23">
        <f t="shared" ref="C217" si="41">ROUNDUP(AVERAGE(B217:B223),0)</f>
        <v>2084</v>
      </c>
      <c r="G217" s="3"/>
      <c r="S217" s="12">
        <v>44065</v>
      </c>
      <c r="T217" s="1">
        <f t="shared" si="36"/>
        <v>2084</v>
      </c>
      <c r="U217">
        <v>87.96</v>
      </c>
      <c r="V217">
        <f t="shared" si="38"/>
        <v>2096</v>
      </c>
      <c r="W217">
        <v>-62</v>
      </c>
    </row>
    <row r="218" spans="1:23" x14ac:dyDescent="0.25">
      <c r="A218" s="12">
        <v>44110</v>
      </c>
      <c r="B218">
        <v>2400</v>
      </c>
      <c r="C218" s="24"/>
      <c r="G218" s="3"/>
      <c r="S218" s="12">
        <v>44066</v>
      </c>
      <c r="T218" s="1">
        <f t="shared" si="36"/>
        <v>2084</v>
      </c>
      <c r="U218">
        <v>87.96</v>
      </c>
      <c r="V218">
        <f t="shared" si="38"/>
        <v>1403</v>
      </c>
      <c r="W218">
        <v>-67</v>
      </c>
    </row>
    <row r="219" spans="1:23" x14ac:dyDescent="0.25">
      <c r="A219" s="12">
        <v>44111</v>
      </c>
      <c r="B219">
        <v>2465</v>
      </c>
      <c r="C219" s="24"/>
      <c r="G219" s="3"/>
      <c r="S219" s="12">
        <v>44067</v>
      </c>
      <c r="T219" s="1">
        <f t="shared" si="36"/>
        <v>2631</v>
      </c>
      <c r="U219">
        <v>87.96</v>
      </c>
      <c r="V219">
        <f t="shared" si="38"/>
        <v>2406</v>
      </c>
      <c r="W219">
        <v>-62</v>
      </c>
    </row>
    <row r="220" spans="1:23" x14ac:dyDescent="0.25">
      <c r="A220" s="12">
        <v>44112</v>
      </c>
      <c r="B220">
        <v>2288</v>
      </c>
      <c r="C220" s="24"/>
      <c r="G220" s="3"/>
      <c r="S220" s="12">
        <v>44068</v>
      </c>
      <c r="T220" s="1">
        <f t="shared" si="36"/>
        <v>2631</v>
      </c>
      <c r="U220">
        <v>87.96</v>
      </c>
      <c r="V220">
        <f t="shared" si="38"/>
        <v>2634</v>
      </c>
      <c r="W220">
        <v>-65</v>
      </c>
    </row>
    <row r="221" spans="1:23" x14ac:dyDescent="0.25">
      <c r="A221" s="12">
        <v>44113</v>
      </c>
      <c r="B221">
        <v>2423</v>
      </c>
      <c r="C221" s="24"/>
      <c r="G221" s="3"/>
      <c r="S221" s="12">
        <v>44069</v>
      </c>
      <c r="T221" s="1">
        <f t="shared" si="36"/>
        <v>2631</v>
      </c>
      <c r="U221">
        <v>87.96</v>
      </c>
      <c r="V221">
        <f t="shared" si="38"/>
        <v>3121</v>
      </c>
      <c r="W221">
        <v>-68</v>
      </c>
    </row>
    <row r="222" spans="1:23" x14ac:dyDescent="0.25">
      <c r="A222" s="12">
        <v>44114</v>
      </c>
      <c r="B222">
        <v>1721</v>
      </c>
      <c r="C222" s="24"/>
      <c r="G222" s="3"/>
      <c r="S222" s="12">
        <v>44070</v>
      </c>
      <c r="T222" s="1">
        <f t="shared" si="36"/>
        <v>2631</v>
      </c>
      <c r="U222">
        <v>87.96</v>
      </c>
      <c r="V222">
        <f t="shared" si="38"/>
        <v>2983</v>
      </c>
      <c r="W222">
        <v>-64</v>
      </c>
    </row>
    <row r="223" spans="1:23" x14ac:dyDescent="0.25">
      <c r="A223" s="12">
        <v>44115</v>
      </c>
      <c r="B223">
        <v>1300</v>
      </c>
      <c r="C223" s="24"/>
      <c r="G223" s="3"/>
      <c r="S223" s="12">
        <v>44071</v>
      </c>
      <c r="T223" s="1">
        <f t="shared" si="36"/>
        <v>2631</v>
      </c>
      <c r="U223">
        <v>87.96</v>
      </c>
      <c r="V223">
        <f t="shared" si="38"/>
        <v>2990</v>
      </c>
      <c r="W223">
        <v>-64</v>
      </c>
    </row>
    <row r="224" spans="1:23" x14ac:dyDescent="0.25">
      <c r="A224" s="12">
        <v>44116</v>
      </c>
      <c r="B224">
        <v>1292</v>
      </c>
      <c r="C224" s="23">
        <f t="shared" ref="C224" si="42">ROUNDUP(AVERAGE(B224:B230),0)</f>
        <v>1877</v>
      </c>
      <c r="G224" s="3"/>
      <c r="S224" s="12">
        <v>44072</v>
      </c>
      <c r="T224" s="1">
        <f t="shared" si="36"/>
        <v>2631</v>
      </c>
      <c r="U224">
        <v>87.96</v>
      </c>
      <c r="V224">
        <f t="shared" si="38"/>
        <v>2435</v>
      </c>
      <c r="W224">
        <v>-67</v>
      </c>
    </row>
    <row r="225" spans="1:23" x14ac:dyDescent="0.25">
      <c r="A225" s="12">
        <v>44117</v>
      </c>
      <c r="B225">
        <v>2079</v>
      </c>
      <c r="C225" s="24"/>
      <c r="G225" s="3"/>
      <c r="S225" s="12">
        <v>44073</v>
      </c>
      <c r="T225" s="1">
        <f t="shared" si="36"/>
        <v>2631</v>
      </c>
      <c r="U225">
        <v>87.96</v>
      </c>
      <c r="V225">
        <f t="shared" si="38"/>
        <v>1843</v>
      </c>
      <c r="W225">
        <v>-64</v>
      </c>
    </row>
    <row r="226" spans="1:23" x14ac:dyDescent="0.25">
      <c r="A226" s="12">
        <v>44118</v>
      </c>
      <c r="B226">
        <v>2230</v>
      </c>
      <c r="C226" s="24"/>
      <c r="G226" s="3"/>
      <c r="S226" s="12">
        <v>44074</v>
      </c>
      <c r="T226" s="1">
        <f t="shared" si="36"/>
        <v>2548</v>
      </c>
      <c r="U226">
        <v>87.96</v>
      </c>
      <c r="V226">
        <f t="shared" si="38"/>
        <v>2322</v>
      </c>
      <c r="W226">
        <v>-62</v>
      </c>
    </row>
    <row r="227" spans="1:23" x14ac:dyDescent="0.25">
      <c r="A227" s="12">
        <v>44119</v>
      </c>
      <c r="B227">
        <v>2462</v>
      </c>
      <c r="C227" s="24"/>
      <c r="G227" s="3"/>
      <c r="S227" s="12">
        <v>44075</v>
      </c>
      <c r="T227" s="1">
        <f t="shared" si="36"/>
        <v>2548</v>
      </c>
      <c r="U227">
        <v>87.96</v>
      </c>
      <c r="V227">
        <f t="shared" si="38"/>
        <v>2787</v>
      </c>
      <c r="W227">
        <v>-64</v>
      </c>
    </row>
    <row r="228" spans="1:23" x14ac:dyDescent="0.25">
      <c r="A228" s="12">
        <v>44120</v>
      </c>
      <c r="B228">
        <v>2302</v>
      </c>
      <c r="C228" s="24"/>
      <c r="G228" s="3"/>
      <c r="S228" s="12">
        <v>44076</v>
      </c>
      <c r="T228" s="1">
        <f t="shared" si="36"/>
        <v>2548</v>
      </c>
      <c r="U228">
        <v>87.96</v>
      </c>
      <c r="V228">
        <f t="shared" si="38"/>
        <v>2431</v>
      </c>
      <c r="W228">
        <v>-73</v>
      </c>
    </row>
    <row r="229" spans="1:23" x14ac:dyDescent="0.25">
      <c r="A229" s="12">
        <v>44121</v>
      </c>
      <c r="B229">
        <v>1804</v>
      </c>
      <c r="C229" s="24"/>
      <c r="G229" s="3"/>
      <c r="S229" s="12">
        <v>44077</v>
      </c>
      <c r="T229" s="1">
        <f t="shared" si="36"/>
        <v>2548</v>
      </c>
      <c r="U229">
        <v>87.96</v>
      </c>
      <c r="V229">
        <f t="shared" si="38"/>
        <v>2947</v>
      </c>
      <c r="W229">
        <v>-63</v>
      </c>
    </row>
    <row r="230" spans="1:23" x14ac:dyDescent="0.25">
      <c r="A230" s="12">
        <v>44122</v>
      </c>
      <c r="B230">
        <v>965</v>
      </c>
      <c r="C230" s="24"/>
      <c r="G230" s="3"/>
      <c r="S230" s="12">
        <v>44078</v>
      </c>
      <c r="T230" s="1">
        <f t="shared" si="36"/>
        <v>2548</v>
      </c>
      <c r="U230">
        <v>87.96</v>
      </c>
      <c r="V230">
        <f t="shared" si="38"/>
        <v>2894</v>
      </c>
      <c r="W230">
        <v>-59</v>
      </c>
    </row>
    <row r="231" spans="1:23" x14ac:dyDescent="0.25">
      <c r="A231" s="12">
        <v>44123</v>
      </c>
      <c r="B231">
        <v>1920</v>
      </c>
      <c r="C231" s="23">
        <f t="shared" ref="C231" si="43">ROUNDUP(AVERAGE(B231:B237),0)</f>
        <v>1855</v>
      </c>
      <c r="G231" s="3"/>
      <c r="S231" s="12">
        <v>44079</v>
      </c>
      <c r="T231" s="1">
        <f t="shared" si="36"/>
        <v>2548</v>
      </c>
      <c r="U231">
        <v>87.96</v>
      </c>
      <c r="V231">
        <f t="shared" si="38"/>
        <v>2608</v>
      </c>
      <c r="W231">
        <v>-57</v>
      </c>
    </row>
    <row r="232" spans="1:23" x14ac:dyDescent="0.25">
      <c r="A232" s="12">
        <v>44124</v>
      </c>
      <c r="B232">
        <v>2067</v>
      </c>
      <c r="C232" s="24"/>
      <c r="G232" s="3"/>
      <c r="S232" s="12">
        <v>44080</v>
      </c>
      <c r="T232" s="1">
        <f t="shared" si="36"/>
        <v>2548</v>
      </c>
      <c r="U232">
        <v>87.96</v>
      </c>
      <c r="V232">
        <f t="shared" si="38"/>
        <v>1842</v>
      </c>
      <c r="W232">
        <v>-63</v>
      </c>
    </row>
    <row r="233" spans="1:23" x14ac:dyDescent="0.25">
      <c r="A233" s="12">
        <v>44125</v>
      </c>
      <c r="B233">
        <v>2205</v>
      </c>
      <c r="C233" s="24"/>
      <c r="G233" s="3"/>
      <c r="S233" s="12">
        <v>44081</v>
      </c>
      <c r="T233" s="1">
        <f t="shared" si="36"/>
        <v>2581</v>
      </c>
      <c r="U233">
        <v>87.96</v>
      </c>
      <c r="V233">
        <f t="shared" si="38"/>
        <v>2538</v>
      </c>
      <c r="W233">
        <v>-59</v>
      </c>
    </row>
    <row r="234" spans="1:23" x14ac:dyDescent="0.25">
      <c r="A234" s="12">
        <v>44126</v>
      </c>
      <c r="B234">
        <v>2187</v>
      </c>
      <c r="C234" s="24"/>
      <c r="G234" s="3"/>
      <c r="S234" s="12">
        <v>44082</v>
      </c>
      <c r="T234" s="1">
        <f t="shared" si="36"/>
        <v>2581</v>
      </c>
      <c r="U234">
        <v>87.96</v>
      </c>
      <c r="V234">
        <f t="shared" si="38"/>
        <v>2668</v>
      </c>
      <c r="W234">
        <v>-58</v>
      </c>
    </row>
    <row r="235" spans="1:23" x14ac:dyDescent="0.25">
      <c r="A235" s="12">
        <v>44127</v>
      </c>
      <c r="B235">
        <v>2188</v>
      </c>
      <c r="C235" s="24"/>
      <c r="G235" s="3"/>
      <c r="S235" s="12">
        <v>44083</v>
      </c>
      <c r="T235" s="1">
        <f t="shared" si="36"/>
        <v>2581</v>
      </c>
      <c r="U235">
        <v>87.96</v>
      </c>
      <c r="V235">
        <f t="shared" si="38"/>
        <v>3095</v>
      </c>
      <c r="W235">
        <v>-61</v>
      </c>
    </row>
    <row r="236" spans="1:23" x14ac:dyDescent="0.25">
      <c r="A236" s="12">
        <v>44128</v>
      </c>
      <c r="B236">
        <v>1407</v>
      </c>
      <c r="C236" s="24"/>
      <c r="G236" s="3"/>
      <c r="S236" s="12">
        <v>44084</v>
      </c>
      <c r="T236" s="1">
        <f t="shared" si="36"/>
        <v>2581</v>
      </c>
      <c r="U236">
        <v>87.96</v>
      </c>
      <c r="V236">
        <f t="shared" si="38"/>
        <v>2957</v>
      </c>
      <c r="W236">
        <v>-60</v>
      </c>
    </row>
    <row r="237" spans="1:23" x14ac:dyDescent="0.25">
      <c r="A237" s="12">
        <v>44129</v>
      </c>
      <c r="B237">
        <v>1009</v>
      </c>
      <c r="C237" s="24"/>
      <c r="G237" s="3"/>
      <c r="S237" s="12">
        <v>44085</v>
      </c>
      <c r="T237" s="1">
        <f t="shared" si="36"/>
        <v>2581</v>
      </c>
      <c r="U237">
        <v>87.96</v>
      </c>
      <c r="V237">
        <f t="shared" si="38"/>
        <v>3025</v>
      </c>
      <c r="W237">
        <v>-58</v>
      </c>
    </row>
    <row r="238" spans="1:23" x14ac:dyDescent="0.25">
      <c r="A238" s="12">
        <v>44130</v>
      </c>
      <c r="B238">
        <v>1627</v>
      </c>
      <c r="C238" s="23">
        <f t="shared" ref="C238" si="44">ROUNDUP(AVERAGE(B238:B244),0)</f>
        <v>1614</v>
      </c>
      <c r="G238" s="3"/>
      <c r="S238" s="12">
        <v>44086</v>
      </c>
      <c r="T238" s="1">
        <f t="shared" si="36"/>
        <v>2581</v>
      </c>
      <c r="U238">
        <v>87.96</v>
      </c>
      <c r="V238">
        <f t="shared" si="38"/>
        <v>2062</v>
      </c>
      <c r="W238">
        <v>-56</v>
      </c>
    </row>
    <row r="239" spans="1:23" x14ac:dyDescent="0.25">
      <c r="A239" s="12">
        <v>44131</v>
      </c>
      <c r="B239">
        <v>1867</v>
      </c>
      <c r="C239" s="24"/>
      <c r="G239" s="3"/>
      <c r="S239" s="12">
        <v>44087</v>
      </c>
      <c r="T239" s="1">
        <f t="shared" si="36"/>
        <v>2581</v>
      </c>
      <c r="U239">
        <v>87.96</v>
      </c>
      <c r="V239">
        <f t="shared" si="38"/>
        <v>1716</v>
      </c>
      <c r="W239">
        <v>-59</v>
      </c>
    </row>
    <row r="240" spans="1:23" x14ac:dyDescent="0.25">
      <c r="A240" s="12">
        <v>44132</v>
      </c>
      <c r="B240">
        <v>1946</v>
      </c>
      <c r="C240" s="24"/>
      <c r="G240" s="3"/>
      <c r="S240" s="12">
        <v>44088</v>
      </c>
      <c r="T240" s="1">
        <f t="shared" si="36"/>
        <v>2443</v>
      </c>
      <c r="U240">
        <v>87.96</v>
      </c>
      <c r="V240">
        <f t="shared" si="38"/>
        <v>2467</v>
      </c>
      <c r="W240">
        <v>-58</v>
      </c>
    </row>
    <row r="241" spans="1:23" x14ac:dyDescent="0.25">
      <c r="A241" s="12">
        <v>44133</v>
      </c>
      <c r="B241">
        <v>1749</v>
      </c>
      <c r="C241" s="24"/>
      <c r="G241" s="3"/>
      <c r="S241" s="12">
        <v>44089</v>
      </c>
      <c r="T241" s="1">
        <f t="shared" si="36"/>
        <v>2443</v>
      </c>
      <c r="U241">
        <v>87.96</v>
      </c>
      <c r="V241">
        <f t="shared" si="38"/>
        <v>2690</v>
      </c>
      <c r="W241">
        <v>-59</v>
      </c>
    </row>
    <row r="242" spans="1:23" x14ac:dyDescent="0.25">
      <c r="A242" s="12">
        <v>44134</v>
      </c>
      <c r="B242">
        <v>1869</v>
      </c>
      <c r="C242" s="24"/>
      <c r="G242" s="3"/>
      <c r="S242" s="12">
        <v>44090</v>
      </c>
      <c r="T242" s="1">
        <f t="shared" si="36"/>
        <v>2443</v>
      </c>
      <c r="U242">
        <v>87.96</v>
      </c>
      <c r="V242">
        <f t="shared" si="38"/>
        <v>2992</v>
      </c>
      <c r="W242">
        <v>-58</v>
      </c>
    </row>
    <row r="243" spans="1:23" x14ac:dyDescent="0.25">
      <c r="A243" s="12">
        <v>44135</v>
      </c>
      <c r="B243">
        <v>1333</v>
      </c>
      <c r="C243" s="24"/>
      <c r="G243" s="3"/>
      <c r="S243" s="12">
        <v>44091</v>
      </c>
      <c r="T243" s="1">
        <f t="shared" si="36"/>
        <v>2443</v>
      </c>
      <c r="U243">
        <v>87.96</v>
      </c>
      <c r="V243">
        <f t="shared" si="38"/>
        <v>3052</v>
      </c>
      <c r="W243">
        <v>-59</v>
      </c>
    </row>
    <row r="244" spans="1:23" x14ac:dyDescent="0.25">
      <c r="A244" s="12">
        <v>44136</v>
      </c>
      <c r="B244">
        <v>903</v>
      </c>
      <c r="C244" s="24"/>
      <c r="G244" s="3"/>
      <c r="S244" s="12">
        <v>44092</v>
      </c>
      <c r="T244" s="1">
        <f t="shared" si="36"/>
        <v>2443</v>
      </c>
      <c r="U244">
        <v>87.96</v>
      </c>
      <c r="V244">
        <f t="shared" si="38"/>
        <v>2744</v>
      </c>
      <c r="W244">
        <v>-57</v>
      </c>
    </row>
    <row r="245" spans="1:23" x14ac:dyDescent="0.25">
      <c r="A245" s="12">
        <v>44137</v>
      </c>
      <c r="B245">
        <v>1660</v>
      </c>
      <c r="C245" s="23">
        <f t="shared" ref="C245" si="45">ROUNDUP(AVERAGE(B245:B251),0)</f>
        <v>1567</v>
      </c>
      <c r="G245" s="3"/>
      <c r="S245" s="12">
        <v>44093</v>
      </c>
      <c r="T245" s="1">
        <f t="shared" si="36"/>
        <v>2443</v>
      </c>
      <c r="U245">
        <v>87.96</v>
      </c>
      <c r="V245">
        <f t="shared" si="38"/>
        <v>1776</v>
      </c>
      <c r="W245">
        <v>-57</v>
      </c>
    </row>
    <row r="246" spans="1:23" x14ac:dyDescent="0.25">
      <c r="A246" s="12">
        <v>44138</v>
      </c>
      <c r="B246">
        <v>1950</v>
      </c>
      <c r="C246" s="24"/>
      <c r="G246" s="3"/>
      <c r="S246" s="12">
        <v>44094</v>
      </c>
      <c r="T246" s="1">
        <f t="shared" si="36"/>
        <v>2443</v>
      </c>
      <c r="U246">
        <v>87.96</v>
      </c>
      <c r="V246">
        <f t="shared" si="38"/>
        <v>1375</v>
      </c>
      <c r="W246">
        <v>-58</v>
      </c>
    </row>
    <row r="247" spans="1:23" x14ac:dyDescent="0.25">
      <c r="A247" s="12">
        <v>44139</v>
      </c>
      <c r="B247">
        <v>1718</v>
      </c>
      <c r="C247" s="24"/>
      <c r="G247" s="3"/>
      <c r="S247" s="12">
        <v>44095</v>
      </c>
      <c r="T247" s="1">
        <f t="shared" si="36"/>
        <v>2123</v>
      </c>
      <c r="U247">
        <v>87.96</v>
      </c>
      <c r="V247">
        <f t="shared" si="38"/>
        <v>1847</v>
      </c>
      <c r="W247">
        <v>-56</v>
      </c>
    </row>
    <row r="248" spans="1:23" x14ac:dyDescent="0.25">
      <c r="A248" s="12">
        <v>44140</v>
      </c>
      <c r="B248">
        <v>2072</v>
      </c>
      <c r="C248" s="24"/>
      <c r="G248" s="3"/>
      <c r="S248" s="12">
        <v>44096</v>
      </c>
      <c r="T248" s="1">
        <f t="shared" si="36"/>
        <v>2123</v>
      </c>
      <c r="U248">
        <v>87.96</v>
      </c>
      <c r="V248">
        <f t="shared" si="38"/>
        <v>2256</v>
      </c>
      <c r="W248">
        <v>-59</v>
      </c>
    </row>
    <row r="249" spans="1:23" x14ac:dyDescent="0.25">
      <c r="A249" s="12">
        <v>44141</v>
      </c>
      <c r="B249">
        <v>1636</v>
      </c>
      <c r="C249" s="24"/>
      <c r="G249" s="3"/>
      <c r="S249" s="12">
        <v>44097</v>
      </c>
      <c r="T249" s="1">
        <f t="shared" si="36"/>
        <v>2123</v>
      </c>
      <c r="U249">
        <v>87.96</v>
      </c>
      <c r="V249">
        <f t="shared" si="38"/>
        <v>2682</v>
      </c>
      <c r="W249">
        <v>-60</v>
      </c>
    </row>
    <row r="250" spans="1:23" x14ac:dyDescent="0.25">
      <c r="A250" s="12">
        <v>44142</v>
      </c>
      <c r="B250">
        <v>1096</v>
      </c>
      <c r="C250" s="24"/>
      <c r="G250" s="3"/>
      <c r="S250" s="12">
        <v>44098</v>
      </c>
      <c r="T250" s="1">
        <f t="shared" si="36"/>
        <v>2123</v>
      </c>
      <c r="U250">
        <v>87.96</v>
      </c>
      <c r="V250">
        <f t="shared" si="38"/>
        <v>2435</v>
      </c>
      <c r="W250">
        <v>-62</v>
      </c>
    </row>
    <row r="251" spans="1:23" x14ac:dyDescent="0.25">
      <c r="A251" s="12">
        <v>44143</v>
      </c>
      <c r="B251">
        <v>836</v>
      </c>
      <c r="C251" s="24"/>
      <c r="G251" s="3"/>
      <c r="S251" s="12">
        <v>44099</v>
      </c>
      <c r="T251" s="1">
        <f t="shared" si="36"/>
        <v>2123</v>
      </c>
      <c r="U251">
        <v>87.96</v>
      </c>
      <c r="V251">
        <f t="shared" si="38"/>
        <v>2461</v>
      </c>
      <c r="W251">
        <v>-64</v>
      </c>
    </row>
    <row r="252" spans="1:23" x14ac:dyDescent="0.25">
      <c r="A252" s="12">
        <v>44144</v>
      </c>
      <c r="B252">
        <v>1652</v>
      </c>
      <c r="C252" s="23">
        <f t="shared" ref="C252" si="46">ROUNDUP(AVERAGE(B252:B258),0)</f>
        <v>1669</v>
      </c>
      <c r="G252" s="3"/>
      <c r="S252" s="12">
        <v>44100</v>
      </c>
      <c r="T252" s="1">
        <f t="shared" si="36"/>
        <v>2123</v>
      </c>
      <c r="U252">
        <v>87.96</v>
      </c>
      <c r="V252">
        <f t="shared" si="38"/>
        <v>1795</v>
      </c>
      <c r="W252">
        <v>-67</v>
      </c>
    </row>
    <row r="253" spans="1:23" x14ac:dyDescent="0.25">
      <c r="A253" s="12">
        <v>44145</v>
      </c>
      <c r="B253">
        <v>2014</v>
      </c>
      <c r="C253" s="24"/>
      <c r="G253" s="3"/>
      <c r="S253" s="12">
        <v>44101</v>
      </c>
      <c r="T253" s="1">
        <f t="shared" si="36"/>
        <v>2123</v>
      </c>
      <c r="U253">
        <v>87.96</v>
      </c>
      <c r="V253">
        <f t="shared" si="38"/>
        <v>1384</v>
      </c>
      <c r="W253">
        <v>-72</v>
      </c>
    </row>
    <row r="254" spans="1:23" x14ac:dyDescent="0.25">
      <c r="A254" s="12">
        <v>44146</v>
      </c>
      <c r="B254">
        <v>1805</v>
      </c>
      <c r="C254" s="24"/>
      <c r="G254" s="3"/>
      <c r="S254" s="12">
        <v>44102</v>
      </c>
      <c r="T254" s="1">
        <f t="shared" si="36"/>
        <v>2103</v>
      </c>
      <c r="U254">
        <v>87.96</v>
      </c>
      <c r="V254">
        <f t="shared" si="38"/>
        <v>2190</v>
      </c>
      <c r="W254">
        <v>-61</v>
      </c>
    </row>
    <row r="255" spans="1:23" x14ac:dyDescent="0.25">
      <c r="A255" s="12">
        <v>44147</v>
      </c>
      <c r="B255">
        <v>1900</v>
      </c>
      <c r="C255" s="24"/>
      <c r="G255" s="3"/>
      <c r="S255" s="12">
        <v>44103</v>
      </c>
      <c r="T255" s="1">
        <f t="shared" si="36"/>
        <v>2103</v>
      </c>
      <c r="U255">
        <v>87.96</v>
      </c>
      <c r="V255">
        <f t="shared" si="38"/>
        <v>2373</v>
      </c>
      <c r="W255">
        <v>-57</v>
      </c>
    </row>
    <row r="256" spans="1:23" x14ac:dyDescent="0.25">
      <c r="A256" s="12">
        <v>44148</v>
      </c>
      <c r="B256">
        <v>2055</v>
      </c>
      <c r="C256" s="24"/>
      <c r="G256" s="3"/>
      <c r="S256" s="12">
        <v>44104</v>
      </c>
      <c r="T256" s="1">
        <f t="shared" si="36"/>
        <v>2103</v>
      </c>
      <c r="U256">
        <v>87.96</v>
      </c>
      <c r="V256">
        <f t="shared" si="38"/>
        <v>2518</v>
      </c>
      <c r="W256">
        <v>-57</v>
      </c>
    </row>
    <row r="257" spans="1:23" x14ac:dyDescent="0.25">
      <c r="A257" s="12">
        <v>44149</v>
      </c>
      <c r="B257">
        <v>1305</v>
      </c>
      <c r="C257" s="24"/>
      <c r="G257" s="3"/>
      <c r="S257" s="12">
        <v>44105</v>
      </c>
      <c r="T257" s="1">
        <f t="shared" si="36"/>
        <v>2103</v>
      </c>
      <c r="U257">
        <v>87.96</v>
      </c>
      <c r="V257">
        <f t="shared" si="38"/>
        <v>2459</v>
      </c>
      <c r="W257">
        <v>-61</v>
      </c>
    </row>
    <row r="258" spans="1:23" x14ac:dyDescent="0.25">
      <c r="A258" s="12">
        <v>44150</v>
      </c>
      <c r="B258">
        <v>947</v>
      </c>
      <c r="C258" s="24"/>
      <c r="G258" s="3"/>
      <c r="S258" s="12">
        <v>44106</v>
      </c>
      <c r="T258" s="1">
        <f t="shared" si="36"/>
        <v>2103</v>
      </c>
      <c r="U258">
        <v>87.96</v>
      </c>
      <c r="V258">
        <f t="shared" si="38"/>
        <v>2440</v>
      </c>
      <c r="W258">
        <v>-58</v>
      </c>
    </row>
    <row r="259" spans="1:23" x14ac:dyDescent="0.25">
      <c r="A259" s="12">
        <v>44151</v>
      </c>
      <c r="B259">
        <v>1790</v>
      </c>
      <c r="C259" s="23">
        <f t="shared" ref="C259" si="47">ROUNDUP(AVERAGE(B259:B265),0)</f>
        <v>1703</v>
      </c>
      <c r="G259" s="3"/>
      <c r="S259" s="12">
        <v>44107</v>
      </c>
      <c r="T259" s="1">
        <f t="shared" ref="T259:T322" si="48">IF(VLOOKUP(S259,$A$2:$C$448,3,TRUE)=0,T258,VLOOKUP(S259,$A$2:$C$448,3,TRUE))</f>
        <v>2103</v>
      </c>
      <c r="U259">
        <v>87.96</v>
      </c>
      <c r="V259">
        <f t="shared" si="38"/>
        <v>1616</v>
      </c>
      <c r="W259">
        <v>-58</v>
      </c>
    </row>
    <row r="260" spans="1:23" x14ac:dyDescent="0.25">
      <c r="A260" s="12">
        <v>44152</v>
      </c>
      <c r="B260">
        <v>1623</v>
      </c>
      <c r="C260" s="24"/>
      <c r="G260" s="3"/>
      <c r="S260" s="12">
        <v>44108</v>
      </c>
      <c r="T260" s="1">
        <f t="shared" si="48"/>
        <v>2103</v>
      </c>
      <c r="U260">
        <v>87.96</v>
      </c>
      <c r="V260">
        <f t="shared" ref="V260:V323" si="49">VLOOKUP(S260,$A$2:$B$475,2,TRUE)</f>
        <v>1120</v>
      </c>
      <c r="W260">
        <v>-67</v>
      </c>
    </row>
    <row r="261" spans="1:23" x14ac:dyDescent="0.25">
      <c r="A261" s="12">
        <v>44153</v>
      </c>
      <c r="B261">
        <v>2035</v>
      </c>
      <c r="C261" s="24"/>
      <c r="G261" s="3"/>
      <c r="S261" s="12">
        <v>44109</v>
      </c>
      <c r="T261" s="1">
        <f t="shared" si="48"/>
        <v>2084</v>
      </c>
      <c r="U261">
        <v>87.96</v>
      </c>
      <c r="V261">
        <f t="shared" si="49"/>
        <v>1991</v>
      </c>
      <c r="W261">
        <v>-58</v>
      </c>
    </row>
    <row r="262" spans="1:23" x14ac:dyDescent="0.25">
      <c r="A262" s="12">
        <v>44154</v>
      </c>
      <c r="B262">
        <v>2117</v>
      </c>
      <c r="C262" s="24"/>
      <c r="G262" s="3"/>
      <c r="S262" s="12">
        <v>44110</v>
      </c>
      <c r="T262" s="1">
        <f t="shared" si="48"/>
        <v>2084</v>
      </c>
      <c r="U262">
        <v>87.96</v>
      </c>
      <c r="V262">
        <f t="shared" si="49"/>
        <v>2400</v>
      </c>
      <c r="W262">
        <v>-55</v>
      </c>
    </row>
    <row r="263" spans="1:23" x14ac:dyDescent="0.25">
      <c r="A263" s="12">
        <v>44155</v>
      </c>
      <c r="B263">
        <v>2035</v>
      </c>
      <c r="C263" s="24"/>
      <c r="G263" s="3"/>
      <c r="S263" s="12">
        <v>44111</v>
      </c>
      <c r="T263" s="1">
        <f t="shared" si="48"/>
        <v>2084</v>
      </c>
      <c r="U263">
        <v>87.96</v>
      </c>
      <c r="V263">
        <f t="shared" si="49"/>
        <v>2465</v>
      </c>
      <c r="W263">
        <v>-55</v>
      </c>
    </row>
    <row r="264" spans="1:23" x14ac:dyDescent="0.25">
      <c r="A264" s="12">
        <v>44156</v>
      </c>
      <c r="B264">
        <v>1302</v>
      </c>
      <c r="C264" s="24"/>
      <c r="G264" s="3"/>
      <c r="S264" s="12">
        <v>44112</v>
      </c>
      <c r="T264" s="1">
        <f t="shared" si="48"/>
        <v>2084</v>
      </c>
      <c r="U264">
        <v>87.96</v>
      </c>
      <c r="V264">
        <f t="shared" si="49"/>
        <v>2288</v>
      </c>
      <c r="W264">
        <v>-57</v>
      </c>
    </row>
    <row r="265" spans="1:23" x14ac:dyDescent="0.25">
      <c r="A265" s="12">
        <v>44157</v>
      </c>
      <c r="B265">
        <v>1015</v>
      </c>
      <c r="C265" s="24"/>
      <c r="G265" s="3"/>
      <c r="S265" s="12">
        <v>44113</v>
      </c>
      <c r="T265" s="1">
        <f t="shared" si="48"/>
        <v>2084</v>
      </c>
      <c r="U265">
        <v>87.96</v>
      </c>
      <c r="V265">
        <f t="shared" si="49"/>
        <v>2423</v>
      </c>
      <c r="W265">
        <v>-54</v>
      </c>
    </row>
    <row r="266" spans="1:23" x14ac:dyDescent="0.25">
      <c r="A266" s="12">
        <v>44158</v>
      </c>
      <c r="B266">
        <v>1100</v>
      </c>
      <c r="C266" s="23">
        <f t="shared" ref="C266" si="50">ROUNDUP(AVERAGE(B266:B272),0)</f>
        <v>1575</v>
      </c>
      <c r="G266" s="3"/>
      <c r="S266" s="12">
        <v>44114</v>
      </c>
      <c r="T266" s="1">
        <f t="shared" si="48"/>
        <v>2084</v>
      </c>
      <c r="U266">
        <v>82.87</v>
      </c>
      <c r="V266">
        <f t="shared" si="49"/>
        <v>1721</v>
      </c>
      <c r="W266">
        <v>-50</v>
      </c>
    </row>
    <row r="267" spans="1:23" x14ac:dyDescent="0.25">
      <c r="A267" s="12">
        <v>44159</v>
      </c>
      <c r="B267">
        <v>1928</v>
      </c>
      <c r="C267" s="24"/>
      <c r="G267" s="3"/>
      <c r="S267" s="12">
        <v>44115</v>
      </c>
      <c r="T267" s="1">
        <f t="shared" si="48"/>
        <v>2084</v>
      </c>
      <c r="U267">
        <v>82.87</v>
      </c>
      <c r="V267">
        <f t="shared" si="49"/>
        <v>1300</v>
      </c>
      <c r="W267">
        <v>-60</v>
      </c>
    </row>
    <row r="268" spans="1:23" x14ac:dyDescent="0.25">
      <c r="A268" s="12">
        <v>44160</v>
      </c>
      <c r="B268">
        <v>1868</v>
      </c>
      <c r="C268" s="24"/>
      <c r="G268" s="3"/>
      <c r="S268" s="12">
        <v>44116</v>
      </c>
      <c r="T268" s="1">
        <f t="shared" si="48"/>
        <v>1877</v>
      </c>
      <c r="U268">
        <v>82.87</v>
      </c>
      <c r="V268">
        <f t="shared" si="49"/>
        <v>1292</v>
      </c>
      <c r="W268">
        <v>-67</v>
      </c>
    </row>
    <row r="269" spans="1:23" x14ac:dyDescent="0.25">
      <c r="A269" s="12">
        <v>44161</v>
      </c>
      <c r="B269">
        <v>1911</v>
      </c>
      <c r="C269" s="24"/>
      <c r="G269" s="3"/>
      <c r="S269" s="12">
        <v>44117</v>
      </c>
      <c r="T269" s="1">
        <f t="shared" si="48"/>
        <v>1877</v>
      </c>
      <c r="U269">
        <v>82.87</v>
      </c>
      <c r="V269">
        <f t="shared" si="49"/>
        <v>2079</v>
      </c>
      <c r="W269">
        <v>-54</v>
      </c>
    </row>
    <row r="270" spans="1:23" x14ac:dyDescent="0.25">
      <c r="A270" s="12">
        <v>44162</v>
      </c>
      <c r="B270">
        <v>1926</v>
      </c>
      <c r="C270" s="24"/>
      <c r="G270" s="3"/>
      <c r="S270" s="12">
        <v>44118</v>
      </c>
      <c r="T270" s="1">
        <f t="shared" si="48"/>
        <v>1877</v>
      </c>
      <c r="U270">
        <v>82.87</v>
      </c>
      <c r="V270">
        <f t="shared" si="49"/>
        <v>2230</v>
      </c>
      <c r="W270">
        <v>-52</v>
      </c>
    </row>
    <row r="271" spans="1:23" x14ac:dyDescent="0.25">
      <c r="A271" s="12">
        <v>44163</v>
      </c>
      <c r="B271">
        <v>1244</v>
      </c>
      <c r="C271" s="24"/>
      <c r="G271" s="3"/>
      <c r="S271" s="12">
        <v>44119</v>
      </c>
      <c r="T271" s="1">
        <f t="shared" si="48"/>
        <v>1877</v>
      </c>
      <c r="U271">
        <v>82.87</v>
      </c>
      <c r="V271">
        <f t="shared" si="49"/>
        <v>2462</v>
      </c>
      <c r="W271">
        <v>-55</v>
      </c>
    </row>
    <row r="272" spans="1:23" x14ac:dyDescent="0.25">
      <c r="A272" s="12">
        <v>44164</v>
      </c>
      <c r="B272">
        <v>1042</v>
      </c>
      <c r="C272" s="24"/>
      <c r="G272" s="3"/>
      <c r="S272" s="12">
        <v>44120</v>
      </c>
      <c r="T272" s="1">
        <f t="shared" si="48"/>
        <v>1877</v>
      </c>
      <c r="U272">
        <v>82.87</v>
      </c>
      <c r="V272">
        <f t="shared" si="49"/>
        <v>2302</v>
      </c>
      <c r="W272">
        <v>-50</v>
      </c>
    </row>
    <row r="273" spans="1:23" x14ac:dyDescent="0.25">
      <c r="A273" s="12">
        <v>44165</v>
      </c>
      <c r="B273">
        <v>1910</v>
      </c>
      <c r="C273" s="23">
        <f t="shared" ref="C273" si="51">ROUNDUP(AVERAGE(B273:B279),0)</f>
        <v>1666</v>
      </c>
      <c r="G273" s="3"/>
      <c r="S273" s="12">
        <v>44121</v>
      </c>
      <c r="T273" s="1">
        <f t="shared" si="48"/>
        <v>1877</v>
      </c>
      <c r="U273">
        <v>82.87</v>
      </c>
      <c r="V273">
        <f t="shared" si="49"/>
        <v>1804</v>
      </c>
      <c r="W273">
        <v>-49</v>
      </c>
    </row>
    <row r="274" spans="1:23" x14ac:dyDescent="0.25">
      <c r="A274" s="12">
        <v>44166</v>
      </c>
      <c r="B274">
        <v>2128</v>
      </c>
      <c r="C274" s="24"/>
      <c r="G274" s="3"/>
      <c r="S274" s="12">
        <v>44122</v>
      </c>
      <c r="T274" s="1">
        <f t="shared" si="48"/>
        <v>1877</v>
      </c>
      <c r="U274">
        <v>82.87</v>
      </c>
      <c r="V274">
        <f t="shared" si="49"/>
        <v>965</v>
      </c>
      <c r="W274">
        <v>-53</v>
      </c>
    </row>
    <row r="275" spans="1:23" x14ac:dyDescent="0.25">
      <c r="A275" s="12">
        <v>44167</v>
      </c>
      <c r="B275">
        <v>1987</v>
      </c>
      <c r="C275" s="24"/>
      <c r="G275" s="3"/>
      <c r="S275" s="12">
        <v>44123</v>
      </c>
      <c r="T275" s="1">
        <f t="shared" si="48"/>
        <v>1855</v>
      </c>
      <c r="U275">
        <v>82.87</v>
      </c>
      <c r="V275">
        <f t="shared" si="49"/>
        <v>1920</v>
      </c>
      <c r="W275">
        <v>-63</v>
      </c>
    </row>
    <row r="276" spans="1:23" x14ac:dyDescent="0.25">
      <c r="A276" s="12">
        <v>44168</v>
      </c>
      <c r="B276">
        <v>1966</v>
      </c>
      <c r="C276" s="24"/>
      <c r="G276" s="3"/>
      <c r="S276" s="12">
        <v>44124</v>
      </c>
      <c r="T276" s="1">
        <f t="shared" si="48"/>
        <v>1855</v>
      </c>
      <c r="U276">
        <v>82.87</v>
      </c>
      <c r="V276">
        <f t="shared" si="49"/>
        <v>2067</v>
      </c>
      <c r="W276">
        <v>-61</v>
      </c>
    </row>
    <row r="277" spans="1:23" x14ac:dyDescent="0.25">
      <c r="A277" s="12">
        <v>44169</v>
      </c>
      <c r="B277">
        <v>1681</v>
      </c>
      <c r="C277" s="24"/>
      <c r="G277" s="3"/>
      <c r="S277" s="12">
        <v>44125</v>
      </c>
      <c r="T277" s="1">
        <f t="shared" si="48"/>
        <v>1855</v>
      </c>
      <c r="U277">
        <v>82.87</v>
      </c>
      <c r="V277">
        <f t="shared" si="49"/>
        <v>2205</v>
      </c>
      <c r="W277">
        <v>-60</v>
      </c>
    </row>
    <row r="278" spans="1:23" x14ac:dyDescent="0.25">
      <c r="A278" s="12">
        <v>44170</v>
      </c>
      <c r="B278">
        <v>1226</v>
      </c>
      <c r="C278" s="24"/>
      <c r="G278" s="3"/>
      <c r="S278" s="12">
        <v>44126</v>
      </c>
      <c r="T278" s="1">
        <f t="shared" si="48"/>
        <v>1855</v>
      </c>
      <c r="U278">
        <v>82.87</v>
      </c>
      <c r="V278">
        <f t="shared" si="49"/>
        <v>2187</v>
      </c>
      <c r="W278">
        <v>-65</v>
      </c>
    </row>
    <row r="279" spans="1:23" x14ac:dyDescent="0.25">
      <c r="A279" s="12">
        <v>44171</v>
      </c>
      <c r="B279">
        <v>764</v>
      </c>
      <c r="C279" s="24"/>
      <c r="G279" s="3"/>
      <c r="S279" s="12">
        <v>44127</v>
      </c>
      <c r="T279" s="1">
        <f t="shared" si="48"/>
        <v>1855</v>
      </c>
      <c r="U279">
        <v>82.87</v>
      </c>
      <c r="V279">
        <f t="shared" si="49"/>
        <v>2188</v>
      </c>
      <c r="W279">
        <v>-53</v>
      </c>
    </row>
    <row r="280" spans="1:23" x14ac:dyDescent="0.25">
      <c r="A280" s="12">
        <v>44172</v>
      </c>
      <c r="B280">
        <v>945</v>
      </c>
      <c r="C280" s="23">
        <f t="shared" ref="C280" si="52">ROUNDUP(AVERAGE(B280:B286),0)</f>
        <v>1584</v>
      </c>
      <c r="G280" s="3"/>
      <c r="S280" s="12">
        <v>44128</v>
      </c>
      <c r="T280" s="1">
        <f t="shared" si="48"/>
        <v>1855</v>
      </c>
      <c r="U280">
        <v>82.87</v>
      </c>
      <c r="V280">
        <f t="shared" si="49"/>
        <v>1407</v>
      </c>
      <c r="W280">
        <v>-47</v>
      </c>
    </row>
    <row r="281" spans="1:23" x14ac:dyDescent="0.25">
      <c r="A281" s="12">
        <v>44173</v>
      </c>
      <c r="B281">
        <v>1296</v>
      </c>
      <c r="C281" s="24"/>
      <c r="G281" s="3"/>
      <c r="S281" s="12">
        <v>44129</v>
      </c>
      <c r="T281" s="1">
        <f t="shared" si="48"/>
        <v>1855</v>
      </c>
      <c r="U281">
        <v>80.09</v>
      </c>
      <c r="V281">
        <f t="shared" si="49"/>
        <v>1009</v>
      </c>
      <c r="W281">
        <v>-69</v>
      </c>
    </row>
    <row r="282" spans="1:23" x14ac:dyDescent="0.25">
      <c r="A282" s="12">
        <v>44174</v>
      </c>
      <c r="B282">
        <v>1809</v>
      </c>
      <c r="C282" s="24"/>
      <c r="G282" s="3"/>
      <c r="S282" s="12">
        <v>44130</v>
      </c>
      <c r="T282" s="1">
        <f t="shared" si="48"/>
        <v>1614</v>
      </c>
      <c r="U282">
        <v>80.09</v>
      </c>
      <c r="V282">
        <f t="shared" si="49"/>
        <v>1627</v>
      </c>
      <c r="W282">
        <v>-52</v>
      </c>
    </row>
    <row r="283" spans="1:23" x14ac:dyDescent="0.25">
      <c r="A283" s="12">
        <v>44175</v>
      </c>
      <c r="B283">
        <v>2217</v>
      </c>
      <c r="C283" s="24"/>
      <c r="G283" s="3"/>
      <c r="S283" s="12">
        <v>44131</v>
      </c>
      <c r="T283" s="1">
        <f t="shared" si="48"/>
        <v>1614</v>
      </c>
      <c r="U283">
        <v>80.09</v>
      </c>
      <c r="V283">
        <f t="shared" si="49"/>
        <v>1867</v>
      </c>
      <c r="W283">
        <v>-50</v>
      </c>
    </row>
    <row r="284" spans="1:23" x14ac:dyDescent="0.25">
      <c r="A284" s="12">
        <v>44176</v>
      </c>
      <c r="B284">
        <v>2051</v>
      </c>
      <c r="C284" s="24"/>
      <c r="G284" s="3"/>
      <c r="S284" s="12">
        <v>44132</v>
      </c>
      <c r="T284" s="1">
        <f t="shared" si="48"/>
        <v>1614</v>
      </c>
      <c r="U284">
        <v>81.94</v>
      </c>
      <c r="V284">
        <f t="shared" si="49"/>
        <v>1946</v>
      </c>
      <c r="W284">
        <v>-57</v>
      </c>
    </row>
    <row r="285" spans="1:23" x14ac:dyDescent="0.25">
      <c r="A285" s="12">
        <v>44177</v>
      </c>
      <c r="B285">
        <v>1488</v>
      </c>
      <c r="C285" s="24"/>
      <c r="G285" s="3"/>
      <c r="S285" s="12">
        <v>44133</v>
      </c>
      <c r="T285" s="1">
        <f t="shared" si="48"/>
        <v>1614</v>
      </c>
      <c r="U285">
        <v>81.94</v>
      </c>
      <c r="V285">
        <f t="shared" si="49"/>
        <v>1749</v>
      </c>
      <c r="W285">
        <v>-54</v>
      </c>
    </row>
    <row r="286" spans="1:23" x14ac:dyDescent="0.25">
      <c r="A286" s="12">
        <v>44178</v>
      </c>
      <c r="B286">
        <v>1278</v>
      </c>
      <c r="C286" s="24"/>
      <c r="G286" s="3"/>
      <c r="S286" s="12">
        <v>44134</v>
      </c>
      <c r="T286" s="1">
        <f t="shared" si="48"/>
        <v>1614</v>
      </c>
      <c r="U286">
        <v>81.94</v>
      </c>
      <c r="V286">
        <f t="shared" si="49"/>
        <v>1869</v>
      </c>
      <c r="W286">
        <v>-50</v>
      </c>
    </row>
    <row r="287" spans="1:23" x14ac:dyDescent="0.25">
      <c r="A287" s="12">
        <v>44179</v>
      </c>
      <c r="B287">
        <v>2208</v>
      </c>
      <c r="C287" s="23">
        <f t="shared" ref="C287" si="53">ROUNDUP(AVERAGE(B287:B293),0)</f>
        <v>2160</v>
      </c>
      <c r="G287" s="3"/>
      <c r="S287" s="12">
        <v>44135</v>
      </c>
      <c r="T287" s="1">
        <f t="shared" si="48"/>
        <v>1614</v>
      </c>
      <c r="U287">
        <v>81.94</v>
      </c>
      <c r="V287">
        <f t="shared" si="49"/>
        <v>1333</v>
      </c>
      <c r="W287">
        <v>-44</v>
      </c>
    </row>
    <row r="288" spans="1:23" x14ac:dyDescent="0.25">
      <c r="A288" s="12">
        <v>44180</v>
      </c>
      <c r="B288">
        <v>2058</v>
      </c>
      <c r="C288" s="24"/>
      <c r="G288" s="3"/>
      <c r="S288" s="12">
        <v>44136</v>
      </c>
      <c r="T288" s="1">
        <f t="shared" si="48"/>
        <v>1614</v>
      </c>
      <c r="U288">
        <v>81.94</v>
      </c>
      <c r="V288">
        <f t="shared" si="49"/>
        <v>903</v>
      </c>
      <c r="W288">
        <v>-47</v>
      </c>
    </row>
    <row r="289" spans="1:23" x14ac:dyDescent="0.25">
      <c r="A289" s="12">
        <v>44181</v>
      </c>
      <c r="B289">
        <v>2206</v>
      </c>
      <c r="C289" s="24"/>
      <c r="G289" s="3"/>
      <c r="S289" s="12">
        <v>44137</v>
      </c>
      <c r="T289" s="1">
        <f t="shared" si="48"/>
        <v>1567</v>
      </c>
      <c r="U289">
        <v>81.94</v>
      </c>
      <c r="V289">
        <f t="shared" si="49"/>
        <v>1660</v>
      </c>
      <c r="W289">
        <v>-52</v>
      </c>
    </row>
    <row r="290" spans="1:23" x14ac:dyDescent="0.25">
      <c r="A290" s="12">
        <v>44182</v>
      </c>
      <c r="B290">
        <v>2481</v>
      </c>
      <c r="C290" s="24"/>
      <c r="G290" s="3"/>
      <c r="S290" s="12">
        <v>44138</v>
      </c>
      <c r="T290" s="1">
        <f t="shared" si="48"/>
        <v>1567</v>
      </c>
      <c r="U290">
        <v>81.94</v>
      </c>
      <c r="V290">
        <f t="shared" si="49"/>
        <v>1950</v>
      </c>
      <c r="W290">
        <v>-49</v>
      </c>
    </row>
    <row r="291" spans="1:23" x14ac:dyDescent="0.25">
      <c r="A291" s="12">
        <v>44183</v>
      </c>
      <c r="B291">
        <v>2541</v>
      </c>
      <c r="C291" s="24"/>
      <c r="G291" s="3"/>
      <c r="S291" s="12">
        <v>44139</v>
      </c>
      <c r="T291" s="1">
        <f t="shared" si="48"/>
        <v>1567</v>
      </c>
      <c r="U291">
        <v>81.94</v>
      </c>
      <c r="V291">
        <f t="shared" si="49"/>
        <v>1718</v>
      </c>
      <c r="W291">
        <v>-49</v>
      </c>
    </row>
    <row r="292" spans="1:23" x14ac:dyDescent="0.25">
      <c r="A292" s="12">
        <v>44184</v>
      </c>
      <c r="B292">
        <v>1893</v>
      </c>
      <c r="C292" s="24"/>
      <c r="G292" s="3"/>
      <c r="S292" s="12">
        <v>44140</v>
      </c>
      <c r="T292" s="1">
        <f t="shared" si="48"/>
        <v>1567</v>
      </c>
      <c r="U292">
        <v>81.94</v>
      </c>
      <c r="V292">
        <f t="shared" si="49"/>
        <v>2072</v>
      </c>
      <c r="W292">
        <v>-50</v>
      </c>
    </row>
    <row r="293" spans="1:23" x14ac:dyDescent="0.25">
      <c r="A293" s="12">
        <v>44185</v>
      </c>
      <c r="B293">
        <v>1731</v>
      </c>
      <c r="C293" s="24"/>
      <c r="G293" s="3"/>
      <c r="S293" s="12">
        <v>44141</v>
      </c>
      <c r="T293" s="1">
        <f t="shared" si="48"/>
        <v>1567</v>
      </c>
      <c r="U293">
        <v>79.17</v>
      </c>
      <c r="V293">
        <f t="shared" si="49"/>
        <v>1636</v>
      </c>
      <c r="W293">
        <v>-47</v>
      </c>
    </row>
    <row r="294" spans="1:23" x14ac:dyDescent="0.25">
      <c r="A294" s="12">
        <v>44186</v>
      </c>
      <c r="B294">
        <v>3010</v>
      </c>
      <c r="C294" s="23">
        <f t="shared" ref="C294" si="54">ROUNDUP(AVERAGE(B294:B300),0)</f>
        <v>2199</v>
      </c>
      <c r="G294" s="3"/>
      <c r="S294" s="12">
        <v>44142</v>
      </c>
      <c r="T294" s="1">
        <f t="shared" si="48"/>
        <v>1567</v>
      </c>
      <c r="U294">
        <v>79.17</v>
      </c>
      <c r="V294">
        <f t="shared" si="49"/>
        <v>1096</v>
      </c>
      <c r="W294">
        <v>-42</v>
      </c>
    </row>
    <row r="295" spans="1:23" x14ac:dyDescent="0.25">
      <c r="A295" s="12">
        <v>44187</v>
      </c>
      <c r="B295">
        <v>2846</v>
      </c>
      <c r="C295" s="24"/>
      <c r="G295" s="3"/>
      <c r="S295" s="12">
        <v>44143</v>
      </c>
      <c r="T295" s="1">
        <f t="shared" si="48"/>
        <v>1567</v>
      </c>
      <c r="U295">
        <v>79.17</v>
      </c>
      <c r="V295">
        <f t="shared" si="49"/>
        <v>836</v>
      </c>
      <c r="W295">
        <v>-47</v>
      </c>
    </row>
    <row r="296" spans="1:23" x14ac:dyDescent="0.25">
      <c r="A296" s="12">
        <v>44188</v>
      </c>
      <c r="B296">
        <v>3042</v>
      </c>
      <c r="C296" s="24"/>
      <c r="G296" s="3"/>
      <c r="S296" s="12">
        <v>44144</v>
      </c>
      <c r="T296" s="1">
        <f t="shared" si="48"/>
        <v>1669</v>
      </c>
      <c r="U296">
        <v>79.17</v>
      </c>
      <c r="V296">
        <f t="shared" si="49"/>
        <v>1652</v>
      </c>
      <c r="W296">
        <v>-50</v>
      </c>
    </row>
    <row r="297" spans="1:23" x14ac:dyDescent="0.25">
      <c r="A297" s="12">
        <v>44189</v>
      </c>
      <c r="B297">
        <v>1634</v>
      </c>
      <c r="C297" s="24"/>
      <c r="G297" s="3"/>
      <c r="S297" s="12">
        <v>44145</v>
      </c>
      <c r="T297" s="1">
        <f t="shared" si="48"/>
        <v>1669</v>
      </c>
      <c r="U297">
        <v>79.17</v>
      </c>
      <c r="V297">
        <f t="shared" si="49"/>
        <v>2014</v>
      </c>
      <c r="W297">
        <v>-46</v>
      </c>
    </row>
    <row r="298" spans="1:23" x14ac:dyDescent="0.25">
      <c r="A298" s="12">
        <v>44190</v>
      </c>
      <c r="B298">
        <v>546</v>
      </c>
      <c r="C298" s="24"/>
      <c r="G298" s="3"/>
      <c r="S298" s="12">
        <v>44146</v>
      </c>
      <c r="T298" s="1">
        <f t="shared" si="48"/>
        <v>1669</v>
      </c>
      <c r="U298">
        <v>79.17</v>
      </c>
      <c r="V298">
        <f t="shared" si="49"/>
        <v>1805</v>
      </c>
      <c r="W298">
        <v>-47</v>
      </c>
    </row>
    <row r="299" spans="1:23" x14ac:dyDescent="0.25">
      <c r="A299" s="12">
        <v>44191</v>
      </c>
      <c r="B299">
        <v>2321</v>
      </c>
      <c r="C299" s="24"/>
      <c r="G299" s="3"/>
      <c r="S299" s="12">
        <v>44147</v>
      </c>
      <c r="T299" s="1">
        <f t="shared" si="48"/>
        <v>1669</v>
      </c>
      <c r="U299">
        <v>79.17</v>
      </c>
      <c r="V299">
        <f t="shared" si="49"/>
        <v>1900</v>
      </c>
      <c r="W299">
        <v>-49</v>
      </c>
    </row>
    <row r="300" spans="1:23" x14ac:dyDescent="0.25">
      <c r="A300" s="12">
        <v>44192</v>
      </c>
      <c r="B300">
        <v>1988</v>
      </c>
      <c r="C300" s="24"/>
      <c r="G300" s="3"/>
      <c r="S300" s="12">
        <v>44148</v>
      </c>
      <c r="T300" s="1">
        <f t="shared" si="48"/>
        <v>1669</v>
      </c>
      <c r="U300">
        <v>79.17</v>
      </c>
      <c r="V300">
        <f t="shared" si="49"/>
        <v>2055</v>
      </c>
      <c r="W300">
        <v>-45</v>
      </c>
    </row>
    <row r="301" spans="1:23" x14ac:dyDescent="0.25">
      <c r="A301" s="12">
        <v>44193</v>
      </c>
      <c r="B301">
        <v>3245</v>
      </c>
      <c r="C301" s="23">
        <f t="shared" ref="C301" si="55">ROUNDUP(AVERAGE(B301:B307),0)</f>
        <v>2184</v>
      </c>
      <c r="G301" s="3"/>
      <c r="S301" s="12">
        <v>44149</v>
      </c>
      <c r="T301" s="1">
        <f t="shared" si="48"/>
        <v>1669</v>
      </c>
      <c r="U301">
        <v>79.17</v>
      </c>
      <c r="V301">
        <f t="shared" si="49"/>
        <v>1305</v>
      </c>
      <c r="W301">
        <v>-44</v>
      </c>
    </row>
    <row r="302" spans="1:23" x14ac:dyDescent="0.25">
      <c r="A302" s="12">
        <v>44194</v>
      </c>
      <c r="B302">
        <v>3165</v>
      </c>
      <c r="C302" s="24"/>
      <c r="G302" s="3"/>
      <c r="S302" s="12">
        <v>44150</v>
      </c>
      <c r="T302" s="1">
        <f t="shared" si="48"/>
        <v>1669</v>
      </c>
      <c r="U302">
        <v>79.17</v>
      </c>
      <c r="V302">
        <f t="shared" si="49"/>
        <v>947</v>
      </c>
      <c r="W302">
        <v>-44</v>
      </c>
    </row>
    <row r="303" spans="1:23" x14ac:dyDescent="0.25">
      <c r="A303" s="12">
        <v>44195</v>
      </c>
      <c r="B303">
        <v>3418</v>
      </c>
      <c r="C303" s="24"/>
      <c r="G303" s="3"/>
      <c r="S303" s="12">
        <v>44151</v>
      </c>
      <c r="T303" s="1">
        <f t="shared" si="48"/>
        <v>1703</v>
      </c>
      <c r="U303">
        <v>79.17</v>
      </c>
      <c r="V303">
        <f t="shared" si="49"/>
        <v>1790</v>
      </c>
      <c r="W303">
        <v>-48</v>
      </c>
    </row>
    <row r="304" spans="1:23" x14ac:dyDescent="0.25">
      <c r="A304" s="12">
        <v>44196</v>
      </c>
      <c r="B304">
        <v>2128</v>
      </c>
      <c r="C304" s="24"/>
      <c r="G304" s="3"/>
      <c r="S304" s="12">
        <v>44152</v>
      </c>
      <c r="T304" s="1">
        <f t="shared" si="48"/>
        <v>1703</v>
      </c>
      <c r="U304">
        <v>79.17</v>
      </c>
      <c r="V304">
        <f t="shared" si="49"/>
        <v>1623</v>
      </c>
      <c r="W304">
        <v>-46</v>
      </c>
    </row>
    <row r="305" spans="1:23" x14ac:dyDescent="0.25">
      <c r="A305" s="12">
        <v>44197</v>
      </c>
      <c r="B305">
        <v>395</v>
      </c>
      <c r="C305" s="24"/>
      <c r="G305" s="3"/>
      <c r="S305" s="12">
        <v>44153</v>
      </c>
      <c r="T305" s="1">
        <f t="shared" si="48"/>
        <v>1703</v>
      </c>
      <c r="U305">
        <v>79.17</v>
      </c>
      <c r="V305">
        <f t="shared" si="49"/>
        <v>2035</v>
      </c>
      <c r="W305">
        <v>-49</v>
      </c>
    </row>
    <row r="306" spans="1:23" x14ac:dyDescent="0.25">
      <c r="A306" s="12">
        <v>44198</v>
      </c>
      <c r="B306">
        <v>1486</v>
      </c>
      <c r="C306" s="24"/>
      <c r="G306" s="3"/>
      <c r="S306" s="12">
        <v>44154</v>
      </c>
      <c r="T306" s="1">
        <f t="shared" si="48"/>
        <v>1703</v>
      </c>
      <c r="U306">
        <v>79.17</v>
      </c>
      <c r="V306">
        <f t="shared" si="49"/>
        <v>2117</v>
      </c>
      <c r="W306">
        <v>-48</v>
      </c>
    </row>
    <row r="307" spans="1:23" x14ac:dyDescent="0.25">
      <c r="A307" s="12">
        <v>44199</v>
      </c>
      <c r="B307">
        <v>1450</v>
      </c>
      <c r="C307" s="24"/>
      <c r="G307" s="3"/>
      <c r="S307" s="12">
        <v>44155</v>
      </c>
      <c r="T307" s="1">
        <f t="shared" si="48"/>
        <v>1703</v>
      </c>
      <c r="U307">
        <v>79.17</v>
      </c>
      <c r="V307">
        <f t="shared" si="49"/>
        <v>2035</v>
      </c>
      <c r="W307">
        <v>-45</v>
      </c>
    </row>
    <row r="308" spans="1:23" x14ac:dyDescent="0.25">
      <c r="A308" s="12">
        <v>44200</v>
      </c>
      <c r="B308">
        <v>824</v>
      </c>
      <c r="C308" s="23">
        <f t="shared" ref="C308" si="56">ROUNDUP(AVERAGE(B308:B314),0)</f>
        <v>2063</v>
      </c>
      <c r="G308" s="3"/>
      <c r="S308" s="12">
        <v>44156</v>
      </c>
      <c r="T308" s="1">
        <f t="shared" si="48"/>
        <v>1703</v>
      </c>
      <c r="U308">
        <v>79.17</v>
      </c>
      <c r="V308">
        <f t="shared" si="49"/>
        <v>1302</v>
      </c>
      <c r="W308">
        <v>-40</v>
      </c>
    </row>
    <row r="309" spans="1:23" x14ac:dyDescent="0.25">
      <c r="A309" s="12">
        <v>44201</v>
      </c>
      <c r="B309">
        <v>2333</v>
      </c>
      <c r="C309" s="24"/>
      <c r="G309" s="3"/>
      <c r="S309" s="12">
        <v>44157</v>
      </c>
      <c r="T309" s="1">
        <f t="shared" si="48"/>
        <v>1703</v>
      </c>
      <c r="U309">
        <v>79.17</v>
      </c>
      <c r="V309">
        <f t="shared" si="49"/>
        <v>1015</v>
      </c>
      <c r="W309">
        <v>-42</v>
      </c>
    </row>
    <row r="310" spans="1:23" x14ac:dyDescent="0.25">
      <c r="A310" s="12">
        <v>44202</v>
      </c>
      <c r="B310">
        <v>2232</v>
      </c>
      <c r="C310" s="24"/>
      <c r="G310" s="3"/>
      <c r="S310" s="12">
        <v>44158</v>
      </c>
      <c r="T310" s="1">
        <f t="shared" si="48"/>
        <v>1575</v>
      </c>
      <c r="U310">
        <v>79.17</v>
      </c>
      <c r="V310">
        <f t="shared" si="49"/>
        <v>1100</v>
      </c>
      <c r="W310">
        <v>-63</v>
      </c>
    </row>
    <row r="311" spans="1:23" x14ac:dyDescent="0.25">
      <c r="A311" s="12">
        <v>44203</v>
      </c>
      <c r="B311">
        <v>2509</v>
      </c>
      <c r="C311" s="24"/>
      <c r="G311" s="3"/>
      <c r="S311" s="12">
        <v>44159</v>
      </c>
      <c r="T311" s="1">
        <f t="shared" si="48"/>
        <v>1575</v>
      </c>
      <c r="U311">
        <v>79.17</v>
      </c>
      <c r="V311">
        <f t="shared" si="49"/>
        <v>1928</v>
      </c>
      <c r="W311">
        <v>-51</v>
      </c>
    </row>
    <row r="312" spans="1:23" x14ac:dyDescent="0.25">
      <c r="A312" s="12">
        <v>44204</v>
      </c>
      <c r="B312">
        <v>2364</v>
      </c>
      <c r="C312" s="24"/>
      <c r="G312" s="3"/>
      <c r="S312" s="12">
        <v>44160</v>
      </c>
      <c r="T312" s="1">
        <f t="shared" si="48"/>
        <v>1575</v>
      </c>
      <c r="U312">
        <v>79.17</v>
      </c>
      <c r="V312">
        <f t="shared" si="49"/>
        <v>1868</v>
      </c>
      <c r="W312">
        <v>-49</v>
      </c>
    </row>
    <row r="313" spans="1:23" x14ac:dyDescent="0.25">
      <c r="A313" s="12">
        <v>44205</v>
      </c>
      <c r="B313">
        <v>2333</v>
      </c>
      <c r="C313" s="24"/>
      <c r="G313" s="3"/>
      <c r="S313" s="12">
        <v>44161</v>
      </c>
      <c r="T313" s="1">
        <f t="shared" si="48"/>
        <v>1575</v>
      </c>
      <c r="U313">
        <v>79.17</v>
      </c>
      <c r="V313">
        <f t="shared" si="49"/>
        <v>1911</v>
      </c>
      <c r="W313">
        <v>-48</v>
      </c>
    </row>
    <row r="314" spans="1:23" x14ac:dyDescent="0.25">
      <c r="A314" s="12">
        <v>44206</v>
      </c>
      <c r="B314">
        <v>1845</v>
      </c>
      <c r="C314" s="24"/>
      <c r="G314" s="3"/>
      <c r="S314" s="12">
        <v>44162</v>
      </c>
      <c r="T314" s="1">
        <f t="shared" si="48"/>
        <v>1575</v>
      </c>
      <c r="U314">
        <v>79.17</v>
      </c>
      <c r="V314">
        <f t="shared" si="49"/>
        <v>1926</v>
      </c>
      <c r="W314">
        <v>-44</v>
      </c>
    </row>
    <row r="315" spans="1:23" x14ac:dyDescent="0.25">
      <c r="A315" s="12">
        <v>44207</v>
      </c>
      <c r="B315">
        <v>1541</v>
      </c>
      <c r="C315" s="23">
        <f t="shared" ref="C315" si="57">ROUNDUP(AVERAGE(B315:B321),0)</f>
        <v>1966</v>
      </c>
      <c r="G315" s="3"/>
      <c r="S315" s="12">
        <v>44163</v>
      </c>
      <c r="T315" s="1">
        <f t="shared" si="48"/>
        <v>1575</v>
      </c>
      <c r="U315">
        <v>79.17</v>
      </c>
      <c r="V315">
        <f t="shared" si="49"/>
        <v>1244</v>
      </c>
      <c r="W315">
        <v>-48</v>
      </c>
    </row>
    <row r="316" spans="1:23" x14ac:dyDescent="0.25">
      <c r="A316" s="12">
        <v>44208</v>
      </c>
      <c r="B316">
        <v>2391</v>
      </c>
      <c r="C316" s="24"/>
      <c r="G316" s="3"/>
      <c r="S316" s="12">
        <v>44164</v>
      </c>
      <c r="T316" s="1">
        <f t="shared" si="48"/>
        <v>1575</v>
      </c>
      <c r="U316">
        <v>79.17</v>
      </c>
      <c r="V316">
        <f t="shared" si="49"/>
        <v>1042</v>
      </c>
      <c r="W316">
        <v>-45</v>
      </c>
    </row>
    <row r="317" spans="1:23" x14ac:dyDescent="0.25">
      <c r="A317" s="12">
        <v>44209</v>
      </c>
      <c r="B317">
        <v>2024</v>
      </c>
      <c r="C317" s="24"/>
      <c r="G317" s="3"/>
      <c r="S317" s="12">
        <v>44165</v>
      </c>
      <c r="T317" s="1">
        <f t="shared" si="48"/>
        <v>1666</v>
      </c>
      <c r="U317">
        <v>79.17</v>
      </c>
      <c r="V317">
        <f t="shared" si="49"/>
        <v>1910</v>
      </c>
      <c r="W317">
        <v>-44</v>
      </c>
    </row>
    <row r="318" spans="1:23" x14ac:dyDescent="0.25">
      <c r="A318" s="12">
        <v>44210</v>
      </c>
      <c r="B318">
        <v>2249</v>
      </c>
      <c r="C318" s="24"/>
      <c r="G318" s="3"/>
      <c r="S318" s="12">
        <v>44166</v>
      </c>
      <c r="T318" s="1">
        <f t="shared" si="48"/>
        <v>1666</v>
      </c>
      <c r="U318">
        <v>79.17</v>
      </c>
      <c r="V318">
        <f t="shared" si="49"/>
        <v>2128</v>
      </c>
      <c r="W318">
        <v>-41</v>
      </c>
    </row>
    <row r="319" spans="1:23" x14ac:dyDescent="0.25">
      <c r="A319" s="12">
        <v>44211</v>
      </c>
      <c r="B319">
        <v>2021</v>
      </c>
      <c r="C319" s="24"/>
      <c r="G319" s="3"/>
      <c r="S319" s="12">
        <v>44167</v>
      </c>
      <c r="T319" s="1">
        <f t="shared" si="48"/>
        <v>1666</v>
      </c>
      <c r="U319">
        <v>79.17</v>
      </c>
      <c r="V319">
        <f t="shared" si="49"/>
        <v>1987</v>
      </c>
      <c r="W319">
        <v>-47</v>
      </c>
    </row>
    <row r="320" spans="1:23" x14ac:dyDescent="0.25">
      <c r="A320" s="12">
        <v>44212</v>
      </c>
      <c r="B320">
        <v>1876</v>
      </c>
      <c r="C320" s="24"/>
      <c r="G320" s="3"/>
      <c r="S320" s="12">
        <v>44168</v>
      </c>
      <c r="T320" s="1">
        <f t="shared" si="48"/>
        <v>1666</v>
      </c>
      <c r="U320">
        <v>79.17</v>
      </c>
      <c r="V320">
        <f t="shared" si="49"/>
        <v>1966</v>
      </c>
      <c r="W320">
        <v>-40</v>
      </c>
    </row>
    <row r="321" spans="1:23" x14ac:dyDescent="0.25">
      <c r="A321" s="12">
        <v>44213</v>
      </c>
      <c r="B321">
        <v>1655</v>
      </c>
      <c r="C321" s="24"/>
      <c r="G321" s="3"/>
      <c r="S321" s="12">
        <v>44169</v>
      </c>
      <c r="T321" s="1">
        <f t="shared" si="48"/>
        <v>1666</v>
      </c>
      <c r="U321">
        <v>79.17</v>
      </c>
      <c r="V321">
        <f t="shared" si="49"/>
        <v>1681</v>
      </c>
      <c r="W321">
        <v>-37</v>
      </c>
    </row>
    <row r="322" spans="1:23" x14ac:dyDescent="0.25">
      <c r="A322" s="12">
        <v>44214</v>
      </c>
      <c r="B322">
        <v>1852</v>
      </c>
      <c r="C322" s="23">
        <f t="shared" ref="C322:C350" si="58">ROUNDUP(AVERAGE(B322:B328),0)</f>
        <v>1857</v>
      </c>
      <c r="G322" s="3"/>
      <c r="S322" s="12">
        <v>44170</v>
      </c>
      <c r="T322" s="1">
        <f t="shared" si="48"/>
        <v>1666</v>
      </c>
      <c r="U322">
        <v>79.17</v>
      </c>
      <c r="V322">
        <f t="shared" si="49"/>
        <v>1226</v>
      </c>
      <c r="W322">
        <v>-31</v>
      </c>
    </row>
    <row r="323" spans="1:23" x14ac:dyDescent="0.25">
      <c r="A323" s="12">
        <v>44215</v>
      </c>
      <c r="B323">
        <v>2219</v>
      </c>
      <c r="C323" s="24"/>
      <c r="G323" s="3"/>
      <c r="S323" s="12">
        <v>44171</v>
      </c>
      <c r="T323" s="1">
        <f t="shared" ref="T323:T386" si="59">IF(VLOOKUP(S323,$A$2:$C$448,3,TRUE)=0,T322,VLOOKUP(S323,$A$2:$C$448,3,TRUE))</f>
        <v>1666</v>
      </c>
      <c r="U323">
        <v>79.17</v>
      </c>
      <c r="V323">
        <f t="shared" si="49"/>
        <v>764</v>
      </c>
      <c r="W323">
        <v>-36</v>
      </c>
    </row>
    <row r="324" spans="1:23" x14ac:dyDescent="0.25">
      <c r="A324" s="12">
        <v>44216</v>
      </c>
      <c r="B324">
        <v>2199</v>
      </c>
      <c r="C324" s="24"/>
      <c r="G324" s="3"/>
      <c r="S324" s="12">
        <v>44172</v>
      </c>
      <c r="T324" s="1">
        <f t="shared" si="59"/>
        <v>1584</v>
      </c>
      <c r="U324">
        <v>79.17</v>
      </c>
      <c r="V324">
        <f t="shared" ref="V324:V387" si="60">VLOOKUP(S324,$A$2:$B$475,2,TRUE)</f>
        <v>945</v>
      </c>
      <c r="W324">
        <v>-50</v>
      </c>
    </row>
    <row r="325" spans="1:23" x14ac:dyDescent="0.25">
      <c r="A325" s="12">
        <v>44217</v>
      </c>
      <c r="B325">
        <v>2073</v>
      </c>
      <c r="C325" s="24"/>
      <c r="G325" s="3"/>
      <c r="S325" s="12">
        <v>44173</v>
      </c>
      <c r="T325" s="1">
        <f t="shared" si="59"/>
        <v>1584</v>
      </c>
      <c r="U325">
        <v>79.17</v>
      </c>
      <c r="V325">
        <f t="shared" si="60"/>
        <v>1296</v>
      </c>
      <c r="W325">
        <v>-58</v>
      </c>
    </row>
    <row r="326" spans="1:23" x14ac:dyDescent="0.25">
      <c r="A326" s="12">
        <v>44218</v>
      </c>
      <c r="B326">
        <v>1935</v>
      </c>
      <c r="C326" s="24"/>
      <c r="G326" s="3"/>
      <c r="S326" s="12">
        <v>44174</v>
      </c>
      <c r="T326" s="1">
        <f t="shared" si="59"/>
        <v>1584</v>
      </c>
      <c r="U326">
        <v>79.17</v>
      </c>
      <c r="V326">
        <f t="shared" si="60"/>
        <v>1809</v>
      </c>
      <c r="W326">
        <v>-38</v>
      </c>
    </row>
    <row r="327" spans="1:23" x14ac:dyDescent="0.25">
      <c r="A327" s="12">
        <v>44219</v>
      </c>
      <c r="B327">
        <v>1638</v>
      </c>
      <c r="C327" s="24"/>
      <c r="G327" s="3"/>
      <c r="S327" s="12">
        <v>44175</v>
      </c>
      <c r="T327" s="1">
        <f t="shared" si="59"/>
        <v>1584</v>
      </c>
      <c r="U327">
        <v>79.17</v>
      </c>
      <c r="V327">
        <f t="shared" si="60"/>
        <v>2217</v>
      </c>
      <c r="W327">
        <v>-42</v>
      </c>
    </row>
    <row r="328" spans="1:23" x14ac:dyDescent="0.25">
      <c r="A328" s="12">
        <v>44220</v>
      </c>
      <c r="B328">
        <v>1080</v>
      </c>
      <c r="C328" s="24"/>
      <c r="G328" s="3"/>
      <c r="S328" s="12">
        <v>44176</v>
      </c>
      <c r="T328" s="1">
        <f t="shared" si="59"/>
        <v>1584</v>
      </c>
      <c r="U328">
        <v>79.17</v>
      </c>
      <c r="V328">
        <f t="shared" si="60"/>
        <v>2051</v>
      </c>
      <c r="W328">
        <v>-39</v>
      </c>
    </row>
    <row r="329" spans="1:23" x14ac:dyDescent="0.25">
      <c r="A329" s="12">
        <v>44221</v>
      </c>
      <c r="B329">
        <v>1778</v>
      </c>
      <c r="C329" s="23">
        <f t="shared" si="58"/>
        <v>1803</v>
      </c>
      <c r="G329" s="3"/>
      <c r="S329" s="12">
        <v>44177</v>
      </c>
      <c r="T329" s="1">
        <f t="shared" si="59"/>
        <v>1584</v>
      </c>
      <c r="U329">
        <v>79.17</v>
      </c>
      <c r="V329">
        <f t="shared" si="60"/>
        <v>1488</v>
      </c>
      <c r="W329">
        <v>-32</v>
      </c>
    </row>
    <row r="330" spans="1:23" x14ac:dyDescent="0.25">
      <c r="A330" s="12">
        <v>44222</v>
      </c>
      <c r="B330">
        <v>2115</v>
      </c>
      <c r="C330" s="24"/>
      <c r="G330" s="3"/>
      <c r="S330" s="12">
        <v>44178</v>
      </c>
      <c r="T330" s="1">
        <f t="shared" si="59"/>
        <v>1584</v>
      </c>
      <c r="U330">
        <v>79.17</v>
      </c>
      <c r="V330">
        <f t="shared" si="60"/>
        <v>1278</v>
      </c>
      <c r="W330">
        <v>-40</v>
      </c>
    </row>
    <row r="331" spans="1:23" x14ac:dyDescent="0.25">
      <c r="A331" s="12">
        <v>44223</v>
      </c>
      <c r="B331">
        <v>2026</v>
      </c>
      <c r="C331" s="24"/>
      <c r="G331" s="3"/>
      <c r="S331" s="12">
        <v>44179</v>
      </c>
      <c r="T331" s="1">
        <f t="shared" si="59"/>
        <v>2160</v>
      </c>
      <c r="U331">
        <v>79.17</v>
      </c>
      <c r="V331">
        <f t="shared" si="60"/>
        <v>2208</v>
      </c>
      <c r="W331">
        <v>-36</v>
      </c>
    </row>
    <row r="332" spans="1:23" x14ac:dyDescent="0.25">
      <c r="A332" s="12">
        <v>44224</v>
      </c>
      <c r="B332">
        <v>1783</v>
      </c>
      <c r="C332" s="24"/>
      <c r="G332" s="3"/>
      <c r="S332" s="12">
        <v>44180</v>
      </c>
      <c r="T332" s="1">
        <f t="shared" si="59"/>
        <v>2160</v>
      </c>
      <c r="U332">
        <v>79.17</v>
      </c>
      <c r="V332">
        <f t="shared" si="60"/>
        <v>2058</v>
      </c>
      <c r="W332">
        <v>-34</v>
      </c>
    </row>
    <row r="333" spans="1:23" x14ac:dyDescent="0.25">
      <c r="A333" s="12">
        <v>44225</v>
      </c>
      <c r="B333">
        <v>1974</v>
      </c>
      <c r="C333" s="24"/>
      <c r="G333" s="3"/>
      <c r="S333" s="12">
        <v>44181</v>
      </c>
      <c r="T333" s="1">
        <f t="shared" si="59"/>
        <v>2160</v>
      </c>
      <c r="U333">
        <v>79.17</v>
      </c>
      <c r="V333">
        <f t="shared" si="60"/>
        <v>2206</v>
      </c>
      <c r="W333">
        <v>-33</v>
      </c>
    </row>
    <row r="334" spans="1:23" x14ac:dyDescent="0.25">
      <c r="A334" s="12">
        <v>44226</v>
      </c>
      <c r="B334">
        <v>1708</v>
      </c>
      <c r="C334" s="24"/>
      <c r="G334" s="3"/>
      <c r="S334" s="12">
        <v>44182</v>
      </c>
      <c r="T334" s="1">
        <f t="shared" si="59"/>
        <v>2160</v>
      </c>
      <c r="U334">
        <v>79.17</v>
      </c>
      <c r="V334">
        <f t="shared" si="60"/>
        <v>2481</v>
      </c>
      <c r="W334">
        <v>-35</v>
      </c>
    </row>
    <row r="335" spans="1:23" x14ac:dyDescent="0.25">
      <c r="A335" s="12">
        <v>44227</v>
      </c>
      <c r="B335">
        <v>1233</v>
      </c>
      <c r="C335" s="24"/>
      <c r="G335" s="3"/>
      <c r="S335" s="12">
        <v>44183</v>
      </c>
      <c r="T335" s="1">
        <f t="shared" si="59"/>
        <v>2160</v>
      </c>
      <c r="U335">
        <v>79.17</v>
      </c>
      <c r="V335">
        <f t="shared" si="60"/>
        <v>2541</v>
      </c>
      <c r="W335">
        <v>-31</v>
      </c>
    </row>
    <row r="336" spans="1:23" x14ac:dyDescent="0.25">
      <c r="A336" s="12">
        <v>44228</v>
      </c>
      <c r="B336">
        <v>1464</v>
      </c>
      <c r="C336" s="23">
        <f t="shared" si="58"/>
        <v>1584</v>
      </c>
      <c r="G336" s="3"/>
      <c r="S336" s="12">
        <v>44184</v>
      </c>
      <c r="T336" s="1">
        <f t="shared" si="59"/>
        <v>2160</v>
      </c>
      <c r="U336">
        <v>79.17</v>
      </c>
      <c r="V336">
        <f t="shared" si="60"/>
        <v>1893</v>
      </c>
      <c r="W336">
        <v>-24</v>
      </c>
    </row>
    <row r="337" spans="1:23" x14ac:dyDescent="0.25">
      <c r="A337" s="12">
        <v>44229</v>
      </c>
      <c r="B337">
        <v>2015</v>
      </c>
      <c r="C337" s="24"/>
      <c r="G337" s="3"/>
      <c r="S337" s="12">
        <v>44185</v>
      </c>
      <c r="T337" s="1">
        <f t="shared" si="59"/>
        <v>2160</v>
      </c>
      <c r="U337">
        <v>79.17</v>
      </c>
      <c r="V337">
        <f t="shared" si="60"/>
        <v>1731</v>
      </c>
      <c r="W337">
        <v>-28</v>
      </c>
    </row>
    <row r="338" spans="1:23" x14ac:dyDescent="0.25">
      <c r="A338" s="12">
        <v>44230</v>
      </c>
      <c r="B338">
        <v>1712</v>
      </c>
      <c r="C338" s="24"/>
      <c r="G338" s="3"/>
      <c r="S338" s="12">
        <v>44186</v>
      </c>
      <c r="T338" s="1">
        <f t="shared" si="59"/>
        <v>2199</v>
      </c>
      <c r="U338">
        <v>79.17</v>
      </c>
      <c r="V338">
        <f t="shared" si="60"/>
        <v>3010</v>
      </c>
      <c r="W338">
        <v>-20</v>
      </c>
    </row>
    <row r="339" spans="1:23" x14ac:dyDescent="0.25">
      <c r="A339" s="12">
        <v>44231</v>
      </c>
      <c r="B339">
        <v>1906</v>
      </c>
      <c r="C339" s="24"/>
      <c r="G339" s="3"/>
      <c r="S339" s="12">
        <v>44187</v>
      </c>
      <c r="T339" s="1">
        <f t="shared" si="59"/>
        <v>2199</v>
      </c>
      <c r="U339">
        <v>79.17</v>
      </c>
      <c r="V339">
        <f t="shared" si="60"/>
        <v>2846</v>
      </c>
      <c r="W339">
        <v>-21</v>
      </c>
    </row>
    <row r="340" spans="1:23" x14ac:dyDescent="0.25">
      <c r="A340" s="12">
        <v>44232</v>
      </c>
      <c r="B340">
        <v>1677</v>
      </c>
      <c r="C340" s="24"/>
      <c r="G340" s="3"/>
      <c r="S340" s="12">
        <v>44188</v>
      </c>
      <c r="T340" s="1">
        <f t="shared" si="59"/>
        <v>2199</v>
      </c>
      <c r="U340">
        <v>79.17</v>
      </c>
      <c r="V340">
        <f t="shared" si="60"/>
        <v>3042</v>
      </c>
      <c r="W340">
        <v>-21</v>
      </c>
    </row>
    <row r="341" spans="1:23" x14ac:dyDescent="0.25">
      <c r="A341" s="12">
        <v>44233</v>
      </c>
      <c r="B341">
        <v>1423</v>
      </c>
      <c r="C341" s="24"/>
      <c r="G341" s="3"/>
      <c r="S341" s="12">
        <v>44189</v>
      </c>
      <c r="T341" s="1">
        <f t="shared" si="59"/>
        <v>2199</v>
      </c>
      <c r="U341">
        <v>79.17</v>
      </c>
      <c r="V341">
        <f t="shared" si="60"/>
        <v>1634</v>
      </c>
      <c r="W341">
        <v>-51</v>
      </c>
    </row>
    <row r="342" spans="1:23" x14ac:dyDescent="0.25">
      <c r="A342" s="12">
        <v>44234</v>
      </c>
      <c r="B342">
        <v>890</v>
      </c>
      <c r="C342" s="24"/>
      <c r="G342" s="3"/>
      <c r="S342" s="12">
        <v>44190</v>
      </c>
      <c r="T342" s="1">
        <f t="shared" si="59"/>
        <v>2199</v>
      </c>
      <c r="U342">
        <v>79.17</v>
      </c>
      <c r="V342">
        <f t="shared" si="60"/>
        <v>546</v>
      </c>
      <c r="W342">
        <v>-86</v>
      </c>
    </row>
    <row r="343" spans="1:23" x14ac:dyDescent="0.25">
      <c r="A343" s="12">
        <v>44235</v>
      </c>
      <c r="B343">
        <v>1189</v>
      </c>
      <c r="C343" s="23">
        <f t="shared" si="58"/>
        <v>1295</v>
      </c>
      <c r="G343" s="3"/>
      <c r="S343" s="12">
        <v>44191</v>
      </c>
      <c r="T343" s="1">
        <f t="shared" si="59"/>
        <v>2199</v>
      </c>
      <c r="U343">
        <v>79.17</v>
      </c>
      <c r="V343">
        <f t="shared" si="60"/>
        <v>2321</v>
      </c>
      <c r="W343">
        <v>-48</v>
      </c>
    </row>
    <row r="344" spans="1:23" x14ac:dyDescent="0.25">
      <c r="A344" s="12">
        <v>44236</v>
      </c>
      <c r="B344">
        <v>1724</v>
      </c>
      <c r="C344" s="24"/>
      <c r="G344" s="3"/>
      <c r="S344" s="12">
        <v>44192</v>
      </c>
      <c r="T344" s="1">
        <f t="shared" si="59"/>
        <v>2199</v>
      </c>
      <c r="U344">
        <v>79.17</v>
      </c>
      <c r="V344">
        <f t="shared" si="60"/>
        <v>1988</v>
      </c>
      <c r="W344">
        <v>-47</v>
      </c>
    </row>
    <row r="345" spans="1:23" x14ac:dyDescent="0.25">
      <c r="A345" s="12">
        <v>44237</v>
      </c>
      <c r="B345">
        <v>1469</v>
      </c>
      <c r="C345" s="24"/>
      <c r="G345" s="3"/>
      <c r="S345" s="12">
        <v>44193</v>
      </c>
      <c r="T345" s="1">
        <f t="shared" si="59"/>
        <v>2184</v>
      </c>
      <c r="U345">
        <v>79.17</v>
      </c>
      <c r="V345">
        <f t="shared" si="60"/>
        <v>3245</v>
      </c>
      <c r="W345">
        <v>-38</v>
      </c>
    </row>
    <row r="346" spans="1:23" x14ac:dyDescent="0.25">
      <c r="A346" s="12">
        <v>44238</v>
      </c>
      <c r="B346">
        <v>1350</v>
      </c>
      <c r="C346" s="24"/>
      <c r="G346" s="3"/>
      <c r="S346" s="12">
        <v>44194</v>
      </c>
      <c r="T346" s="1">
        <f t="shared" si="59"/>
        <v>2184</v>
      </c>
      <c r="U346">
        <v>79.17</v>
      </c>
      <c r="V346">
        <f t="shared" si="60"/>
        <v>3165</v>
      </c>
      <c r="W346">
        <v>-36</v>
      </c>
    </row>
    <row r="347" spans="1:23" x14ac:dyDescent="0.25">
      <c r="A347" s="12">
        <v>44239</v>
      </c>
      <c r="B347">
        <v>1442</v>
      </c>
      <c r="C347" s="24"/>
      <c r="G347" s="3"/>
      <c r="S347" s="12">
        <v>44195</v>
      </c>
      <c r="T347" s="1">
        <f t="shared" si="59"/>
        <v>2184</v>
      </c>
      <c r="U347">
        <v>79.17</v>
      </c>
      <c r="V347">
        <f t="shared" si="60"/>
        <v>3418</v>
      </c>
      <c r="W347">
        <v>-35</v>
      </c>
    </row>
    <row r="348" spans="1:23" x14ac:dyDescent="0.25">
      <c r="A348" s="12">
        <v>44240</v>
      </c>
      <c r="B348">
        <v>865</v>
      </c>
      <c r="C348" s="24"/>
      <c r="G348" s="3"/>
      <c r="S348" s="12">
        <v>44196</v>
      </c>
      <c r="T348" s="1">
        <f t="shared" si="59"/>
        <v>2184</v>
      </c>
      <c r="U348">
        <v>79.17</v>
      </c>
      <c r="V348">
        <f t="shared" si="60"/>
        <v>2128</v>
      </c>
      <c r="W348">
        <v>-59</v>
      </c>
    </row>
    <row r="349" spans="1:23" x14ac:dyDescent="0.25">
      <c r="A349" s="12">
        <v>44241</v>
      </c>
      <c r="B349">
        <v>1023</v>
      </c>
      <c r="C349" s="24"/>
      <c r="G349" s="3"/>
      <c r="S349" s="12">
        <v>44197</v>
      </c>
      <c r="T349" s="1">
        <f t="shared" si="59"/>
        <v>2184</v>
      </c>
      <c r="U349">
        <v>79.17</v>
      </c>
      <c r="V349">
        <f t="shared" si="60"/>
        <v>395</v>
      </c>
      <c r="W349">
        <v>-86</v>
      </c>
    </row>
    <row r="350" spans="1:23" x14ac:dyDescent="0.25">
      <c r="A350" s="12">
        <v>44242</v>
      </c>
      <c r="B350">
        <v>840</v>
      </c>
      <c r="C350" s="23">
        <f t="shared" si="58"/>
        <v>1054</v>
      </c>
      <c r="G350" s="3"/>
      <c r="S350" s="12">
        <v>44198</v>
      </c>
      <c r="T350" s="1">
        <f t="shared" si="59"/>
        <v>2184</v>
      </c>
      <c r="U350">
        <v>79.17</v>
      </c>
      <c r="V350">
        <f t="shared" si="60"/>
        <v>1486</v>
      </c>
      <c r="W350">
        <v>-57</v>
      </c>
    </row>
    <row r="351" spans="1:23" x14ac:dyDescent="0.25">
      <c r="A351" s="12">
        <v>44243</v>
      </c>
      <c r="B351">
        <v>781</v>
      </c>
      <c r="C351" s="24"/>
      <c r="G351" s="3"/>
      <c r="S351" s="12">
        <v>44199</v>
      </c>
      <c r="T351" s="1">
        <f t="shared" si="59"/>
        <v>2184</v>
      </c>
      <c r="U351">
        <v>79.17</v>
      </c>
      <c r="V351">
        <f t="shared" si="60"/>
        <v>1450</v>
      </c>
      <c r="W351">
        <v>-54</v>
      </c>
    </row>
    <row r="352" spans="1:23" x14ac:dyDescent="0.25">
      <c r="A352" s="12">
        <v>44244</v>
      </c>
      <c r="B352">
        <v>1392</v>
      </c>
      <c r="C352" s="24"/>
      <c r="G352" s="3"/>
      <c r="S352" s="12">
        <v>44200</v>
      </c>
      <c r="T352" s="1">
        <f t="shared" si="59"/>
        <v>2063</v>
      </c>
      <c r="U352">
        <v>79.17</v>
      </c>
      <c r="V352">
        <f t="shared" si="60"/>
        <v>824</v>
      </c>
      <c r="W352">
        <v>-47</v>
      </c>
    </row>
    <row r="353" spans="1:23" x14ac:dyDescent="0.25">
      <c r="A353" s="12">
        <v>44245</v>
      </c>
      <c r="B353">
        <v>1365</v>
      </c>
      <c r="C353" s="24"/>
      <c r="G353" s="3"/>
      <c r="S353" s="12">
        <v>44201</v>
      </c>
      <c r="T353" s="1">
        <f t="shared" si="59"/>
        <v>2063</v>
      </c>
      <c r="U353">
        <v>79.17</v>
      </c>
      <c r="V353">
        <f t="shared" si="60"/>
        <v>2333</v>
      </c>
      <c r="W353">
        <v>-46</v>
      </c>
    </row>
    <row r="354" spans="1:23" x14ac:dyDescent="0.25">
      <c r="A354" s="12">
        <v>44246</v>
      </c>
      <c r="B354">
        <v>1392</v>
      </c>
      <c r="C354" s="24"/>
      <c r="G354" s="3"/>
      <c r="S354" s="12">
        <v>44202</v>
      </c>
      <c r="T354" s="1">
        <f t="shared" si="59"/>
        <v>2063</v>
      </c>
      <c r="U354">
        <v>79.17</v>
      </c>
      <c r="V354">
        <f t="shared" si="60"/>
        <v>2232</v>
      </c>
      <c r="W354">
        <v>-43</v>
      </c>
    </row>
    <row r="355" spans="1:23" x14ac:dyDescent="0.25">
      <c r="A355" s="12">
        <v>44247</v>
      </c>
      <c r="B355">
        <v>964</v>
      </c>
      <c r="C355" s="24"/>
      <c r="G355" s="3"/>
      <c r="S355" s="12">
        <v>44203</v>
      </c>
      <c r="T355" s="1">
        <f t="shared" si="59"/>
        <v>2063</v>
      </c>
      <c r="U355">
        <v>79.17</v>
      </c>
      <c r="V355">
        <f t="shared" si="60"/>
        <v>2509</v>
      </c>
      <c r="W355">
        <v>-46</v>
      </c>
    </row>
    <row r="356" spans="1:23" x14ac:dyDescent="0.25">
      <c r="A356" s="12">
        <v>44248</v>
      </c>
      <c r="B356">
        <v>642</v>
      </c>
      <c r="C356" s="24"/>
      <c r="G356" s="3"/>
      <c r="S356" s="12">
        <v>44204</v>
      </c>
      <c r="T356" s="1">
        <f t="shared" si="59"/>
        <v>2063</v>
      </c>
      <c r="U356">
        <v>79.17</v>
      </c>
      <c r="V356">
        <f t="shared" si="60"/>
        <v>2364</v>
      </c>
      <c r="W356">
        <v>-47</v>
      </c>
    </row>
    <row r="357" spans="1:23" x14ac:dyDescent="0.25">
      <c r="A357" s="12">
        <v>44249</v>
      </c>
      <c r="B357">
        <v>1292</v>
      </c>
      <c r="C357" s="23">
        <f t="shared" ref="C357:C385" si="61">ROUNDUP(AVERAGE(B357:B363),0)</f>
        <v>1261</v>
      </c>
      <c r="G357" s="3"/>
      <c r="S357" s="12">
        <v>44205</v>
      </c>
      <c r="T357" s="1">
        <f t="shared" si="59"/>
        <v>2063</v>
      </c>
      <c r="U357">
        <v>79.17</v>
      </c>
      <c r="V357">
        <f t="shared" si="60"/>
        <v>2333</v>
      </c>
      <c r="W357">
        <v>-45</v>
      </c>
    </row>
    <row r="358" spans="1:23" x14ac:dyDescent="0.25">
      <c r="A358" s="12">
        <v>44250</v>
      </c>
      <c r="B358">
        <v>1401</v>
      </c>
      <c r="C358" s="24"/>
      <c r="G358" s="3"/>
      <c r="S358" s="12">
        <v>44206</v>
      </c>
      <c r="T358" s="1">
        <f t="shared" si="59"/>
        <v>2063</v>
      </c>
      <c r="U358">
        <v>79.17</v>
      </c>
      <c r="V358">
        <f t="shared" si="60"/>
        <v>1845</v>
      </c>
      <c r="W358">
        <v>-49</v>
      </c>
    </row>
    <row r="359" spans="1:23" x14ac:dyDescent="0.25">
      <c r="A359" s="12">
        <v>44251</v>
      </c>
      <c r="B359">
        <v>1960</v>
      </c>
      <c r="C359" s="24"/>
      <c r="G359" s="3"/>
      <c r="S359" s="12">
        <v>44207</v>
      </c>
      <c r="T359" s="1">
        <f t="shared" si="59"/>
        <v>1966</v>
      </c>
      <c r="U359">
        <v>79.17</v>
      </c>
      <c r="V359">
        <f t="shared" si="60"/>
        <v>1541</v>
      </c>
      <c r="W359">
        <v>-54</v>
      </c>
    </row>
    <row r="360" spans="1:23" x14ac:dyDescent="0.25">
      <c r="A360" s="12">
        <v>44252</v>
      </c>
      <c r="B360">
        <v>1532</v>
      </c>
      <c r="C360" s="24"/>
      <c r="G360" s="3"/>
      <c r="S360" s="12">
        <v>44208</v>
      </c>
      <c r="T360" s="1">
        <f t="shared" si="59"/>
        <v>1966</v>
      </c>
      <c r="U360">
        <v>79.17</v>
      </c>
      <c r="V360">
        <f t="shared" si="60"/>
        <v>2391</v>
      </c>
      <c r="W360">
        <v>-43</v>
      </c>
    </row>
    <row r="361" spans="1:23" x14ac:dyDescent="0.25">
      <c r="A361" s="12">
        <v>44253</v>
      </c>
      <c r="B361">
        <v>1004</v>
      </c>
      <c r="C361" s="24"/>
      <c r="G361" s="3"/>
      <c r="S361" s="12">
        <v>44209</v>
      </c>
      <c r="T361" s="1">
        <f t="shared" si="59"/>
        <v>1966</v>
      </c>
      <c r="U361">
        <v>79.17</v>
      </c>
      <c r="V361">
        <f t="shared" si="60"/>
        <v>2024</v>
      </c>
      <c r="W361">
        <v>-48</v>
      </c>
    </row>
    <row r="362" spans="1:23" x14ac:dyDescent="0.25">
      <c r="A362" s="12">
        <v>44254</v>
      </c>
      <c r="B362">
        <v>974</v>
      </c>
      <c r="C362" s="24"/>
      <c r="G362" s="3"/>
      <c r="S362" s="12">
        <v>44210</v>
      </c>
      <c r="T362" s="1">
        <f t="shared" si="59"/>
        <v>1966</v>
      </c>
      <c r="U362">
        <v>79.17</v>
      </c>
      <c r="V362">
        <f t="shared" si="60"/>
        <v>2249</v>
      </c>
      <c r="W362">
        <v>-50</v>
      </c>
    </row>
    <row r="363" spans="1:23" x14ac:dyDescent="0.25">
      <c r="A363" s="12">
        <v>44255</v>
      </c>
      <c r="B363">
        <v>661</v>
      </c>
      <c r="C363" s="24"/>
      <c r="G363" s="3"/>
      <c r="S363" s="12">
        <v>44211</v>
      </c>
      <c r="T363" s="1">
        <f t="shared" si="59"/>
        <v>1966</v>
      </c>
      <c r="U363">
        <v>79.17</v>
      </c>
      <c r="V363">
        <f t="shared" si="60"/>
        <v>2021</v>
      </c>
      <c r="W363">
        <v>-55</v>
      </c>
    </row>
    <row r="364" spans="1:23" x14ac:dyDescent="0.25">
      <c r="A364" s="12">
        <v>44256</v>
      </c>
      <c r="B364">
        <v>864</v>
      </c>
      <c r="C364" s="23">
        <f t="shared" si="61"/>
        <v>1070</v>
      </c>
      <c r="G364" s="3"/>
      <c r="S364" s="12">
        <v>44212</v>
      </c>
      <c r="T364" s="1">
        <f t="shared" si="59"/>
        <v>1966</v>
      </c>
      <c r="U364">
        <v>79.17</v>
      </c>
      <c r="V364">
        <f t="shared" si="60"/>
        <v>1876</v>
      </c>
      <c r="W364">
        <v>-50</v>
      </c>
    </row>
    <row r="365" spans="1:23" x14ac:dyDescent="0.25">
      <c r="A365" s="12">
        <v>44257</v>
      </c>
      <c r="B365">
        <v>1131</v>
      </c>
      <c r="C365" s="24"/>
      <c r="G365" s="3"/>
      <c r="S365" s="12">
        <v>44213</v>
      </c>
      <c r="T365" s="1">
        <f t="shared" si="59"/>
        <v>1966</v>
      </c>
      <c r="U365">
        <v>79.17</v>
      </c>
      <c r="V365">
        <f t="shared" si="60"/>
        <v>1655</v>
      </c>
      <c r="W365">
        <v>-47</v>
      </c>
    </row>
    <row r="366" spans="1:23" x14ac:dyDescent="0.25">
      <c r="A366" s="12">
        <v>44258</v>
      </c>
      <c r="B366">
        <v>1433</v>
      </c>
      <c r="C366" s="24"/>
      <c r="G366" s="3"/>
      <c r="S366" s="12">
        <v>44214</v>
      </c>
      <c r="T366" s="1">
        <f t="shared" si="59"/>
        <v>1857</v>
      </c>
      <c r="U366">
        <v>79.17</v>
      </c>
      <c r="V366">
        <f t="shared" si="60"/>
        <v>1852</v>
      </c>
      <c r="W366">
        <v>-49</v>
      </c>
    </row>
    <row r="367" spans="1:23" x14ac:dyDescent="0.25">
      <c r="A367" s="12">
        <v>44259</v>
      </c>
      <c r="B367">
        <v>1198</v>
      </c>
      <c r="C367" s="24"/>
      <c r="G367" s="3"/>
      <c r="S367" s="12">
        <v>44215</v>
      </c>
      <c r="T367" s="1">
        <f t="shared" si="59"/>
        <v>1857</v>
      </c>
      <c r="U367">
        <v>79.17</v>
      </c>
      <c r="V367">
        <f t="shared" si="60"/>
        <v>2219</v>
      </c>
      <c r="W367">
        <v>-49</v>
      </c>
    </row>
    <row r="368" spans="1:23" x14ac:dyDescent="0.25">
      <c r="A368" s="12">
        <v>44260</v>
      </c>
      <c r="B368">
        <v>783</v>
      </c>
      <c r="C368" s="24"/>
      <c r="G368" s="3"/>
      <c r="S368" s="12">
        <v>44216</v>
      </c>
      <c r="T368" s="1">
        <f t="shared" si="59"/>
        <v>1857</v>
      </c>
      <c r="U368">
        <v>79.17</v>
      </c>
      <c r="V368">
        <f t="shared" si="60"/>
        <v>2199</v>
      </c>
      <c r="W368">
        <v>-50</v>
      </c>
    </row>
    <row r="369" spans="1:23" x14ac:dyDescent="0.25">
      <c r="A369" s="12">
        <v>44261</v>
      </c>
      <c r="B369">
        <v>1451</v>
      </c>
      <c r="C369" s="24"/>
      <c r="G369" s="3"/>
      <c r="S369" s="12">
        <v>44217</v>
      </c>
      <c r="T369" s="1">
        <f t="shared" si="59"/>
        <v>1857</v>
      </c>
      <c r="U369">
        <v>79.17</v>
      </c>
      <c r="V369">
        <f t="shared" si="60"/>
        <v>2073</v>
      </c>
      <c r="W369">
        <v>-51</v>
      </c>
    </row>
    <row r="370" spans="1:23" x14ac:dyDescent="0.25">
      <c r="A370" s="12">
        <v>44262</v>
      </c>
      <c r="B370">
        <v>629</v>
      </c>
      <c r="C370" s="24"/>
      <c r="G370" s="3"/>
      <c r="S370" s="12">
        <v>44218</v>
      </c>
      <c r="T370" s="1">
        <f t="shared" si="59"/>
        <v>1857</v>
      </c>
      <c r="U370">
        <v>79.17</v>
      </c>
      <c r="V370">
        <f t="shared" si="60"/>
        <v>1935</v>
      </c>
      <c r="W370">
        <v>-50</v>
      </c>
    </row>
    <row r="371" spans="1:23" x14ac:dyDescent="0.25">
      <c r="A371" s="12">
        <v>44263</v>
      </c>
      <c r="B371">
        <v>1049</v>
      </c>
      <c r="C371" s="23">
        <f t="shared" si="61"/>
        <v>1320</v>
      </c>
      <c r="G371" s="3"/>
      <c r="S371" s="12">
        <v>44219</v>
      </c>
      <c r="T371" s="1">
        <f t="shared" si="59"/>
        <v>1857</v>
      </c>
      <c r="U371">
        <v>79.17</v>
      </c>
      <c r="V371">
        <f t="shared" si="60"/>
        <v>1638</v>
      </c>
      <c r="W371">
        <v>-51</v>
      </c>
    </row>
    <row r="372" spans="1:23" x14ac:dyDescent="0.25">
      <c r="A372" s="12">
        <v>44264</v>
      </c>
      <c r="B372">
        <v>1467</v>
      </c>
      <c r="C372" s="24"/>
      <c r="G372" s="3"/>
      <c r="S372" s="12">
        <v>44220</v>
      </c>
      <c r="T372" s="1">
        <f t="shared" si="59"/>
        <v>1857</v>
      </c>
      <c r="U372">
        <v>79.17</v>
      </c>
      <c r="V372">
        <f t="shared" si="60"/>
        <v>1080</v>
      </c>
      <c r="W372">
        <v>-55</v>
      </c>
    </row>
    <row r="373" spans="1:23" x14ac:dyDescent="0.25">
      <c r="A373" s="12">
        <v>44265</v>
      </c>
      <c r="B373">
        <v>1611</v>
      </c>
      <c r="C373" s="24"/>
      <c r="G373" s="3"/>
      <c r="S373" s="12">
        <v>44221</v>
      </c>
      <c r="T373" s="1">
        <f t="shared" si="59"/>
        <v>1803</v>
      </c>
      <c r="U373">
        <v>79.17</v>
      </c>
      <c r="V373">
        <f t="shared" si="60"/>
        <v>1778</v>
      </c>
      <c r="W373">
        <v>-54</v>
      </c>
    </row>
    <row r="374" spans="1:23" x14ac:dyDescent="0.25">
      <c r="A374" s="12">
        <v>44266</v>
      </c>
      <c r="B374">
        <v>1406</v>
      </c>
      <c r="C374" s="24"/>
      <c r="G374" s="3"/>
      <c r="S374" s="12">
        <v>44222</v>
      </c>
      <c r="T374" s="1">
        <f t="shared" si="59"/>
        <v>1803</v>
      </c>
      <c r="U374">
        <v>79.17</v>
      </c>
      <c r="V374">
        <f t="shared" si="60"/>
        <v>2115</v>
      </c>
      <c r="W374">
        <v>-51</v>
      </c>
    </row>
    <row r="375" spans="1:23" x14ac:dyDescent="0.25">
      <c r="A375" s="12">
        <v>44267</v>
      </c>
      <c r="B375">
        <v>1399</v>
      </c>
      <c r="C375" s="24"/>
      <c r="G375" s="3"/>
      <c r="S375" s="12">
        <v>44223</v>
      </c>
      <c r="T375" s="1">
        <f t="shared" si="59"/>
        <v>1803</v>
      </c>
      <c r="U375">
        <v>79.17</v>
      </c>
      <c r="V375">
        <f t="shared" si="60"/>
        <v>2026</v>
      </c>
      <c r="W375">
        <v>-49</v>
      </c>
    </row>
    <row r="376" spans="1:23" x14ac:dyDescent="0.25">
      <c r="A376" s="12">
        <v>44268</v>
      </c>
      <c r="B376">
        <v>1409</v>
      </c>
      <c r="C376" s="24"/>
      <c r="G376" s="3"/>
      <c r="S376" s="12">
        <v>44224</v>
      </c>
      <c r="T376" s="1">
        <f t="shared" si="59"/>
        <v>1803</v>
      </c>
      <c r="U376">
        <v>79.17</v>
      </c>
      <c r="V376">
        <f t="shared" si="60"/>
        <v>1783</v>
      </c>
      <c r="W376">
        <v>-51</v>
      </c>
    </row>
    <row r="377" spans="1:23" x14ac:dyDescent="0.25">
      <c r="A377" s="12">
        <v>44269</v>
      </c>
      <c r="B377">
        <v>893</v>
      </c>
      <c r="C377" s="24"/>
      <c r="G377" s="3"/>
      <c r="S377" s="12">
        <v>44225</v>
      </c>
      <c r="T377" s="1">
        <f t="shared" si="59"/>
        <v>1803</v>
      </c>
      <c r="U377">
        <v>79.17</v>
      </c>
      <c r="V377">
        <f t="shared" si="60"/>
        <v>1974</v>
      </c>
      <c r="W377">
        <v>-47</v>
      </c>
    </row>
    <row r="378" spans="1:23" x14ac:dyDescent="0.25">
      <c r="A378" s="12">
        <v>44270</v>
      </c>
      <c r="B378">
        <v>1671</v>
      </c>
      <c r="C378" s="23">
        <f t="shared" si="61"/>
        <v>1498</v>
      </c>
      <c r="G378" s="3"/>
      <c r="S378" s="12">
        <v>44226</v>
      </c>
      <c r="T378" s="1">
        <f t="shared" si="59"/>
        <v>1803</v>
      </c>
      <c r="U378">
        <v>79.17</v>
      </c>
      <c r="V378">
        <f t="shared" si="60"/>
        <v>1708</v>
      </c>
      <c r="W378">
        <v>-55</v>
      </c>
    </row>
    <row r="379" spans="1:23" x14ac:dyDescent="0.25">
      <c r="A379" s="12">
        <v>44271</v>
      </c>
      <c r="B379">
        <v>1569</v>
      </c>
      <c r="C379" s="24"/>
      <c r="G379" s="3"/>
      <c r="S379" s="12">
        <v>44227</v>
      </c>
      <c r="T379" s="1">
        <f t="shared" si="59"/>
        <v>1803</v>
      </c>
      <c r="U379">
        <v>79.17</v>
      </c>
      <c r="V379">
        <f t="shared" si="60"/>
        <v>1233</v>
      </c>
      <c r="W379">
        <v>-49</v>
      </c>
    </row>
    <row r="380" spans="1:23" x14ac:dyDescent="0.25">
      <c r="A380" s="12">
        <v>44272</v>
      </c>
      <c r="B380">
        <v>1642</v>
      </c>
      <c r="C380" s="24"/>
      <c r="G380" s="3"/>
      <c r="S380" s="12">
        <v>44228</v>
      </c>
      <c r="T380" s="1">
        <f t="shared" si="59"/>
        <v>1584</v>
      </c>
      <c r="U380">
        <v>79.17</v>
      </c>
      <c r="V380">
        <f t="shared" si="60"/>
        <v>1464</v>
      </c>
      <c r="W380">
        <v>-50</v>
      </c>
    </row>
    <row r="381" spans="1:23" x14ac:dyDescent="0.25">
      <c r="A381" s="12">
        <v>44273</v>
      </c>
      <c r="B381">
        <v>1542</v>
      </c>
      <c r="C381" s="24"/>
      <c r="G381" s="3"/>
      <c r="S381" s="12">
        <v>44229</v>
      </c>
      <c r="T381" s="1">
        <f t="shared" si="59"/>
        <v>1584</v>
      </c>
      <c r="U381">
        <v>79.17</v>
      </c>
      <c r="V381">
        <f t="shared" si="60"/>
        <v>2015</v>
      </c>
      <c r="W381">
        <v>-43</v>
      </c>
    </row>
    <row r="382" spans="1:23" x14ac:dyDescent="0.25">
      <c r="A382" s="12">
        <v>44274</v>
      </c>
      <c r="B382">
        <v>1570</v>
      </c>
      <c r="C382" s="24"/>
      <c r="G382" s="3"/>
      <c r="S382" s="12">
        <v>44230</v>
      </c>
      <c r="T382" s="1">
        <f t="shared" si="59"/>
        <v>1584</v>
      </c>
      <c r="U382">
        <v>79.17</v>
      </c>
      <c r="V382">
        <f t="shared" si="60"/>
        <v>1712</v>
      </c>
      <c r="W382">
        <v>-45</v>
      </c>
    </row>
    <row r="383" spans="1:23" x14ac:dyDescent="0.25">
      <c r="A383" s="12">
        <v>44275</v>
      </c>
      <c r="B383">
        <v>1529</v>
      </c>
      <c r="C383" s="24"/>
      <c r="G383" s="3"/>
      <c r="S383" s="12">
        <v>44231</v>
      </c>
      <c r="T383" s="1">
        <f t="shared" si="59"/>
        <v>1584</v>
      </c>
      <c r="U383">
        <v>79.17</v>
      </c>
      <c r="V383">
        <f t="shared" si="60"/>
        <v>1906</v>
      </c>
      <c r="W383">
        <v>-43</v>
      </c>
    </row>
    <row r="384" spans="1:23" x14ac:dyDescent="0.25">
      <c r="A384" s="12">
        <v>44276</v>
      </c>
      <c r="B384">
        <v>959</v>
      </c>
      <c r="C384" s="24"/>
      <c r="G384" s="3"/>
      <c r="S384" s="12">
        <v>44232</v>
      </c>
      <c r="T384" s="1">
        <f t="shared" si="59"/>
        <v>1584</v>
      </c>
      <c r="U384">
        <v>79.17</v>
      </c>
      <c r="V384">
        <f t="shared" si="60"/>
        <v>1677</v>
      </c>
      <c r="W384">
        <v>-42</v>
      </c>
    </row>
    <row r="385" spans="1:23" x14ac:dyDescent="0.25">
      <c r="A385" s="12">
        <v>44277</v>
      </c>
      <c r="B385">
        <v>1439</v>
      </c>
      <c r="C385" s="23">
        <f t="shared" si="61"/>
        <v>1981</v>
      </c>
      <c r="G385" s="3"/>
      <c r="S385" s="12">
        <v>44233</v>
      </c>
      <c r="T385" s="1">
        <f t="shared" si="59"/>
        <v>1584</v>
      </c>
      <c r="U385">
        <v>79.17</v>
      </c>
      <c r="V385">
        <f t="shared" si="60"/>
        <v>1423</v>
      </c>
      <c r="W385">
        <v>-41</v>
      </c>
    </row>
    <row r="386" spans="1:23" x14ac:dyDescent="0.25">
      <c r="A386" s="12">
        <v>44278</v>
      </c>
      <c r="B386">
        <v>2045</v>
      </c>
      <c r="C386" s="24"/>
      <c r="G386" s="3"/>
      <c r="S386" s="12">
        <v>44234</v>
      </c>
      <c r="T386" s="1">
        <f t="shared" si="59"/>
        <v>1584</v>
      </c>
      <c r="U386">
        <v>79.17</v>
      </c>
      <c r="V386">
        <f t="shared" si="60"/>
        <v>890</v>
      </c>
      <c r="W386">
        <v>-44</v>
      </c>
    </row>
    <row r="387" spans="1:23" x14ac:dyDescent="0.25">
      <c r="A387" s="12">
        <v>44279</v>
      </c>
      <c r="B387">
        <v>1645</v>
      </c>
      <c r="C387" s="24"/>
      <c r="G387" s="3"/>
      <c r="S387" s="12">
        <v>44235</v>
      </c>
      <c r="T387" s="1">
        <f t="shared" ref="T387:T450" si="62">IF(VLOOKUP(S387,$A$2:$C$448,3,TRUE)=0,T386,VLOOKUP(S387,$A$2:$C$448,3,TRUE))</f>
        <v>1295</v>
      </c>
      <c r="U387">
        <v>79.17</v>
      </c>
      <c r="V387">
        <f t="shared" si="60"/>
        <v>1189</v>
      </c>
      <c r="W387">
        <v>-46</v>
      </c>
    </row>
    <row r="388" spans="1:23" x14ac:dyDescent="0.25">
      <c r="A388" s="12">
        <v>44280</v>
      </c>
      <c r="B388">
        <v>2264</v>
      </c>
      <c r="C388" s="24"/>
      <c r="G388" s="3"/>
      <c r="S388" s="12">
        <v>44236</v>
      </c>
      <c r="T388" s="1">
        <f t="shared" si="62"/>
        <v>1295</v>
      </c>
      <c r="U388">
        <v>79.17</v>
      </c>
      <c r="V388">
        <f t="shared" ref="V388:V451" si="63">VLOOKUP(S388,$A$2:$B$475,2,TRUE)</f>
        <v>1724</v>
      </c>
      <c r="W388">
        <v>-43</v>
      </c>
    </row>
    <row r="389" spans="1:23" x14ac:dyDescent="0.25">
      <c r="A389" s="12">
        <v>44281</v>
      </c>
      <c r="B389">
        <v>2407</v>
      </c>
      <c r="C389" s="24"/>
      <c r="G389" s="3"/>
      <c r="S389" s="12">
        <v>44237</v>
      </c>
      <c r="T389" s="1">
        <f t="shared" si="62"/>
        <v>1295</v>
      </c>
      <c r="U389">
        <v>79.17</v>
      </c>
      <c r="V389">
        <f t="shared" si="63"/>
        <v>1469</v>
      </c>
      <c r="W389">
        <v>-43</v>
      </c>
    </row>
    <row r="390" spans="1:23" x14ac:dyDescent="0.25">
      <c r="A390" s="12">
        <v>44282</v>
      </c>
      <c r="B390">
        <v>2400</v>
      </c>
      <c r="C390" s="24"/>
      <c r="G390" s="3"/>
      <c r="S390" s="12">
        <v>44238</v>
      </c>
      <c r="T390" s="1">
        <f t="shared" si="62"/>
        <v>1295</v>
      </c>
      <c r="U390">
        <v>79.17</v>
      </c>
      <c r="V390">
        <f t="shared" si="63"/>
        <v>1350</v>
      </c>
      <c r="W390">
        <v>-46</v>
      </c>
    </row>
    <row r="391" spans="1:23" x14ac:dyDescent="0.25">
      <c r="A391" s="12">
        <v>44283</v>
      </c>
      <c r="B391">
        <v>1666</v>
      </c>
      <c r="C391" s="24"/>
      <c r="G391" s="3"/>
      <c r="S391" s="12">
        <v>44239</v>
      </c>
      <c r="T391" s="1">
        <f t="shared" si="62"/>
        <v>1295</v>
      </c>
      <c r="U391">
        <v>79.17</v>
      </c>
      <c r="V391">
        <f t="shared" si="63"/>
        <v>1442</v>
      </c>
      <c r="W391">
        <v>-41</v>
      </c>
    </row>
    <row r="392" spans="1:23" x14ac:dyDescent="0.25">
      <c r="A392" s="12">
        <v>44284</v>
      </c>
      <c r="B392">
        <v>3593</v>
      </c>
      <c r="C392" s="23">
        <f t="shared" ref="C392:C399" si="64">ROUNDUP(AVERAGE(B392:B398),0)</f>
        <v>2971</v>
      </c>
      <c r="G392" s="3"/>
      <c r="S392" s="12">
        <v>44240</v>
      </c>
      <c r="T392" s="1">
        <f t="shared" si="62"/>
        <v>1295</v>
      </c>
      <c r="U392">
        <v>79.17</v>
      </c>
      <c r="V392">
        <f t="shared" si="63"/>
        <v>865</v>
      </c>
      <c r="W392">
        <v>-39</v>
      </c>
    </row>
    <row r="393" spans="1:23" x14ac:dyDescent="0.25">
      <c r="A393" s="12">
        <v>44285</v>
      </c>
      <c r="B393">
        <v>1787</v>
      </c>
      <c r="C393" s="24"/>
      <c r="G393" s="3"/>
      <c r="S393" s="12">
        <v>44241</v>
      </c>
      <c r="T393" s="1">
        <f t="shared" si="62"/>
        <v>1295</v>
      </c>
      <c r="U393">
        <v>79.17</v>
      </c>
      <c r="V393">
        <f t="shared" si="63"/>
        <v>1023</v>
      </c>
      <c r="W393">
        <v>-31</v>
      </c>
    </row>
    <row r="394" spans="1:23" x14ac:dyDescent="0.25">
      <c r="A394" s="12">
        <v>44286</v>
      </c>
      <c r="B394">
        <v>3332</v>
      </c>
      <c r="C394" s="24"/>
      <c r="G394" s="3"/>
      <c r="S394" s="12">
        <v>44242</v>
      </c>
      <c r="T394" s="1">
        <f t="shared" si="62"/>
        <v>1054</v>
      </c>
      <c r="U394">
        <v>79.17</v>
      </c>
      <c r="V394">
        <f t="shared" si="63"/>
        <v>840</v>
      </c>
      <c r="W394">
        <v>-54</v>
      </c>
    </row>
    <row r="395" spans="1:23" x14ac:dyDescent="0.25">
      <c r="A395" s="12">
        <v>44287</v>
      </c>
      <c r="B395">
        <v>2682</v>
      </c>
      <c r="C395" s="24"/>
      <c r="G395" s="3"/>
      <c r="S395" s="12">
        <v>44243</v>
      </c>
      <c r="T395" s="1">
        <f t="shared" si="62"/>
        <v>1054</v>
      </c>
      <c r="U395">
        <v>79.17</v>
      </c>
      <c r="V395">
        <f t="shared" si="63"/>
        <v>781</v>
      </c>
      <c r="W395">
        <v>-58</v>
      </c>
    </row>
    <row r="396" spans="1:23" x14ac:dyDescent="0.25">
      <c r="A396" s="12">
        <v>44288</v>
      </c>
      <c r="B396">
        <v>2787</v>
      </c>
      <c r="C396" s="24"/>
      <c r="G396" s="3"/>
      <c r="S396" s="12">
        <v>44244</v>
      </c>
      <c r="T396" s="1">
        <f t="shared" si="62"/>
        <v>1054</v>
      </c>
      <c r="U396">
        <v>79.17</v>
      </c>
      <c r="V396">
        <f t="shared" si="63"/>
        <v>1392</v>
      </c>
      <c r="W396">
        <v>-39</v>
      </c>
    </row>
    <row r="397" spans="1:23" x14ac:dyDescent="0.25">
      <c r="A397" s="12">
        <v>44289</v>
      </c>
      <c r="B397">
        <v>3244</v>
      </c>
      <c r="C397" s="24"/>
      <c r="G397" s="3"/>
      <c r="S397" s="12">
        <v>44245</v>
      </c>
      <c r="T397" s="1">
        <f t="shared" si="62"/>
        <v>1054</v>
      </c>
      <c r="U397">
        <v>77.31</v>
      </c>
      <c r="V397">
        <f t="shared" si="63"/>
        <v>1365</v>
      </c>
      <c r="W397">
        <v>-42</v>
      </c>
    </row>
    <row r="398" spans="1:23" x14ac:dyDescent="0.25">
      <c r="A398" s="12">
        <v>44290</v>
      </c>
      <c r="B398">
        <v>3368</v>
      </c>
      <c r="C398" s="24"/>
      <c r="G398" s="3"/>
      <c r="S398" s="12">
        <v>44246</v>
      </c>
      <c r="T398" s="1">
        <f t="shared" si="62"/>
        <v>1054</v>
      </c>
      <c r="U398">
        <v>77.31</v>
      </c>
      <c r="V398">
        <f t="shared" si="63"/>
        <v>1392</v>
      </c>
      <c r="W398">
        <v>-39</v>
      </c>
    </row>
    <row r="399" spans="1:23" x14ac:dyDescent="0.25">
      <c r="A399" s="12">
        <v>44291</v>
      </c>
      <c r="B399">
        <v>3719</v>
      </c>
      <c r="C399" s="23">
        <f t="shared" si="64"/>
        <v>4249</v>
      </c>
      <c r="G399" s="3"/>
      <c r="S399" s="12">
        <v>44247</v>
      </c>
      <c r="T399" s="1">
        <f t="shared" si="62"/>
        <v>1054</v>
      </c>
      <c r="U399">
        <v>77.31</v>
      </c>
      <c r="V399">
        <f t="shared" si="63"/>
        <v>964</v>
      </c>
      <c r="W399">
        <v>-35</v>
      </c>
    </row>
    <row r="400" spans="1:23" x14ac:dyDescent="0.25">
      <c r="A400" s="12">
        <v>44292</v>
      </c>
      <c r="B400">
        <v>4107</v>
      </c>
      <c r="C400" s="24"/>
      <c r="G400" s="3"/>
      <c r="S400" s="12">
        <v>44248</v>
      </c>
      <c r="T400" s="1">
        <f t="shared" si="62"/>
        <v>1054</v>
      </c>
      <c r="U400">
        <v>77.31</v>
      </c>
      <c r="V400">
        <f t="shared" si="63"/>
        <v>642</v>
      </c>
      <c r="W400">
        <v>-38</v>
      </c>
    </row>
    <row r="401" spans="1:23" x14ac:dyDescent="0.25">
      <c r="A401" s="12">
        <v>44293</v>
      </c>
      <c r="B401">
        <v>4634</v>
      </c>
      <c r="C401" s="24"/>
      <c r="G401" s="3"/>
      <c r="S401" s="12">
        <v>44249</v>
      </c>
      <c r="T401" s="1">
        <f t="shared" si="62"/>
        <v>1261</v>
      </c>
      <c r="U401">
        <v>77.31</v>
      </c>
      <c r="V401">
        <f t="shared" si="63"/>
        <v>1292</v>
      </c>
      <c r="W401">
        <v>-47</v>
      </c>
    </row>
    <row r="402" spans="1:23" x14ac:dyDescent="0.25">
      <c r="A402" s="12">
        <v>44294</v>
      </c>
      <c r="B402">
        <v>4107</v>
      </c>
      <c r="C402" s="24"/>
      <c r="G402" s="3"/>
      <c r="S402" s="12">
        <v>44250</v>
      </c>
      <c r="T402" s="1">
        <f t="shared" si="62"/>
        <v>1261</v>
      </c>
      <c r="U402">
        <v>77.31</v>
      </c>
      <c r="V402">
        <f t="shared" si="63"/>
        <v>1401</v>
      </c>
      <c r="W402">
        <v>-37</v>
      </c>
    </row>
    <row r="403" spans="1:23" x14ac:dyDescent="0.25">
      <c r="A403" s="12">
        <v>44295</v>
      </c>
      <c r="B403">
        <v>4677</v>
      </c>
      <c r="C403" s="24"/>
      <c r="G403" s="3"/>
      <c r="S403" s="12">
        <v>44251</v>
      </c>
      <c r="T403" s="1">
        <f t="shared" si="62"/>
        <v>1261</v>
      </c>
      <c r="U403">
        <v>77.31</v>
      </c>
      <c r="V403">
        <f t="shared" si="63"/>
        <v>1960</v>
      </c>
      <c r="W403">
        <v>-38</v>
      </c>
    </row>
    <row r="404" spans="1:23" x14ac:dyDescent="0.25">
      <c r="A404" s="12">
        <v>44296</v>
      </c>
      <c r="C404" s="24"/>
      <c r="G404" s="3"/>
      <c r="S404" s="12">
        <v>44252</v>
      </c>
      <c r="T404" s="1">
        <f t="shared" si="62"/>
        <v>1261</v>
      </c>
      <c r="U404">
        <v>77.31</v>
      </c>
      <c r="V404">
        <f t="shared" si="63"/>
        <v>1532</v>
      </c>
      <c r="W404">
        <v>-40</v>
      </c>
    </row>
    <row r="405" spans="1:23" x14ac:dyDescent="0.25">
      <c r="A405" s="12">
        <v>44297</v>
      </c>
      <c r="C405" s="24"/>
      <c r="G405" s="3"/>
      <c r="S405" s="12">
        <v>44253</v>
      </c>
      <c r="T405" s="1">
        <f t="shared" si="62"/>
        <v>1261</v>
      </c>
      <c r="U405">
        <v>77.31</v>
      </c>
      <c r="V405">
        <f t="shared" si="63"/>
        <v>1004</v>
      </c>
      <c r="W405">
        <v>-37</v>
      </c>
    </row>
    <row r="406" spans="1:23" x14ac:dyDescent="0.25">
      <c r="S406" s="12">
        <v>44254</v>
      </c>
      <c r="T406" s="1">
        <f t="shared" si="62"/>
        <v>1261</v>
      </c>
      <c r="U406">
        <v>77.31</v>
      </c>
      <c r="V406">
        <f t="shared" si="63"/>
        <v>974</v>
      </c>
      <c r="W406">
        <v>-33</v>
      </c>
    </row>
    <row r="407" spans="1:23" x14ac:dyDescent="0.25">
      <c r="S407" s="12">
        <v>44255</v>
      </c>
      <c r="T407" s="1">
        <f t="shared" si="62"/>
        <v>1261</v>
      </c>
      <c r="U407">
        <v>77.31</v>
      </c>
      <c r="V407">
        <f t="shared" si="63"/>
        <v>661</v>
      </c>
      <c r="W407">
        <v>-37</v>
      </c>
    </row>
    <row r="408" spans="1:23" x14ac:dyDescent="0.25">
      <c r="S408" s="12">
        <v>44256</v>
      </c>
      <c r="T408" s="1">
        <f t="shared" si="62"/>
        <v>1070</v>
      </c>
      <c r="U408">
        <v>77.31</v>
      </c>
      <c r="V408">
        <f t="shared" si="63"/>
        <v>864</v>
      </c>
      <c r="W408">
        <v>-38</v>
      </c>
    </row>
    <row r="409" spans="1:23" x14ac:dyDescent="0.25">
      <c r="S409" s="12">
        <v>44257</v>
      </c>
      <c r="T409" s="1">
        <f t="shared" si="62"/>
        <v>1070</v>
      </c>
      <c r="U409">
        <v>77.31</v>
      </c>
      <c r="V409">
        <f t="shared" si="63"/>
        <v>1131</v>
      </c>
      <c r="W409">
        <v>-36</v>
      </c>
    </row>
    <row r="410" spans="1:23" x14ac:dyDescent="0.25">
      <c r="S410" s="12">
        <v>44258</v>
      </c>
      <c r="T410" s="1">
        <f t="shared" si="62"/>
        <v>1070</v>
      </c>
      <c r="U410">
        <v>77.31</v>
      </c>
      <c r="V410">
        <f t="shared" si="63"/>
        <v>1433</v>
      </c>
      <c r="W410">
        <v>-36</v>
      </c>
    </row>
    <row r="411" spans="1:23" x14ac:dyDescent="0.25">
      <c r="S411" s="12">
        <v>44259</v>
      </c>
      <c r="T411" s="1">
        <f t="shared" si="62"/>
        <v>1070</v>
      </c>
      <c r="U411">
        <v>77.31</v>
      </c>
      <c r="V411">
        <f t="shared" si="63"/>
        <v>1198</v>
      </c>
      <c r="W411">
        <v>-38</v>
      </c>
    </row>
    <row r="412" spans="1:23" x14ac:dyDescent="0.25">
      <c r="S412" s="12">
        <v>44260</v>
      </c>
      <c r="T412" s="1">
        <f t="shared" si="62"/>
        <v>1070</v>
      </c>
      <c r="U412">
        <v>77.31</v>
      </c>
      <c r="V412">
        <f t="shared" si="63"/>
        <v>783</v>
      </c>
      <c r="W412">
        <v>-32</v>
      </c>
    </row>
    <row r="413" spans="1:23" x14ac:dyDescent="0.25">
      <c r="S413" s="12">
        <v>44261</v>
      </c>
      <c r="T413" s="1">
        <f t="shared" si="62"/>
        <v>1070</v>
      </c>
      <c r="U413">
        <v>77.31</v>
      </c>
      <c r="V413">
        <f t="shared" si="63"/>
        <v>1451</v>
      </c>
      <c r="W413">
        <v>-27</v>
      </c>
    </row>
    <row r="414" spans="1:23" x14ac:dyDescent="0.25">
      <c r="S414" s="12">
        <v>44262</v>
      </c>
      <c r="T414" s="1">
        <f t="shared" si="62"/>
        <v>1070</v>
      </c>
      <c r="U414">
        <v>77.31</v>
      </c>
      <c r="V414">
        <f t="shared" si="63"/>
        <v>629</v>
      </c>
      <c r="W414">
        <v>-32</v>
      </c>
    </row>
    <row r="415" spans="1:23" x14ac:dyDescent="0.25">
      <c r="S415" s="12">
        <v>44263</v>
      </c>
      <c r="T415" s="1">
        <f t="shared" si="62"/>
        <v>1320</v>
      </c>
      <c r="U415">
        <v>71.760000000000005</v>
      </c>
      <c r="V415">
        <f t="shared" si="63"/>
        <v>1049</v>
      </c>
      <c r="W415">
        <v>-35</v>
      </c>
    </row>
    <row r="416" spans="1:23" x14ac:dyDescent="0.25">
      <c r="S416" s="12">
        <v>44264</v>
      </c>
      <c r="T416" s="1">
        <f t="shared" si="62"/>
        <v>1320</v>
      </c>
      <c r="U416">
        <v>71.760000000000005</v>
      </c>
      <c r="V416">
        <f t="shared" si="63"/>
        <v>1467</v>
      </c>
      <c r="W416">
        <v>-34</v>
      </c>
    </row>
    <row r="417" spans="19:23" x14ac:dyDescent="0.25">
      <c r="S417" s="12">
        <v>44265</v>
      </c>
      <c r="T417" s="1">
        <f t="shared" si="62"/>
        <v>1320</v>
      </c>
      <c r="U417">
        <v>71.760000000000005</v>
      </c>
      <c r="V417">
        <f t="shared" si="63"/>
        <v>1611</v>
      </c>
      <c r="W417">
        <v>-35</v>
      </c>
    </row>
    <row r="418" spans="19:23" x14ac:dyDescent="0.25">
      <c r="S418" s="12">
        <v>44266</v>
      </c>
      <c r="T418" s="1">
        <f t="shared" si="62"/>
        <v>1320</v>
      </c>
      <c r="U418">
        <v>71.760000000000005</v>
      </c>
      <c r="V418">
        <f t="shared" si="63"/>
        <v>1406</v>
      </c>
      <c r="W418">
        <v>-37</v>
      </c>
    </row>
    <row r="419" spans="19:23" x14ac:dyDescent="0.25">
      <c r="S419" s="12">
        <v>44267</v>
      </c>
      <c r="T419" s="1">
        <f t="shared" si="62"/>
        <v>1320</v>
      </c>
      <c r="U419">
        <v>71.760000000000005</v>
      </c>
      <c r="V419">
        <f t="shared" si="63"/>
        <v>1399</v>
      </c>
      <c r="W419">
        <v>-34</v>
      </c>
    </row>
    <row r="420" spans="19:23" x14ac:dyDescent="0.25">
      <c r="S420" s="12">
        <v>44268</v>
      </c>
      <c r="T420" s="1">
        <f t="shared" si="62"/>
        <v>1320</v>
      </c>
      <c r="U420">
        <v>71.760000000000005</v>
      </c>
      <c r="V420">
        <f t="shared" si="63"/>
        <v>1409</v>
      </c>
      <c r="W420">
        <v>-27</v>
      </c>
    </row>
    <row r="421" spans="19:23" x14ac:dyDescent="0.25">
      <c r="S421" s="12">
        <v>44269</v>
      </c>
      <c r="T421" s="1">
        <f t="shared" si="62"/>
        <v>1320</v>
      </c>
      <c r="U421">
        <v>71.760000000000005</v>
      </c>
      <c r="V421">
        <f t="shared" si="63"/>
        <v>893</v>
      </c>
      <c r="W421">
        <v>-34</v>
      </c>
    </row>
    <row r="422" spans="19:23" x14ac:dyDescent="0.25">
      <c r="S422" s="12">
        <v>44270</v>
      </c>
      <c r="T422" s="1">
        <f t="shared" si="62"/>
        <v>1498</v>
      </c>
      <c r="U422">
        <v>71.760000000000005</v>
      </c>
      <c r="V422">
        <f t="shared" si="63"/>
        <v>1671</v>
      </c>
      <c r="W422">
        <v>-37</v>
      </c>
    </row>
    <row r="423" spans="19:23" x14ac:dyDescent="0.25">
      <c r="S423" s="12">
        <v>44271</v>
      </c>
      <c r="T423" s="1">
        <f t="shared" si="62"/>
        <v>1498</v>
      </c>
      <c r="U423">
        <v>70.37</v>
      </c>
      <c r="V423">
        <f t="shared" si="63"/>
        <v>1569</v>
      </c>
      <c r="W423">
        <v>-40</v>
      </c>
    </row>
    <row r="424" spans="19:23" x14ac:dyDescent="0.25">
      <c r="S424" s="12">
        <v>44272</v>
      </c>
      <c r="T424" s="1">
        <f t="shared" si="62"/>
        <v>1498</v>
      </c>
      <c r="U424">
        <v>70.37</v>
      </c>
      <c r="V424">
        <f t="shared" si="63"/>
        <v>1642</v>
      </c>
      <c r="W424">
        <v>-38</v>
      </c>
    </row>
    <row r="425" spans="19:23" x14ac:dyDescent="0.25">
      <c r="S425" s="12">
        <v>44273</v>
      </c>
      <c r="T425" s="1">
        <f t="shared" si="62"/>
        <v>1498</v>
      </c>
      <c r="U425">
        <v>70.37</v>
      </c>
      <c r="V425">
        <f t="shared" si="63"/>
        <v>1542</v>
      </c>
      <c r="W425">
        <v>-35</v>
      </c>
    </row>
    <row r="426" spans="19:23" x14ac:dyDescent="0.25">
      <c r="S426" s="12">
        <v>44274</v>
      </c>
      <c r="T426" s="1">
        <f t="shared" si="62"/>
        <v>1498</v>
      </c>
      <c r="U426">
        <v>70.37</v>
      </c>
      <c r="V426">
        <f t="shared" si="63"/>
        <v>1570</v>
      </c>
      <c r="W426">
        <v>-34</v>
      </c>
    </row>
    <row r="427" spans="19:23" x14ac:dyDescent="0.25">
      <c r="S427" s="12">
        <v>44275</v>
      </c>
      <c r="T427" s="1">
        <f t="shared" si="62"/>
        <v>1498</v>
      </c>
      <c r="U427">
        <v>70.37</v>
      </c>
      <c r="V427">
        <f t="shared" si="63"/>
        <v>1529</v>
      </c>
      <c r="W427">
        <v>-38</v>
      </c>
    </row>
    <row r="428" spans="19:23" x14ac:dyDescent="0.25">
      <c r="S428" s="12">
        <v>44276</v>
      </c>
      <c r="T428" s="1">
        <f t="shared" si="62"/>
        <v>1498</v>
      </c>
      <c r="U428">
        <v>70.37</v>
      </c>
      <c r="V428">
        <f t="shared" si="63"/>
        <v>959</v>
      </c>
      <c r="W428">
        <v>-27</v>
      </c>
    </row>
    <row r="429" spans="19:23" x14ac:dyDescent="0.25">
      <c r="S429" s="12">
        <v>44277</v>
      </c>
      <c r="T429" s="1">
        <f t="shared" si="62"/>
        <v>1981</v>
      </c>
      <c r="U429">
        <v>70.37</v>
      </c>
      <c r="V429">
        <f t="shared" si="63"/>
        <v>1439</v>
      </c>
      <c r="W429">
        <v>-35</v>
      </c>
    </row>
    <row r="430" spans="19:23" x14ac:dyDescent="0.25">
      <c r="S430" s="12">
        <v>44278</v>
      </c>
      <c r="T430" s="1">
        <f t="shared" si="62"/>
        <v>1981</v>
      </c>
      <c r="U430">
        <v>71.760000000000005</v>
      </c>
      <c r="V430">
        <f t="shared" si="63"/>
        <v>2045</v>
      </c>
      <c r="W430">
        <v>-27</v>
      </c>
    </row>
    <row r="431" spans="19:23" x14ac:dyDescent="0.25">
      <c r="S431" s="12">
        <v>44279</v>
      </c>
      <c r="T431" s="1">
        <f t="shared" si="62"/>
        <v>1981</v>
      </c>
      <c r="U431">
        <v>71.760000000000005</v>
      </c>
      <c r="V431">
        <f t="shared" si="63"/>
        <v>1645</v>
      </c>
      <c r="W431">
        <v>-49</v>
      </c>
    </row>
    <row r="432" spans="19:23" x14ac:dyDescent="0.25">
      <c r="S432" s="12">
        <v>44280</v>
      </c>
      <c r="T432" s="1">
        <f t="shared" si="62"/>
        <v>1981</v>
      </c>
      <c r="U432">
        <v>71.760000000000005</v>
      </c>
      <c r="V432">
        <f t="shared" si="63"/>
        <v>2264</v>
      </c>
      <c r="W432">
        <v>-53</v>
      </c>
    </row>
    <row r="433" spans="19:23" x14ac:dyDescent="0.25">
      <c r="S433" s="12">
        <v>44281</v>
      </c>
      <c r="T433" s="1">
        <f t="shared" si="62"/>
        <v>1981</v>
      </c>
      <c r="U433">
        <v>71.760000000000005</v>
      </c>
      <c r="V433">
        <f t="shared" si="63"/>
        <v>2407</v>
      </c>
      <c r="W433">
        <v>-35</v>
      </c>
    </row>
    <row r="434" spans="19:23" x14ac:dyDescent="0.25">
      <c r="S434" s="12">
        <v>44282</v>
      </c>
      <c r="T434" s="1">
        <f t="shared" si="62"/>
        <v>1981</v>
      </c>
      <c r="U434">
        <v>71.760000000000005</v>
      </c>
      <c r="V434">
        <f t="shared" si="63"/>
        <v>2400</v>
      </c>
      <c r="W434">
        <v>-30</v>
      </c>
    </row>
    <row r="435" spans="19:23" x14ac:dyDescent="0.25">
      <c r="S435" s="12">
        <v>44283</v>
      </c>
      <c r="T435" s="1">
        <f t="shared" si="62"/>
        <v>1981</v>
      </c>
      <c r="U435">
        <v>71.760000000000005</v>
      </c>
      <c r="V435">
        <f t="shared" si="63"/>
        <v>1666</v>
      </c>
      <c r="W435">
        <v>-32</v>
      </c>
    </row>
    <row r="436" spans="19:23" x14ac:dyDescent="0.25">
      <c r="S436" s="12">
        <v>44284</v>
      </c>
      <c r="T436" s="1">
        <f t="shared" si="62"/>
        <v>2971</v>
      </c>
      <c r="U436">
        <v>71.760000000000005</v>
      </c>
      <c r="V436">
        <f t="shared" si="63"/>
        <v>3593</v>
      </c>
      <c r="W436">
        <v>-36</v>
      </c>
    </row>
    <row r="437" spans="19:23" x14ac:dyDescent="0.25">
      <c r="S437" s="12">
        <v>44285</v>
      </c>
      <c r="T437" s="1">
        <f t="shared" si="62"/>
        <v>2971</v>
      </c>
      <c r="U437">
        <v>71.760000000000005</v>
      </c>
      <c r="V437">
        <f t="shared" si="63"/>
        <v>1787</v>
      </c>
      <c r="W437">
        <v>-33</v>
      </c>
    </row>
    <row r="438" spans="19:23" x14ac:dyDescent="0.25">
      <c r="S438" s="12">
        <v>44286</v>
      </c>
      <c r="T438" s="1">
        <f t="shared" si="62"/>
        <v>2971</v>
      </c>
      <c r="U438">
        <v>71.760000000000005</v>
      </c>
      <c r="V438">
        <f t="shared" si="63"/>
        <v>3332</v>
      </c>
      <c r="W438">
        <v>-28</v>
      </c>
    </row>
    <row r="439" spans="19:23" x14ac:dyDescent="0.25">
      <c r="S439" s="12">
        <v>44287</v>
      </c>
      <c r="T439" s="1">
        <f t="shared" si="62"/>
        <v>2971</v>
      </c>
      <c r="U439">
        <v>71.760000000000005</v>
      </c>
      <c r="V439">
        <f t="shared" si="63"/>
        <v>2682</v>
      </c>
      <c r="W439">
        <v>-37</v>
      </c>
    </row>
    <row r="440" spans="19:23" x14ac:dyDescent="0.25">
      <c r="S440" s="12">
        <v>44288</v>
      </c>
      <c r="T440" s="1">
        <f t="shared" si="62"/>
        <v>2971</v>
      </c>
      <c r="U440">
        <v>71.760000000000005</v>
      </c>
      <c r="V440">
        <f t="shared" si="63"/>
        <v>2787</v>
      </c>
      <c r="W440">
        <v>-57</v>
      </c>
    </row>
    <row r="441" spans="19:23" x14ac:dyDescent="0.25">
      <c r="S441" s="12">
        <v>44289</v>
      </c>
      <c r="T441" s="1">
        <f t="shared" si="62"/>
        <v>2971</v>
      </c>
      <c r="U441">
        <v>71.760000000000005</v>
      </c>
      <c r="V441">
        <f t="shared" si="63"/>
        <v>3244</v>
      </c>
      <c r="W441">
        <v>-33</v>
      </c>
    </row>
    <row r="442" spans="19:23" x14ac:dyDescent="0.25">
      <c r="S442" s="12">
        <v>44290</v>
      </c>
      <c r="T442" s="1">
        <f t="shared" si="62"/>
        <v>2971</v>
      </c>
      <c r="U442">
        <v>71.760000000000005</v>
      </c>
      <c r="V442">
        <f t="shared" si="63"/>
        <v>3368</v>
      </c>
      <c r="W442">
        <v>-40</v>
      </c>
    </row>
    <row r="443" spans="19:23" x14ac:dyDescent="0.25">
      <c r="S443" s="12">
        <v>44291</v>
      </c>
      <c r="T443" s="1">
        <f t="shared" si="62"/>
        <v>4249</v>
      </c>
      <c r="U443">
        <v>71.760000000000005</v>
      </c>
      <c r="V443">
        <f t="shared" si="63"/>
        <v>3719</v>
      </c>
      <c r="W443">
        <v>-37</v>
      </c>
    </row>
    <row r="444" spans="19:23" x14ac:dyDescent="0.25">
      <c r="S444" s="12">
        <v>44292</v>
      </c>
      <c r="T444" s="1">
        <f t="shared" si="62"/>
        <v>4249</v>
      </c>
      <c r="U444">
        <v>71.760000000000005</v>
      </c>
      <c r="V444">
        <f t="shared" si="63"/>
        <v>4107</v>
      </c>
      <c r="W444">
        <v>-36</v>
      </c>
    </row>
    <row r="445" spans="19:23" x14ac:dyDescent="0.25">
      <c r="S445" s="12">
        <v>44293</v>
      </c>
      <c r="T445" s="1">
        <f t="shared" si="62"/>
        <v>4249</v>
      </c>
      <c r="U445">
        <v>71.760000000000005</v>
      </c>
      <c r="V445">
        <f t="shared" si="63"/>
        <v>4634</v>
      </c>
      <c r="W445">
        <v>-36</v>
      </c>
    </row>
    <row r="446" spans="19:23" x14ac:dyDescent="0.25">
      <c r="S446" s="12">
        <v>44294</v>
      </c>
      <c r="T446" s="1">
        <f t="shared" si="62"/>
        <v>4249</v>
      </c>
      <c r="U446">
        <v>71.760000000000005</v>
      </c>
      <c r="V446">
        <f t="shared" si="63"/>
        <v>4107</v>
      </c>
      <c r="W446">
        <v>-42</v>
      </c>
    </row>
    <row r="447" spans="19:23" x14ac:dyDescent="0.25">
      <c r="S447" s="12">
        <v>44295</v>
      </c>
      <c r="T447" s="1">
        <f t="shared" si="62"/>
        <v>4249</v>
      </c>
      <c r="U447">
        <v>71.760000000000005</v>
      </c>
      <c r="V447">
        <f t="shared" si="63"/>
        <v>4677</v>
      </c>
      <c r="W447">
        <v>-45</v>
      </c>
    </row>
    <row r="448" spans="19:23" x14ac:dyDescent="0.25">
      <c r="S448" s="12">
        <v>44296</v>
      </c>
      <c r="T448" s="1">
        <f t="shared" si="62"/>
        <v>4249</v>
      </c>
      <c r="U448">
        <v>71.760000000000005</v>
      </c>
      <c r="V448">
        <f t="shared" si="63"/>
        <v>0</v>
      </c>
      <c r="W448">
        <v>-43</v>
      </c>
    </row>
    <row r="449" spans="19:23" x14ac:dyDescent="0.25">
      <c r="S449" s="12">
        <v>44297</v>
      </c>
      <c r="T449" s="1">
        <f t="shared" si="62"/>
        <v>4249</v>
      </c>
      <c r="U449">
        <v>71.760000000000005</v>
      </c>
      <c r="V449">
        <f t="shared" si="63"/>
        <v>0</v>
      </c>
      <c r="W449">
        <v>-38</v>
      </c>
    </row>
    <row r="450" spans="19:23" x14ac:dyDescent="0.25">
      <c r="S450" s="12">
        <v>44298</v>
      </c>
      <c r="T450" s="1">
        <f t="shared" si="62"/>
        <v>4249</v>
      </c>
      <c r="U450">
        <v>71.760000000000005</v>
      </c>
      <c r="V450">
        <f t="shared" si="63"/>
        <v>0</v>
      </c>
      <c r="W450">
        <v>-39</v>
      </c>
    </row>
    <row r="451" spans="19:23" x14ac:dyDescent="0.25">
      <c r="S451" s="12">
        <v>44299</v>
      </c>
      <c r="T451" s="1">
        <f t="shared" ref="T451:T454" si="65">IF(VLOOKUP(S451,$A$2:$C$448,3,TRUE)=0,T450,VLOOKUP(S451,$A$2:$C$448,3,TRUE))</f>
        <v>4249</v>
      </c>
      <c r="U451">
        <v>71.760000000000005</v>
      </c>
      <c r="V451">
        <f t="shared" si="63"/>
        <v>0</v>
      </c>
      <c r="W451">
        <v>-39</v>
      </c>
    </row>
    <row r="452" spans="19:23" x14ac:dyDescent="0.25">
      <c r="S452" s="12">
        <v>44300</v>
      </c>
      <c r="T452" s="1">
        <f t="shared" si="65"/>
        <v>4249</v>
      </c>
      <c r="U452">
        <v>71.760000000000005</v>
      </c>
      <c r="V452">
        <f t="shared" ref="V452:V454" si="66">VLOOKUP(S452,$A$2:$B$475,2,TRUE)</f>
        <v>0</v>
      </c>
      <c r="W452">
        <v>-39</v>
      </c>
    </row>
    <row r="453" spans="19:23" x14ac:dyDescent="0.25">
      <c r="S453" s="12">
        <v>44301</v>
      </c>
      <c r="T453" s="1">
        <f t="shared" si="65"/>
        <v>4249</v>
      </c>
      <c r="U453">
        <v>71.760000000000005</v>
      </c>
      <c r="V453">
        <f t="shared" si="66"/>
        <v>0</v>
      </c>
      <c r="W453">
        <v>-41</v>
      </c>
    </row>
    <row r="454" spans="19:23" x14ac:dyDescent="0.25">
      <c r="S454" s="12">
        <v>44302</v>
      </c>
      <c r="T454" s="1">
        <f t="shared" si="65"/>
        <v>4249</v>
      </c>
      <c r="U454">
        <v>71.760000000000005</v>
      </c>
      <c r="V454">
        <f t="shared" si="66"/>
        <v>0</v>
      </c>
      <c r="W454">
        <v>-48</v>
      </c>
    </row>
  </sheetData>
  <mergeCells count="60">
    <mergeCell ref="C357:C363"/>
    <mergeCell ref="C364:C370"/>
    <mergeCell ref="C371:C377"/>
    <mergeCell ref="C378:C384"/>
    <mergeCell ref="C385:C391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C329:C335"/>
    <mergeCell ref="S1:U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294:C300"/>
    <mergeCell ref="C301:C307"/>
    <mergeCell ref="C308:C314"/>
    <mergeCell ref="C315:C321"/>
    <mergeCell ref="C322:C328"/>
    <mergeCell ref="A1:O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</mergeCells>
  <dataValidations count="1">
    <dataValidation type="date" showInputMessage="1" showErrorMessage="1" sqref="A2:A40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W662"/>
  <sheetViews>
    <sheetView topLeftCell="I1" workbookViewId="0">
      <selection activeCell="F59" sqref="F59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42578125" style="4" bestFit="1" customWidth="1"/>
    <col min="5" max="5" width="24.5703125" style="4" bestFit="1" customWidth="1"/>
    <col min="6" max="6" width="18.5703125" style="4" bestFit="1" customWidth="1"/>
    <col min="7" max="8" width="18.5703125" style="20" customWidth="1"/>
    <col min="9" max="9" width="9.140625" style="2"/>
    <col min="10" max="10" width="10.7109375" bestFit="1" customWidth="1"/>
    <col min="13" max="15" width="9.140625" style="2"/>
    <col min="16" max="17" width="4.140625" style="2" customWidth="1"/>
    <col min="18" max="18" width="9.140625" style="2"/>
    <col min="19" max="19" width="10.7109375" style="2" bestFit="1" customWidth="1"/>
    <col min="20" max="20" width="15.7109375" style="2" bestFit="1" customWidth="1"/>
    <col min="21" max="21" width="16.28515625" style="2" bestFit="1" customWidth="1"/>
    <col min="22" max="22" width="16.28515625" style="2" customWidth="1"/>
    <col min="23" max="23" width="13.28515625" style="2" bestFit="1" customWidth="1"/>
    <col min="24" max="16384" width="9.140625" style="2"/>
  </cols>
  <sheetData>
    <row r="1" spans="1:23" x14ac:dyDescent="0.25">
      <c r="A1" s="24" t="s">
        <v>54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5" t="s">
        <v>0</v>
      </c>
      <c r="B2" s="5" t="s">
        <v>1</v>
      </c>
      <c r="C2" s="4" t="s">
        <v>4</v>
      </c>
      <c r="D2" s="4" t="s">
        <v>50</v>
      </c>
      <c r="E2" s="22" t="s">
        <v>3</v>
      </c>
      <c r="F2" s="22" t="s">
        <v>2</v>
      </c>
      <c r="G2" s="22" t="s">
        <v>100</v>
      </c>
      <c r="H2" s="22" t="s">
        <v>102</v>
      </c>
      <c r="J2" s="18" t="s">
        <v>13</v>
      </c>
      <c r="K2" s="18" t="s">
        <v>11</v>
      </c>
      <c r="L2" s="18" t="s">
        <v>12</v>
      </c>
      <c r="M2" s="18" t="s">
        <v>14</v>
      </c>
      <c r="N2" s="18" t="s">
        <v>46</v>
      </c>
      <c r="O2" s="18" t="s">
        <v>47</v>
      </c>
      <c r="S2" t="s">
        <v>6</v>
      </c>
      <c r="T2" t="s">
        <v>101</v>
      </c>
      <c r="U2" t="s">
        <v>5</v>
      </c>
      <c r="V2" t="s">
        <v>99</v>
      </c>
      <c r="W2" t="s">
        <v>52</v>
      </c>
    </row>
    <row r="3" spans="1:23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G3" s="3">
        <f t="shared" ref="G3:G60" si="0">VLOOKUP(E3,$S$2:$W$474,3,FALSE)</f>
        <v>19.440000000000001</v>
      </c>
      <c r="H3" s="3">
        <f>VLOOKUP(E3,$S$2:$W$469,5,FALSE)</f>
        <v>11</v>
      </c>
      <c r="J3" s="12">
        <v>43897</v>
      </c>
      <c r="K3" t="s">
        <v>77</v>
      </c>
      <c r="M3" t="s">
        <v>74</v>
      </c>
      <c r="N3">
        <v>-15</v>
      </c>
      <c r="O3">
        <v>-500</v>
      </c>
      <c r="S3" s="14">
        <v>43831</v>
      </c>
      <c r="T3" s="29">
        <v>0</v>
      </c>
      <c r="U3">
        <v>0</v>
      </c>
      <c r="V3">
        <v>0</v>
      </c>
      <c r="W3">
        <v>0</v>
      </c>
    </row>
    <row r="4" spans="1:23" x14ac:dyDescent="0.25">
      <c r="A4" s="11">
        <v>43899</v>
      </c>
      <c r="B4" s="10">
        <v>1</v>
      </c>
      <c r="C4" s="23">
        <f>ROUNDUP(AVERAGE(B4:B10),0)</f>
        <v>2</v>
      </c>
      <c r="E4" s="6">
        <f t="shared" ref="E4:E58" si="1">E3+7</f>
        <v>43905</v>
      </c>
      <c r="F4" s="3">
        <f>AVERAGE(C4)</f>
        <v>2</v>
      </c>
      <c r="G4" s="3">
        <f t="shared" si="0"/>
        <v>43.52</v>
      </c>
      <c r="H4" s="3">
        <f t="shared" ref="H4:H67" si="2">VLOOKUP(E4,$S$2:$W$469,5,FALSE)</f>
        <v>-35</v>
      </c>
      <c r="J4" s="12">
        <v>43901</v>
      </c>
      <c r="K4" t="s">
        <v>15</v>
      </c>
      <c r="L4" t="s">
        <v>16</v>
      </c>
      <c r="M4" t="s">
        <v>19</v>
      </c>
      <c r="N4">
        <v>-30</v>
      </c>
      <c r="O4">
        <v>-1000</v>
      </c>
      <c r="S4" s="14">
        <v>43832</v>
      </c>
      <c r="T4" s="29">
        <v>0</v>
      </c>
      <c r="U4">
        <v>0</v>
      </c>
      <c r="V4">
        <v>0</v>
      </c>
      <c r="W4">
        <v>0</v>
      </c>
    </row>
    <row r="5" spans="1:23" x14ac:dyDescent="0.25">
      <c r="A5" s="11">
        <v>43900</v>
      </c>
      <c r="B5" s="10">
        <v>1</v>
      </c>
      <c r="C5" s="24"/>
      <c r="E5" s="6">
        <f t="shared" si="1"/>
        <v>43912</v>
      </c>
      <c r="F5" s="3">
        <f>AVERAGE(C11)</f>
        <v>6</v>
      </c>
      <c r="G5" s="3">
        <f t="shared" si="0"/>
        <v>55.56</v>
      </c>
      <c r="H5" s="3">
        <f t="shared" si="2"/>
        <v>-60</v>
      </c>
      <c r="J5" s="12">
        <v>43902</v>
      </c>
      <c r="K5" t="s">
        <v>78</v>
      </c>
      <c r="M5" t="s">
        <v>80</v>
      </c>
      <c r="N5">
        <v>-45</v>
      </c>
      <c r="O5">
        <v>-1500</v>
      </c>
      <c r="S5" s="14">
        <v>43833</v>
      </c>
      <c r="T5" s="29">
        <v>0</v>
      </c>
      <c r="U5">
        <v>0</v>
      </c>
      <c r="V5">
        <v>0</v>
      </c>
      <c r="W5">
        <v>0</v>
      </c>
    </row>
    <row r="6" spans="1:23" x14ac:dyDescent="0.25">
      <c r="A6" s="11">
        <v>43901</v>
      </c>
      <c r="B6" s="10">
        <v>1</v>
      </c>
      <c r="C6" s="24"/>
      <c r="E6" s="6">
        <f t="shared" si="1"/>
        <v>43919</v>
      </c>
      <c r="F6" s="3">
        <f>AVERAGE(C18)</f>
        <v>26</v>
      </c>
      <c r="G6" s="3">
        <f t="shared" si="0"/>
        <v>68.52</v>
      </c>
      <c r="H6" s="3">
        <f t="shared" si="2"/>
        <v>-64</v>
      </c>
      <c r="J6" s="12">
        <v>43903</v>
      </c>
      <c r="K6" t="s">
        <v>27</v>
      </c>
      <c r="M6" t="s">
        <v>58</v>
      </c>
      <c r="N6">
        <v>50</v>
      </c>
      <c r="O6">
        <v>500</v>
      </c>
      <c r="S6" s="14">
        <v>43834</v>
      </c>
      <c r="T6" s="29">
        <v>0</v>
      </c>
      <c r="U6">
        <v>0</v>
      </c>
      <c r="V6">
        <v>0</v>
      </c>
      <c r="W6">
        <v>0</v>
      </c>
    </row>
    <row r="7" spans="1:23" x14ac:dyDescent="0.25">
      <c r="A7" s="11">
        <v>43902</v>
      </c>
      <c r="B7" s="10">
        <v>2</v>
      </c>
      <c r="C7" s="24"/>
      <c r="E7" s="6">
        <f t="shared" si="1"/>
        <v>43926</v>
      </c>
      <c r="F7" s="3">
        <f>AVERAGE(C25)</f>
        <v>66</v>
      </c>
      <c r="G7" s="3">
        <f t="shared" si="0"/>
        <v>87.04</v>
      </c>
      <c r="H7" s="3">
        <f t="shared" si="2"/>
        <v>-66</v>
      </c>
      <c r="J7" s="12">
        <v>43906</v>
      </c>
      <c r="K7" t="s">
        <v>78</v>
      </c>
      <c r="M7" t="s">
        <v>73</v>
      </c>
      <c r="N7">
        <v>-60</v>
      </c>
      <c r="O7">
        <v>-2000</v>
      </c>
      <c r="S7" s="14">
        <v>43835</v>
      </c>
      <c r="T7" s="29">
        <v>0</v>
      </c>
      <c r="U7">
        <v>0</v>
      </c>
      <c r="V7">
        <v>0</v>
      </c>
      <c r="W7">
        <v>0</v>
      </c>
    </row>
    <row r="8" spans="1:23" x14ac:dyDescent="0.25">
      <c r="A8" s="11">
        <v>43903</v>
      </c>
      <c r="B8" s="10">
        <v>2</v>
      </c>
      <c r="C8" s="24"/>
      <c r="E8" s="6">
        <f t="shared" si="1"/>
        <v>43933</v>
      </c>
      <c r="F8" s="3">
        <f>AVERAGE(C32)</f>
        <v>119</v>
      </c>
      <c r="G8" s="3">
        <f t="shared" si="0"/>
        <v>87.04</v>
      </c>
      <c r="H8" s="3">
        <f t="shared" si="2"/>
        <v>-72</v>
      </c>
      <c r="J8" s="12">
        <v>43914</v>
      </c>
      <c r="K8" t="s">
        <v>27</v>
      </c>
      <c r="M8" t="s">
        <v>75</v>
      </c>
      <c r="N8">
        <v>100</v>
      </c>
      <c r="O8">
        <v>1000</v>
      </c>
      <c r="S8" s="14">
        <v>43836</v>
      </c>
      <c r="T8" s="29">
        <v>0</v>
      </c>
      <c r="U8">
        <v>0</v>
      </c>
      <c r="V8">
        <v>0</v>
      </c>
      <c r="W8">
        <v>0</v>
      </c>
    </row>
    <row r="9" spans="1:23" x14ac:dyDescent="0.25">
      <c r="A9" s="11">
        <v>43904</v>
      </c>
      <c r="B9" s="10">
        <v>2</v>
      </c>
      <c r="C9" s="24"/>
      <c r="E9" s="6">
        <f t="shared" si="1"/>
        <v>43940</v>
      </c>
      <c r="F9" s="3">
        <f>AVERAGE(C39)</f>
        <v>122</v>
      </c>
      <c r="G9" s="3">
        <f t="shared" si="0"/>
        <v>87.04</v>
      </c>
      <c r="H9" s="3">
        <f t="shared" si="2"/>
        <v>-67</v>
      </c>
      <c r="J9" s="12">
        <v>43920</v>
      </c>
      <c r="K9" t="s">
        <v>77</v>
      </c>
      <c r="M9" t="s">
        <v>76</v>
      </c>
      <c r="N9">
        <v>-75</v>
      </c>
      <c r="O9">
        <v>-750</v>
      </c>
      <c r="S9" s="14">
        <v>43837</v>
      </c>
      <c r="T9" s="29">
        <v>0</v>
      </c>
      <c r="U9">
        <v>0</v>
      </c>
      <c r="V9">
        <v>0</v>
      </c>
      <c r="W9">
        <v>0</v>
      </c>
    </row>
    <row r="10" spans="1:23" x14ac:dyDescent="0.25">
      <c r="A10" s="11">
        <v>43905</v>
      </c>
      <c r="B10" s="10">
        <v>2</v>
      </c>
      <c r="C10" s="24"/>
      <c r="E10" s="6">
        <f t="shared" si="1"/>
        <v>43947</v>
      </c>
      <c r="F10" s="3">
        <f>AVERAGE(C46)</f>
        <v>147</v>
      </c>
      <c r="G10" s="3">
        <f t="shared" si="0"/>
        <v>87.04</v>
      </c>
      <c r="H10" s="3">
        <f t="shared" si="2"/>
        <v>-69</v>
      </c>
      <c r="J10" s="12">
        <v>43938</v>
      </c>
      <c r="K10" t="s">
        <v>77</v>
      </c>
      <c r="M10" t="s">
        <v>87</v>
      </c>
      <c r="N10">
        <v>-90</v>
      </c>
      <c r="O10">
        <v>-2500</v>
      </c>
      <c r="S10" s="14">
        <v>43838</v>
      </c>
      <c r="T10" s="29">
        <v>0</v>
      </c>
      <c r="U10">
        <v>0</v>
      </c>
      <c r="V10">
        <v>0</v>
      </c>
      <c r="W10">
        <v>0</v>
      </c>
    </row>
    <row r="11" spans="1:23" x14ac:dyDescent="0.25">
      <c r="A11" s="11">
        <v>43906</v>
      </c>
      <c r="B11" s="10">
        <v>2</v>
      </c>
      <c r="C11" s="23">
        <f>ROUNDUP(AVERAGE(B11:B17),0)</f>
        <v>6</v>
      </c>
      <c r="E11" s="6">
        <f t="shared" si="1"/>
        <v>43954</v>
      </c>
      <c r="F11" s="3">
        <f>AVERAGE(C53)</f>
        <v>146</v>
      </c>
      <c r="G11" s="3">
        <f t="shared" si="0"/>
        <v>87.04</v>
      </c>
      <c r="H11" s="3">
        <f t="shared" si="2"/>
        <v>-64</v>
      </c>
      <c r="J11" s="12">
        <v>43980</v>
      </c>
      <c r="K11" t="s">
        <v>77</v>
      </c>
      <c r="M11" t="s">
        <v>79</v>
      </c>
      <c r="N11">
        <v>-105</v>
      </c>
      <c r="O11">
        <v>-1250</v>
      </c>
      <c r="S11" s="14">
        <v>43839</v>
      </c>
      <c r="T11" s="29">
        <v>0</v>
      </c>
      <c r="U11">
        <v>0</v>
      </c>
      <c r="V11">
        <v>0</v>
      </c>
      <c r="W11">
        <v>0</v>
      </c>
    </row>
    <row r="12" spans="1:23" x14ac:dyDescent="0.25">
      <c r="A12" s="11">
        <v>43907</v>
      </c>
      <c r="B12" s="10">
        <v>2</v>
      </c>
      <c r="C12" s="24"/>
      <c r="E12" s="6">
        <f t="shared" si="1"/>
        <v>43961</v>
      </c>
      <c r="F12" s="3">
        <f>AVERAGE(C60)</f>
        <v>187</v>
      </c>
      <c r="G12" s="3">
        <f t="shared" si="0"/>
        <v>87.04</v>
      </c>
      <c r="H12" s="3">
        <f t="shared" si="2"/>
        <v>-60</v>
      </c>
      <c r="J12" s="12">
        <v>43984</v>
      </c>
      <c r="K12" t="s">
        <v>77</v>
      </c>
      <c r="M12" t="s">
        <v>88</v>
      </c>
      <c r="N12">
        <v>-120</v>
      </c>
      <c r="O12">
        <v>-3000</v>
      </c>
      <c r="S12" s="14">
        <v>43840</v>
      </c>
      <c r="T12" s="29">
        <v>0</v>
      </c>
      <c r="U12">
        <v>0</v>
      </c>
      <c r="V12">
        <v>0</v>
      </c>
      <c r="W12">
        <v>0</v>
      </c>
    </row>
    <row r="13" spans="1:23" x14ac:dyDescent="0.25">
      <c r="A13" s="11">
        <v>43908</v>
      </c>
      <c r="B13" s="10">
        <v>3</v>
      </c>
      <c r="C13" s="24"/>
      <c r="E13" s="6">
        <f t="shared" si="1"/>
        <v>43968</v>
      </c>
      <c r="F13" s="3">
        <f>AVERAGE(C67)</f>
        <v>151</v>
      </c>
      <c r="G13" s="3">
        <f t="shared" si="0"/>
        <v>87.04</v>
      </c>
      <c r="H13" s="3">
        <f t="shared" si="2"/>
        <v>-63</v>
      </c>
      <c r="J13" s="12">
        <v>44004</v>
      </c>
      <c r="K13" t="s">
        <v>77</v>
      </c>
      <c r="M13" t="s">
        <v>81</v>
      </c>
      <c r="N13">
        <v>-135</v>
      </c>
      <c r="O13">
        <v>-1750</v>
      </c>
      <c r="S13" s="14">
        <v>43841</v>
      </c>
      <c r="T13" s="29">
        <v>0</v>
      </c>
      <c r="U13">
        <v>0</v>
      </c>
      <c r="V13">
        <v>0</v>
      </c>
      <c r="W13">
        <v>0</v>
      </c>
    </row>
    <row r="14" spans="1:23" x14ac:dyDescent="0.25">
      <c r="A14" s="11">
        <v>43909</v>
      </c>
      <c r="B14" s="10">
        <v>4</v>
      </c>
      <c r="C14" s="24"/>
      <c r="E14" s="6">
        <f t="shared" si="1"/>
        <v>43975</v>
      </c>
      <c r="F14" s="3">
        <f>AVERAGE(C74)</f>
        <v>136</v>
      </c>
      <c r="G14" s="3">
        <f t="shared" si="0"/>
        <v>87.04</v>
      </c>
      <c r="H14" s="3">
        <f t="shared" si="2"/>
        <v>-60</v>
      </c>
      <c r="J14" s="12">
        <v>44039</v>
      </c>
      <c r="K14" t="s">
        <v>27</v>
      </c>
      <c r="M14" t="s">
        <v>82</v>
      </c>
      <c r="N14">
        <v>150</v>
      </c>
      <c r="O14">
        <v>1500</v>
      </c>
      <c r="S14" s="14">
        <v>43842</v>
      </c>
      <c r="T14" s="29">
        <v>0</v>
      </c>
      <c r="U14">
        <v>0</v>
      </c>
      <c r="V14">
        <v>0</v>
      </c>
      <c r="W14">
        <v>0</v>
      </c>
    </row>
    <row r="15" spans="1:23" x14ac:dyDescent="0.25">
      <c r="A15" s="11">
        <v>43910</v>
      </c>
      <c r="B15" s="10">
        <v>8</v>
      </c>
      <c r="C15" s="24"/>
      <c r="E15" s="6">
        <f t="shared" si="1"/>
        <v>43982</v>
      </c>
      <c r="F15" s="3">
        <f>AVERAGE(C81)</f>
        <v>116</v>
      </c>
      <c r="G15" s="3">
        <f t="shared" si="0"/>
        <v>77.78</v>
      </c>
      <c r="H15" s="3">
        <f t="shared" si="2"/>
        <v>-54</v>
      </c>
      <c r="J15" s="12">
        <v>44056</v>
      </c>
      <c r="K15" t="s">
        <v>27</v>
      </c>
      <c r="M15" t="s">
        <v>86</v>
      </c>
      <c r="N15">
        <v>200</v>
      </c>
      <c r="O15">
        <v>2000</v>
      </c>
      <c r="S15" s="14">
        <v>43843</v>
      </c>
      <c r="T15" s="29">
        <v>0</v>
      </c>
      <c r="U15">
        <v>0</v>
      </c>
      <c r="V15">
        <v>0</v>
      </c>
      <c r="W15">
        <v>0</v>
      </c>
    </row>
    <row r="16" spans="1:23" x14ac:dyDescent="0.25">
      <c r="A16" s="11">
        <v>43911</v>
      </c>
      <c r="B16" s="10">
        <v>9</v>
      </c>
      <c r="C16" s="24"/>
      <c r="E16" s="6">
        <f t="shared" si="1"/>
        <v>43989</v>
      </c>
      <c r="F16" s="3">
        <f>AVERAGE(C88)</f>
        <v>86</v>
      </c>
      <c r="G16" s="3">
        <f t="shared" si="0"/>
        <v>77.78</v>
      </c>
      <c r="H16" s="3">
        <f t="shared" si="2"/>
        <v>-51</v>
      </c>
      <c r="J16" s="12">
        <v>44109</v>
      </c>
      <c r="K16" t="s">
        <v>77</v>
      </c>
      <c r="M16" t="s">
        <v>89</v>
      </c>
      <c r="N16">
        <v>-150</v>
      </c>
      <c r="O16">
        <v>-500</v>
      </c>
      <c r="S16" s="14">
        <v>43844</v>
      </c>
      <c r="T16" s="29">
        <v>0</v>
      </c>
      <c r="U16">
        <v>0</v>
      </c>
      <c r="V16">
        <v>0</v>
      </c>
      <c r="W16">
        <v>0</v>
      </c>
    </row>
    <row r="17" spans="1:23" x14ac:dyDescent="0.25">
      <c r="A17" s="11">
        <v>43912</v>
      </c>
      <c r="B17" s="10">
        <v>12</v>
      </c>
      <c r="C17" s="24"/>
      <c r="E17" s="6">
        <f t="shared" si="1"/>
        <v>43996</v>
      </c>
      <c r="F17" s="3">
        <f>AVERAGE(C95)</f>
        <v>71</v>
      </c>
      <c r="G17" s="3">
        <f t="shared" si="0"/>
        <v>77.78</v>
      </c>
      <c r="H17" s="3">
        <f t="shared" si="2"/>
        <v>-52</v>
      </c>
      <c r="J17" s="12">
        <v>44138</v>
      </c>
      <c r="K17" t="s">
        <v>78</v>
      </c>
      <c r="M17" t="s">
        <v>83</v>
      </c>
      <c r="N17">
        <v>-165</v>
      </c>
      <c r="O17">
        <v>-900</v>
      </c>
      <c r="S17" s="14">
        <v>43845</v>
      </c>
      <c r="T17" s="29">
        <v>0</v>
      </c>
      <c r="U17">
        <v>0</v>
      </c>
      <c r="V17">
        <v>0</v>
      </c>
      <c r="W17">
        <v>0</v>
      </c>
    </row>
    <row r="18" spans="1:23" x14ac:dyDescent="0.25">
      <c r="A18" s="11">
        <v>43913</v>
      </c>
      <c r="B18" s="10">
        <v>15</v>
      </c>
      <c r="C18" s="23">
        <f>ROUNDUP(AVERAGE(B18:B24),0)</f>
        <v>26</v>
      </c>
      <c r="E18" s="6">
        <f t="shared" si="1"/>
        <v>44003</v>
      </c>
      <c r="F18" s="3">
        <f>AVERAGE(C102)</f>
        <v>46</v>
      </c>
      <c r="G18" s="3">
        <f t="shared" si="0"/>
        <v>77.78</v>
      </c>
      <c r="H18" s="3">
        <f t="shared" si="2"/>
        <v>-52</v>
      </c>
      <c r="J18" s="12">
        <v>44140</v>
      </c>
      <c r="K18" t="s">
        <v>27</v>
      </c>
      <c r="M18" t="s">
        <v>85</v>
      </c>
      <c r="N18">
        <v>250</v>
      </c>
      <c r="O18">
        <v>2500</v>
      </c>
      <c r="S18" s="14">
        <v>43846</v>
      </c>
      <c r="T18" s="29">
        <v>0</v>
      </c>
      <c r="U18">
        <v>0</v>
      </c>
      <c r="V18">
        <v>0</v>
      </c>
      <c r="W18">
        <v>0</v>
      </c>
    </row>
    <row r="19" spans="1:23" x14ac:dyDescent="0.25">
      <c r="A19" s="11">
        <v>43914</v>
      </c>
      <c r="B19" s="10">
        <v>17</v>
      </c>
      <c r="C19" s="24"/>
      <c r="E19" s="6">
        <f t="shared" si="1"/>
        <v>44010</v>
      </c>
      <c r="F19" s="3">
        <f>AVERAGE(C109)</f>
        <v>37</v>
      </c>
      <c r="G19" s="3">
        <f t="shared" si="0"/>
        <v>72.22</v>
      </c>
      <c r="H19" s="3">
        <f t="shared" si="2"/>
        <v>-52</v>
      </c>
      <c r="J19" s="12">
        <v>44182</v>
      </c>
      <c r="K19" t="s">
        <v>77</v>
      </c>
      <c r="M19" t="s">
        <v>84</v>
      </c>
      <c r="N19">
        <v>-180</v>
      </c>
      <c r="O19">
        <v>-1300</v>
      </c>
      <c r="S19" s="14">
        <v>43847</v>
      </c>
      <c r="T19" s="29">
        <v>0</v>
      </c>
      <c r="U19">
        <v>0</v>
      </c>
      <c r="V19">
        <v>0</v>
      </c>
      <c r="W19">
        <v>0</v>
      </c>
    </row>
    <row r="20" spans="1:23" x14ac:dyDescent="0.25">
      <c r="A20" s="11">
        <v>43915</v>
      </c>
      <c r="B20" s="10">
        <v>22</v>
      </c>
      <c r="C20" s="24"/>
      <c r="E20" s="6">
        <f t="shared" si="1"/>
        <v>44017</v>
      </c>
      <c r="F20" s="3">
        <f>AVERAGE(C116)</f>
        <v>34</v>
      </c>
      <c r="G20" s="3">
        <f t="shared" si="0"/>
        <v>72.22</v>
      </c>
      <c r="H20" s="3">
        <f t="shared" si="2"/>
        <v>-54</v>
      </c>
      <c r="J20" s="12">
        <v>44202</v>
      </c>
      <c r="K20" t="s">
        <v>77</v>
      </c>
      <c r="M20" t="s">
        <v>90</v>
      </c>
      <c r="N20">
        <v>-195</v>
      </c>
      <c r="O20">
        <v>-1700</v>
      </c>
      <c r="S20" s="14">
        <v>43848</v>
      </c>
      <c r="T20" s="29">
        <v>0</v>
      </c>
      <c r="U20">
        <v>0</v>
      </c>
      <c r="V20">
        <v>0</v>
      </c>
      <c r="W20">
        <v>0</v>
      </c>
    </row>
    <row r="21" spans="1:23" x14ac:dyDescent="0.25">
      <c r="A21" s="11">
        <v>43916</v>
      </c>
      <c r="B21" s="10">
        <v>28</v>
      </c>
      <c r="C21" s="24"/>
      <c r="E21" s="6">
        <f t="shared" si="1"/>
        <v>44024</v>
      </c>
      <c r="F21" s="3">
        <f>AVERAGE(C123)</f>
        <v>43</v>
      </c>
      <c r="G21" s="3">
        <f t="shared" si="0"/>
        <v>72.22</v>
      </c>
      <c r="H21" s="3">
        <f t="shared" si="2"/>
        <v>-51</v>
      </c>
      <c r="J21" s="12"/>
      <c r="M21"/>
      <c r="N21"/>
      <c r="O21"/>
      <c r="S21" s="14">
        <v>43849</v>
      </c>
      <c r="T21" s="29">
        <v>0</v>
      </c>
      <c r="U21">
        <v>0</v>
      </c>
      <c r="V21">
        <v>0</v>
      </c>
      <c r="W21">
        <v>0</v>
      </c>
    </row>
    <row r="22" spans="1:23" x14ac:dyDescent="0.25">
      <c r="A22" s="11">
        <v>43917</v>
      </c>
      <c r="B22" s="10">
        <v>28</v>
      </c>
      <c r="C22" s="24"/>
      <c r="E22" s="6">
        <f t="shared" si="1"/>
        <v>44031</v>
      </c>
      <c r="F22" s="3">
        <f>AVERAGE(C130)</f>
        <v>57</v>
      </c>
      <c r="G22" s="3">
        <f t="shared" si="0"/>
        <v>72.22</v>
      </c>
      <c r="H22" s="3">
        <f t="shared" si="2"/>
        <v>-51</v>
      </c>
      <c r="J22" s="12"/>
      <c r="M22"/>
      <c r="N22"/>
      <c r="O22"/>
      <c r="S22" s="14">
        <v>43850</v>
      </c>
      <c r="T22" s="29">
        <v>0</v>
      </c>
      <c r="U22">
        <v>0</v>
      </c>
      <c r="V22">
        <v>0</v>
      </c>
      <c r="W22">
        <v>0</v>
      </c>
    </row>
    <row r="23" spans="1:23" x14ac:dyDescent="0.25">
      <c r="A23" s="11">
        <v>43918</v>
      </c>
      <c r="B23" s="10">
        <v>33</v>
      </c>
      <c r="C23" s="24"/>
      <c r="E23" s="6">
        <f t="shared" si="1"/>
        <v>44038</v>
      </c>
      <c r="F23" s="3">
        <f>AVERAGE(C137)</f>
        <v>72</v>
      </c>
      <c r="G23" s="3">
        <f t="shared" si="0"/>
        <v>72.22</v>
      </c>
      <c r="H23" s="3">
        <f t="shared" si="2"/>
        <v>-49</v>
      </c>
      <c r="J23" s="12"/>
      <c r="M23"/>
      <c r="N23"/>
      <c r="O23"/>
      <c r="S23" s="14">
        <v>43851</v>
      </c>
      <c r="T23" s="29">
        <v>0</v>
      </c>
      <c r="U23">
        <v>0</v>
      </c>
      <c r="V23">
        <v>0</v>
      </c>
      <c r="W23">
        <v>0</v>
      </c>
    </row>
    <row r="24" spans="1:23" x14ac:dyDescent="0.25">
      <c r="A24" s="11">
        <v>43919</v>
      </c>
      <c r="B24" s="10">
        <v>35</v>
      </c>
      <c r="C24" s="24"/>
      <c r="E24" s="6">
        <f t="shared" si="1"/>
        <v>44045</v>
      </c>
      <c r="F24" s="3">
        <f>AVERAGE(C144)</f>
        <v>71</v>
      </c>
      <c r="G24" s="3">
        <f t="shared" si="0"/>
        <v>77.78</v>
      </c>
      <c r="H24" s="3">
        <f t="shared" si="2"/>
        <v>-48</v>
      </c>
      <c r="J24" s="12"/>
      <c r="M24"/>
      <c r="N24"/>
      <c r="O24"/>
      <c r="S24" s="14">
        <v>43852</v>
      </c>
      <c r="T24" s="29">
        <v>0</v>
      </c>
      <c r="U24">
        <v>0</v>
      </c>
      <c r="V24">
        <v>0</v>
      </c>
      <c r="W24">
        <v>0</v>
      </c>
    </row>
    <row r="25" spans="1:23" x14ac:dyDescent="0.25">
      <c r="A25" s="11">
        <v>43920</v>
      </c>
      <c r="B25" s="10">
        <v>41</v>
      </c>
      <c r="C25" s="23">
        <f>ROUNDUP(AVERAGE(B25:B31),0)</f>
        <v>66</v>
      </c>
      <c r="E25" s="6">
        <f t="shared" si="1"/>
        <v>44052</v>
      </c>
      <c r="F25" s="3">
        <f>AVERAGE(C151)</f>
        <v>66</v>
      </c>
      <c r="G25" s="3">
        <f t="shared" si="0"/>
        <v>77.78</v>
      </c>
      <c r="H25" s="3">
        <f t="shared" si="2"/>
        <v>-48</v>
      </c>
      <c r="S25" s="14">
        <v>43853</v>
      </c>
      <c r="T25" s="29">
        <v>0</v>
      </c>
      <c r="U25">
        <v>0</v>
      </c>
      <c r="V25">
        <v>0</v>
      </c>
      <c r="W25">
        <v>0</v>
      </c>
    </row>
    <row r="26" spans="1:23" x14ac:dyDescent="0.25">
      <c r="A26" s="11">
        <v>43921</v>
      </c>
      <c r="B26" s="10">
        <v>52</v>
      </c>
      <c r="C26" s="24"/>
      <c r="E26" s="6">
        <f t="shared" si="1"/>
        <v>44059</v>
      </c>
      <c r="F26" s="3">
        <f>AVERAGE(C158)</f>
        <v>73</v>
      </c>
      <c r="G26" s="3">
        <f t="shared" si="0"/>
        <v>74.069999999999993</v>
      </c>
      <c r="H26" s="3">
        <f t="shared" si="2"/>
        <v>-51</v>
      </c>
      <c r="S26" s="14">
        <v>43854</v>
      </c>
      <c r="T26" s="29">
        <v>0</v>
      </c>
      <c r="U26">
        <v>0</v>
      </c>
      <c r="V26">
        <v>0</v>
      </c>
      <c r="W26">
        <v>0</v>
      </c>
    </row>
    <row r="27" spans="1:23" x14ac:dyDescent="0.25">
      <c r="A27" s="11">
        <v>43922</v>
      </c>
      <c r="B27" s="10">
        <v>58</v>
      </c>
      <c r="C27" s="24"/>
      <c r="E27" s="6">
        <f t="shared" si="1"/>
        <v>44066</v>
      </c>
      <c r="F27" s="3">
        <f>AVERAGE(C165)</f>
        <v>57</v>
      </c>
      <c r="G27" s="3">
        <f t="shared" si="0"/>
        <v>68.52</v>
      </c>
      <c r="H27" s="3">
        <f t="shared" si="2"/>
        <v>-48</v>
      </c>
      <c r="S27" s="14">
        <v>43855</v>
      </c>
      <c r="T27" s="29">
        <v>0</v>
      </c>
      <c r="U27">
        <v>0</v>
      </c>
      <c r="V27">
        <v>0</v>
      </c>
      <c r="W27">
        <v>0</v>
      </c>
    </row>
    <row r="28" spans="1:23" x14ac:dyDescent="0.25">
      <c r="A28" s="11">
        <v>43923</v>
      </c>
      <c r="B28" s="10">
        <v>61</v>
      </c>
      <c r="C28" s="24"/>
      <c r="E28" s="6">
        <f t="shared" si="1"/>
        <v>44073</v>
      </c>
      <c r="F28" s="3">
        <f>AVERAGE(C172)</f>
        <v>54</v>
      </c>
      <c r="G28" s="3">
        <f t="shared" si="0"/>
        <v>68.52</v>
      </c>
      <c r="H28" s="3">
        <f t="shared" si="2"/>
        <v>-43</v>
      </c>
      <c r="S28" s="14">
        <v>43856</v>
      </c>
      <c r="T28" s="29">
        <v>0</v>
      </c>
      <c r="U28">
        <v>0</v>
      </c>
      <c r="V28">
        <v>0</v>
      </c>
      <c r="W28">
        <v>0</v>
      </c>
    </row>
    <row r="29" spans="1:23" x14ac:dyDescent="0.25">
      <c r="A29" s="11">
        <v>43924</v>
      </c>
      <c r="B29" s="10">
        <v>70</v>
      </c>
      <c r="C29" s="24"/>
      <c r="E29" s="6">
        <f t="shared" si="1"/>
        <v>44080</v>
      </c>
      <c r="F29" s="3">
        <f>AVERAGE(C179)</f>
        <v>49</v>
      </c>
      <c r="G29" s="3">
        <f t="shared" si="0"/>
        <v>68.52</v>
      </c>
      <c r="H29" s="3">
        <f t="shared" si="2"/>
        <v>-44</v>
      </c>
      <c r="S29" s="14">
        <v>43857</v>
      </c>
      <c r="T29" s="29">
        <v>0</v>
      </c>
      <c r="U29">
        <v>0</v>
      </c>
      <c r="V29">
        <v>0</v>
      </c>
      <c r="W29">
        <v>0</v>
      </c>
    </row>
    <row r="30" spans="1:23" x14ac:dyDescent="0.25">
      <c r="A30" s="11">
        <v>43925</v>
      </c>
      <c r="B30" s="10">
        <v>86</v>
      </c>
      <c r="C30" s="24"/>
      <c r="E30" s="6">
        <f t="shared" si="1"/>
        <v>44087</v>
      </c>
      <c r="F30" s="3">
        <f>AVERAGE(C186)</f>
        <v>45</v>
      </c>
      <c r="G30" s="3">
        <f t="shared" si="0"/>
        <v>68.52</v>
      </c>
      <c r="H30" s="3">
        <f t="shared" si="2"/>
        <v>-47</v>
      </c>
      <c r="S30" s="14">
        <v>43858</v>
      </c>
      <c r="T30" s="29">
        <v>0</v>
      </c>
      <c r="U30">
        <v>0</v>
      </c>
      <c r="V30">
        <v>0</v>
      </c>
      <c r="W30">
        <v>0</v>
      </c>
    </row>
    <row r="31" spans="1:23" x14ac:dyDescent="0.25">
      <c r="A31" s="11">
        <v>43926</v>
      </c>
      <c r="B31" s="10">
        <v>94</v>
      </c>
      <c r="C31" s="24"/>
      <c r="E31" s="6">
        <f t="shared" si="1"/>
        <v>44094</v>
      </c>
      <c r="F31" s="3">
        <f>AVERAGE(C193)</f>
        <v>50</v>
      </c>
      <c r="G31" s="3">
        <f t="shared" si="0"/>
        <v>68.52</v>
      </c>
      <c r="H31" s="3">
        <f t="shared" si="2"/>
        <v>-46</v>
      </c>
      <c r="S31" s="14">
        <v>43859</v>
      </c>
      <c r="T31" s="29">
        <v>0</v>
      </c>
      <c r="U31">
        <v>0</v>
      </c>
      <c r="V31">
        <v>0</v>
      </c>
      <c r="W31">
        <v>0</v>
      </c>
    </row>
    <row r="32" spans="1:23" x14ac:dyDescent="0.25">
      <c r="A32" s="11">
        <v>43927</v>
      </c>
      <c r="B32" s="10">
        <v>100</v>
      </c>
      <c r="C32" s="23">
        <f>ROUNDUP(AVERAGE(B32:B38),0)</f>
        <v>119</v>
      </c>
      <c r="E32" s="6">
        <f t="shared" si="1"/>
        <v>44101</v>
      </c>
      <c r="F32" s="3">
        <f>AVERAGE(C200)</f>
        <v>46</v>
      </c>
      <c r="G32" s="3">
        <f t="shared" si="0"/>
        <v>68.52</v>
      </c>
      <c r="H32" s="3">
        <f t="shared" si="2"/>
        <v>-46</v>
      </c>
      <c r="S32" s="14">
        <v>43860</v>
      </c>
      <c r="T32" s="29">
        <v>0</v>
      </c>
      <c r="U32">
        <v>0</v>
      </c>
      <c r="V32">
        <v>0</v>
      </c>
      <c r="W32">
        <v>0</v>
      </c>
    </row>
    <row r="33" spans="1:23" x14ac:dyDescent="0.25">
      <c r="A33" s="11">
        <v>43928</v>
      </c>
      <c r="B33" s="10">
        <v>103</v>
      </c>
      <c r="C33" s="24"/>
      <c r="E33" s="6">
        <f t="shared" si="1"/>
        <v>44108</v>
      </c>
      <c r="F33" s="3">
        <f>AVERAGE(C207)</f>
        <v>39</v>
      </c>
      <c r="G33" s="3">
        <f t="shared" si="0"/>
        <v>68.52</v>
      </c>
      <c r="H33" s="3">
        <f t="shared" si="2"/>
        <v>-45</v>
      </c>
      <c r="S33" s="14">
        <v>43861</v>
      </c>
      <c r="T33" s="29">
        <v>0</v>
      </c>
      <c r="U33">
        <v>0</v>
      </c>
      <c r="V33">
        <v>0</v>
      </c>
      <c r="W33">
        <v>0</v>
      </c>
    </row>
    <row r="34" spans="1:23" x14ac:dyDescent="0.25">
      <c r="A34" s="11">
        <v>43929</v>
      </c>
      <c r="B34" s="10">
        <v>122</v>
      </c>
      <c r="C34" s="24"/>
      <c r="E34" s="6">
        <f t="shared" si="1"/>
        <v>44115</v>
      </c>
      <c r="F34" s="3">
        <f>AVERAGE(C214)</f>
        <v>57</v>
      </c>
      <c r="G34" s="3">
        <f t="shared" si="0"/>
        <v>68.52</v>
      </c>
      <c r="H34" s="3">
        <f t="shared" si="2"/>
        <v>-52</v>
      </c>
      <c r="S34" s="14">
        <v>43862</v>
      </c>
      <c r="T34" s="29">
        <v>0</v>
      </c>
      <c r="U34">
        <v>0</v>
      </c>
      <c r="V34">
        <v>0</v>
      </c>
      <c r="W34">
        <v>0</v>
      </c>
    </row>
    <row r="35" spans="1:23" x14ac:dyDescent="0.25">
      <c r="A35" s="11">
        <v>43930</v>
      </c>
      <c r="B35" s="10">
        <v>125</v>
      </c>
      <c r="C35" s="24"/>
      <c r="E35" s="6">
        <f t="shared" si="1"/>
        <v>44122</v>
      </c>
      <c r="F35" s="3">
        <f>AVERAGE(C221)</f>
        <v>61</v>
      </c>
      <c r="G35" s="3">
        <f t="shared" si="0"/>
        <v>62.96</v>
      </c>
      <c r="H35" s="3">
        <f t="shared" si="2"/>
        <v>-47</v>
      </c>
      <c r="S35" s="14">
        <v>43863</v>
      </c>
      <c r="T35" s="29">
        <v>0</v>
      </c>
      <c r="U35">
        <v>5.56</v>
      </c>
      <c r="V35">
        <v>0</v>
      </c>
      <c r="W35">
        <v>0</v>
      </c>
    </row>
    <row r="36" spans="1:23" x14ac:dyDescent="0.25">
      <c r="A36" s="11">
        <v>43931</v>
      </c>
      <c r="B36" s="10">
        <v>129</v>
      </c>
      <c r="C36" s="24"/>
      <c r="E36" s="6">
        <f t="shared" si="1"/>
        <v>44129</v>
      </c>
      <c r="F36" s="3">
        <f>AVERAGE(C228)</f>
        <v>54</v>
      </c>
      <c r="G36" s="3">
        <f t="shared" si="0"/>
        <v>68.52</v>
      </c>
      <c r="H36" s="3">
        <f t="shared" si="2"/>
        <v>-52</v>
      </c>
      <c r="S36" s="14">
        <v>43864</v>
      </c>
      <c r="T36" s="29">
        <v>0</v>
      </c>
      <c r="U36">
        <v>5.56</v>
      </c>
      <c r="V36">
        <v>0</v>
      </c>
      <c r="W36">
        <v>0</v>
      </c>
    </row>
    <row r="37" spans="1:23" x14ac:dyDescent="0.25">
      <c r="A37" s="11">
        <v>43932</v>
      </c>
      <c r="B37" s="10">
        <v>126</v>
      </c>
      <c r="C37" s="24"/>
      <c r="E37" s="6">
        <f t="shared" si="1"/>
        <v>44136</v>
      </c>
      <c r="F37" s="3">
        <f>AVERAGE(C235)</f>
        <v>74</v>
      </c>
      <c r="G37" s="3">
        <f t="shared" si="0"/>
        <v>68.52</v>
      </c>
      <c r="H37" s="3">
        <f t="shared" si="2"/>
        <v>-53</v>
      </c>
      <c r="S37" s="14">
        <v>43865</v>
      </c>
      <c r="T37" s="29">
        <v>0</v>
      </c>
      <c r="U37">
        <v>5.56</v>
      </c>
      <c r="V37">
        <v>0</v>
      </c>
      <c r="W37">
        <v>0</v>
      </c>
    </row>
    <row r="38" spans="1:23" x14ac:dyDescent="0.25">
      <c r="A38" s="11">
        <v>43933</v>
      </c>
      <c r="B38" s="10">
        <v>126</v>
      </c>
      <c r="C38" s="24"/>
      <c r="E38" s="6">
        <f t="shared" si="1"/>
        <v>44143</v>
      </c>
      <c r="F38" s="3">
        <f>AVERAGE(C242)</f>
        <v>90</v>
      </c>
      <c r="G38" s="3">
        <f t="shared" si="0"/>
        <v>68.52</v>
      </c>
      <c r="H38" s="3">
        <f t="shared" si="2"/>
        <v>-45</v>
      </c>
      <c r="S38" s="14">
        <v>43866</v>
      </c>
      <c r="T38" s="29">
        <v>0</v>
      </c>
      <c r="U38">
        <v>5.56</v>
      </c>
      <c r="V38">
        <v>0</v>
      </c>
      <c r="W38">
        <v>0</v>
      </c>
    </row>
    <row r="39" spans="1:23" x14ac:dyDescent="0.25">
      <c r="A39" s="11">
        <v>43934</v>
      </c>
      <c r="B39" s="10">
        <v>123</v>
      </c>
      <c r="C39" s="23">
        <f>ROUNDUP(AVERAGE(B39:B45),0)</f>
        <v>122</v>
      </c>
      <c r="E39" s="6">
        <f t="shared" si="1"/>
        <v>44150</v>
      </c>
      <c r="F39" s="3">
        <f>AVERAGE(C249)</f>
        <v>117</v>
      </c>
      <c r="G39" s="3">
        <f t="shared" si="0"/>
        <v>68.52</v>
      </c>
      <c r="H39" s="3">
        <f t="shared" si="2"/>
        <v>-50</v>
      </c>
      <c r="S39" s="14">
        <v>43867</v>
      </c>
      <c r="T39" s="29">
        <v>0</v>
      </c>
      <c r="U39">
        <v>5.56</v>
      </c>
      <c r="V39">
        <v>0</v>
      </c>
      <c r="W39">
        <v>0</v>
      </c>
    </row>
    <row r="40" spans="1:23" x14ac:dyDescent="0.25">
      <c r="A40" s="11">
        <v>43935</v>
      </c>
      <c r="B40" s="10">
        <v>121</v>
      </c>
      <c r="C40" s="24"/>
      <c r="E40" s="6">
        <f t="shared" si="1"/>
        <v>44157</v>
      </c>
      <c r="F40" s="3">
        <f>AVERAGE(C256)</f>
        <v>161</v>
      </c>
      <c r="G40" s="3">
        <f t="shared" si="0"/>
        <v>64.81</v>
      </c>
      <c r="H40" s="3">
        <f t="shared" si="2"/>
        <v>-49</v>
      </c>
      <c r="S40" s="14">
        <v>43868</v>
      </c>
      <c r="T40" s="29">
        <v>0</v>
      </c>
      <c r="U40">
        <v>5.56</v>
      </c>
      <c r="V40">
        <v>0</v>
      </c>
      <c r="W40">
        <v>0</v>
      </c>
    </row>
    <row r="41" spans="1:23" x14ac:dyDescent="0.25">
      <c r="A41" s="11">
        <v>43936</v>
      </c>
      <c r="B41" s="10">
        <v>109</v>
      </c>
      <c r="C41" s="24"/>
      <c r="E41" s="6">
        <f t="shared" si="1"/>
        <v>44164</v>
      </c>
      <c r="F41" s="3">
        <f>AVERAGE(C263)</f>
        <v>169</v>
      </c>
      <c r="G41" s="3">
        <f t="shared" si="0"/>
        <v>64.81</v>
      </c>
      <c r="H41" s="3">
        <f t="shared" si="2"/>
        <v>-54</v>
      </c>
      <c r="S41" s="14">
        <v>43869</v>
      </c>
      <c r="T41" s="29">
        <v>0</v>
      </c>
      <c r="U41">
        <v>5.56</v>
      </c>
      <c r="V41">
        <v>0</v>
      </c>
      <c r="W41">
        <v>0</v>
      </c>
    </row>
    <row r="42" spans="1:23" x14ac:dyDescent="0.25">
      <c r="A42" s="11">
        <v>43937</v>
      </c>
      <c r="B42" s="10">
        <v>119</v>
      </c>
      <c r="C42" s="24"/>
      <c r="E42" s="6">
        <f t="shared" si="1"/>
        <v>44171</v>
      </c>
      <c r="F42" s="3">
        <f>AVERAGE(C270)</f>
        <v>207</v>
      </c>
      <c r="G42" s="3">
        <f t="shared" si="0"/>
        <v>64.81</v>
      </c>
      <c r="H42" s="3">
        <f t="shared" si="2"/>
        <v>-52</v>
      </c>
      <c r="S42" s="14">
        <v>43870</v>
      </c>
      <c r="T42" s="29">
        <v>0</v>
      </c>
      <c r="U42">
        <v>5.56</v>
      </c>
      <c r="V42">
        <v>0</v>
      </c>
      <c r="W42">
        <v>0</v>
      </c>
    </row>
    <row r="43" spans="1:23" x14ac:dyDescent="0.25">
      <c r="A43" s="11">
        <v>43938</v>
      </c>
      <c r="B43" s="10">
        <v>117</v>
      </c>
      <c r="C43" s="24"/>
      <c r="E43" s="6">
        <f t="shared" si="1"/>
        <v>44178</v>
      </c>
      <c r="F43" s="3">
        <f>AVERAGE(C277)</f>
        <v>266</v>
      </c>
      <c r="G43" s="3">
        <f t="shared" si="0"/>
        <v>64.81</v>
      </c>
      <c r="H43" s="3">
        <f t="shared" si="2"/>
        <v>-49</v>
      </c>
      <c r="S43" s="14">
        <v>43871</v>
      </c>
      <c r="T43" s="29">
        <v>0</v>
      </c>
      <c r="U43">
        <v>5.56</v>
      </c>
      <c r="V43">
        <v>0</v>
      </c>
      <c r="W43">
        <v>0</v>
      </c>
    </row>
    <row r="44" spans="1:23" x14ac:dyDescent="0.25">
      <c r="A44" s="11">
        <v>43939</v>
      </c>
      <c r="B44" s="10">
        <v>127</v>
      </c>
      <c r="C44" s="24"/>
      <c r="E44" s="6">
        <f t="shared" si="1"/>
        <v>44185</v>
      </c>
      <c r="F44" s="3">
        <f>AVERAGE(C284)</f>
        <v>248</v>
      </c>
      <c r="G44" s="3">
        <f t="shared" si="0"/>
        <v>64.81</v>
      </c>
      <c r="H44" s="3">
        <f t="shared" si="2"/>
        <v>-52</v>
      </c>
      <c r="S44" s="14">
        <v>43872</v>
      </c>
      <c r="T44" s="29">
        <v>0</v>
      </c>
      <c r="U44">
        <v>5.56</v>
      </c>
      <c r="V44">
        <v>0</v>
      </c>
      <c r="W44">
        <v>0</v>
      </c>
    </row>
    <row r="45" spans="1:23" x14ac:dyDescent="0.25">
      <c r="A45" s="11">
        <v>43940</v>
      </c>
      <c r="B45" s="10">
        <v>132</v>
      </c>
      <c r="C45" s="24"/>
      <c r="E45" s="6">
        <f t="shared" si="1"/>
        <v>44192</v>
      </c>
      <c r="F45" s="3">
        <f>AVERAGE(C291)</f>
        <v>221</v>
      </c>
      <c r="G45" s="3">
        <f t="shared" si="0"/>
        <v>68.52</v>
      </c>
      <c r="H45" s="3">
        <f t="shared" si="2"/>
        <v>-62</v>
      </c>
      <c r="S45" s="14">
        <v>43873</v>
      </c>
      <c r="T45" s="29">
        <v>0</v>
      </c>
      <c r="U45">
        <v>5.56</v>
      </c>
      <c r="V45">
        <v>0</v>
      </c>
      <c r="W45">
        <v>0</v>
      </c>
    </row>
    <row r="46" spans="1:23" x14ac:dyDescent="0.25">
      <c r="A46" s="11">
        <v>43941</v>
      </c>
      <c r="B46" s="10">
        <v>139</v>
      </c>
      <c r="C46" s="23">
        <f>ROUNDUP(AVERAGE(B46:B52),0)</f>
        <v>147</v>
      </c>
      <c r="E46" s="6">
        <f t="shared" si="1"/>
        <v>44199</v>
      </c>
      <c r="F46" s="3">
        <f>AVERAGE(C298)</f>
        <v>235</v>
      </c>
      <c r="G46" s="3">
        <f t="shared" si="0"/>
        <v>68.52</v>
      </c>
      <c r="H46" s="3">
        <f t="shared" si="2"/>
        <v>-63</v>
      </c>
      <c r="S46" s="14">
        <v>43874</v>
      </c>
      <c r="T46" s="29">
        <v>0</v>
      </c>
      <c r="U46">
        <v>5.56</v>
      </c>
      <c r="V46">
        <v>0</v>
      </c>
      <c r="W46">
        <v>0</v>
      </c>
    </row>
    <row r="47" spans="1:23" x14ac:dyDescent="0.25">
      <c r="A47" s="11">
        <v>43942</v>
      </c>
      <c r="B47" s="10">
        <v>149</v>
      </c>
      <c r="C47" s="24"/>
      <c r="E47" s="6">
        <f t="shared" si="1"/>
        <v>44206</v>
      </c>
      <c r="F47" s="3">
        <f>AVERAGE(C305)</f>
        <v>256</v>
      </c>
      <c r="G47" s="3">
        <f t="shared" si="0"/>
        <v>68.52</v>
      </c>
      <c r="H47" s="3">
        <f t="shared" si="2"/>
        <v>-57</v>
      </c>
      <c r="S47" s="14">
        <v>43875</v>
      </c>
      <c r="T47" s="29">
        <v>0</v>
      </c>
      <c r="U47">
        <v>5.56</v>
      </c>
      <c r="V47">
        <v>0</v>
      </c>
      <c r="W47">
        <v>0</v>
      </c>
    </row>
    <row r="48" spans="1:23" x14ac:dyDescent="0.25">
      <c r="A48" s="11">
        <v>43943</v>
      </c>
      <c r="B48" s="10">
        <v>145</v>
      </c>
      <c r="C48" s="24"/>
      <c r="E48" s="6">
        <f t="shared" si="1"/>
        <v>44213</v>
      </c>
      <c r="F48" s="3">
        <f>AVERAGE(C312)</f>
        <v>301</v>
      </c>
      <c r="G48" s="3">
        <f t="shared" si="0"/>
        <v>68.52</v>
      </c>
      <c r="H48" s="3">
        <f t="shared" si="2"/>
        <v>-59</v>
      </c>
      <c r="S48" s="14">
        <v>43876</v>
      </c>
      <c r="T48" s="29">
        <v>0</v>
      </c>
      <c r="U48">
        <v>5.56</v>
      </c>
      <c r="V48">
        <v>0</v>
      </c>
      <c r="W48">
        <v>-2</v>
      </c>
    </row>
    <row r="49" spans="1:23" x14ac:dyDescent="0.25">
      <c r="A49" s="11">
        <v>43944</v>
      </c>
      <c r="B49" s="10">
        <v>145</v>
      </c>
      <c r="C49" s="24"/>
      <c r="E49" s="6">
        <f t="shared" si="1"/>
        <v>44220</v>
      </c>
      <c r="F49" s="3">
        <f>AVERAGE(C319)</f>
        <v>250</v>
      </c>
      <c r="G49" s="3">
        <f t="shared" si="0"/>
        <v>61.11</v>
      </c>
      <c r="H49" s="3">
        <f t="shared" si="2"/>
        <v>-58</v>
      </c>
      <c r="S49" s="14">
        <v>43877</v>
      </c>
      <c r="T49" s="29">
        <v>0</v>
      </c>
      <c r="U49">
        <v>5.56</v>
      </c>
      <c r="V49">
        <v>0</v>
      </c>
      <c r="W49">
        <v>6</v>
      </c>
    </row>
    <row r="50" spans="1:23" x14ac:dyDescent="0.25">
      <c r="A50" s="11">
        <v>43945</v>
      </c>
      <c r="B50" s="10">
        <v>151</v>
      </c>
      <c r="C50" s="24"/>
      <c r="E50" s="6">
        <f t="shared" si="1"/>
        <v>44227</v>
      </c>
      <c r="F50" s="3">
        <f>AVERAGE(C326)</f>
        <v>216</v>
      </c>
      <c r="G50" s="3">
        <f t="shared" si="0"/>
        <v>61.11</v>
      </c>
      <c r="H50" s="3">
        <f t="shared" si="2"/>
        <v>-71</v>
      </c>
      <c r="S50" s="14">
        <v>43878</v>
      </c>
      <c r="T50" s="29">
        <v>0</v>
      </c>
      <c r="U50">
        <v>5.56</v>
      </c>
      <c r="V50">
        <v>0</v>
      </c>
      <c r="W50">
        <v>-10</v>
      </c>
    </row>
    <row r="51" spans="1:23" x14ac:dyDescent="0.25">
      <c r="A51" s="11">
        <v>43946</v>
      </c>
      <c r="B51" s="10">
        <v>148</v>
      </c>
      <c r="C51" s="24"/>
      <c r="E51" s="6">
        <f t="shared" si="1"/>
        <v>44234</v>
      </c>
      <c r="F51" s="3">
        <f>AVERAGE(C333)</f>
        <v>187</v>
      </c>
      <c r="G51" s="3">
        <f t="shared" si="0"/>
        <v>61.11</v>
      </c>
      <c r="H51" s="3">
        <f t="shared" si="2"/>
        <v>-63</v>
      </c>
      <c r="S51" s="14">
        <v>43879</v>
      </c>
      <c r="T51" s="29">
        <v>0</v>
      </c>
      <c r="U51">
        <v>5.56</v>
      </c>
      <c r="V51">
        <v>0</v>
      </c>
      <c r="W51">
        <v>-5</v>
      </c>
    </row>
    <row r="52" spans="1:23" x14ac:dyDescent="0.25">
      <c r="A52" s="11">
        <v>43947</v>
      </c>
      <c r="B52" s="10">
        <v>150</v>
      </c>
      <c r="C52" s="24"/>
      <c r="E52" s="6">
        <f t="shared" si="1"/>
        <v>44241</v>
      </c>
      <c r="F52" s="3">
        <f>AVERAGE(C340)</f>
        <v>153</v>
      </c>
      <c r="G52" s="3">
        <f t="shared" si="0"/>
        <v>61.11</v>
      </c>
      <c r="H52" s="3">
        <f t="shared" si="2"/>
        <v>-53</v>
      </c>
      <c r="S52" s="14">
        <v>43880</v>
      </c>
      <c r="T52" s="29">
        <v>0</v>
      </c>
      <c r="U52">
        <v>5.56</v>
      </c>
      <c r="V52">
        <v>0</v>
      </c>
      <c r="W52">
        <v>-2</v>
      </c>
    </row>
    <row r="53" spans="1:23" x14ac:dyDescent="0.25">
      <c r="A53" s="11">
        <v>43948</v>
      </c>
      <c r="B53" s="10">
        <v>138</v>
      </c>
      <c r="C53" s="23">
        <f>ROUNDUP(AVERAGE(B53:B59),0)</f>
        <v>146</v>
      </c>
      <c r="E53" s="6">
        <f t="shared" si="1"/>
        <v>44248</v>
      </c>
      <c r="F53" s="3">
        <f>AVERAGE(C347)</f>
        <v>115</v>
      </c>
      <c r="G53" s="3">
        <f t="shared" si="0"/>
        <v>61.11</v>
      </c>
      <c r="H53" s="3">
        <f t="shared" si="2"/>
        <v>-55</v>
      </c>
      <c r="S53" s="14">
        <v>43881</v>
      </c>
      <c r="T53" s="29">
        <v>0</v>
      </c>
      <c r="U53">
        <v>5.56</v>
      </c>
      <c r="V53">
        <v>0</v>
      </c>
      <c r="W53">
        <v>1</v>
      </c>
    </row>
    <row r="54" spans="1:23" x14ac:dyDescent="0.25">
      <c r="A54" s="11">
        <v>43949</v>
      </c>
      <c r="B54" s="10">
        <v>128</v>
      </c>
      <c r="C54" s="24"/>
      <c r="E54" s="6">
        <f t="shared" si="1"/>
        <v>44255</v>
      </c>
      <c r="F54" s="3">
        <f>AVERAGE(C354)</f>
        <v>136</v>
      </c>
      <c r="G54" s="3">
        <f t="shared" si="0"/>
        <v>61.11</v>
      </c>
      <c r="H54" s="3">
        <f t="shared" si="2"/>
        <v>-60</v>
      </c>
      <c r="S54" s="14">
        <v>43882</v>
      </c>
      <c r="T54" s="29">
        <v>0</v>
      </c>
      <c r="U54">
        <v>5.56</v>
      </c>
      <c r="V54">
        <v>0</v>
      </c>
      <c r="W54">
        <v>-3</v>
      </c>
    </row>
    <row r="55" spans="1:23" x14ac:dyDescent="0.25">
      <c r="A55" s="11">
        <v>43950</v>
      </c>
      <c r="B55" s="10">
        <v>129</v>
      </c>
      <c r="C55" s="24"/>
      <c r="E55" s="6">
        <f t="shared" si="1"/>
        <v>44262</v>
      </c>
      <c r="F55" s="3">
        <f>AVERAGE(C361)</f>
        <v>118</v>
      </c>
      <c r="G55" s="3">
        <f t="shared" si="0"/>
        <v>61.11</v>
      </c>
      <c r="H55" s="3">
        <f t="shared" si="2"/>
        <v>-51</v>
      </c>
      <c r="S55" s="14">
        <v>43883</v>
      </c>
      <c r="T55" s="29">
        <v>0</v>
      </c>
      <c r="U55">
        <v>5.56</v>
      </c>
      <c r="V55">
        <v>0</v>
      </c>
      <c r="W55">
        <v>0</v>
      </c>
    </row>
    <row r="56" spans="1:23" x14ac:dyDescent="0.25">
      <c r="A56" s="11">
        <v>43951</v>
      </c>
      <c r="B56" s="10">
        <v>138</v>
      </c>
      <c r="C56" s="24"/>
      <c r="E56" s="6">
        <f t="shared" si="1"/>
        <v>44269</v>
      </c>
      <c r="F56" s="3">
        <f>AVERAGE(C368)</f>
        <v>156</v>
      </c>
      <c r="G56" s="3">
        <f t="shared" si="0"/>
        <v>61.11</v>
      </c>
      <c r="H56" s="3">
        <f t="shared" si="2"/>
        <v>-47</v>
      </c>
      <c r="S56" s="14">
        <v>43884</v>
      </c>
      <c r="T56" s="29">
        <v>0</v>
      </c>
      <c r="U56">
        <v>5.56</v>
      </c>
      <c r="V56">
        <v>0</v>
      </c>
      <c r="W56">
        <v>3</v>
      </c>
    </row>
    <row r="57" spans="1:23" x14ac:dyDescent="0.25">
      <c r="A57" s="11">
        <v>43952</v>
      </c>
      <c r="B57" s="10">
        <v>162</v>
      </c>
      <c r="C57" s="24"/>
      <c r="E57" s="6">
        <f t="shared" si="1"/>
        <v>44276</v>
      </c>
      <c r="F57" s="3">
        <f>AVERAGE(C375)</f>
        <v>103</v>
      </c>
      <c r="G57" s="3">
        <f>VLOOKUP(E57,$S$2:$W$474,3,FALSE)</f>
        <v>61.11</v>
      </c>
      <c r="H57" s="3">
        <f t="shared" si="2"/>
        <v>-44</v>
      </c>
      <c r="S57" s="14">
        <v>43885</v>
      </c>
      <c r="T57" s="29">
        <v>0</v>
      </c>
      <c r="U57">
        <v>5.56</v>
      </c>
      <c r="V57">
        <v>0</v>
      </c>
      <c r="W57">
        <v>-2</v>
      </c>
    </row>
    <row r="58" spans="1:23" x14ac:dyDescent="0.25">
      <c r="A58" s="11">
        <v>43953</v>
      </c>
      <c r="B58" s="10">
        <v>157</v>
      </c>
      <c r="C58" s="24"/>
      <c r="E58" s="6">
        <f t="shared" si="1"/>
        <v>44283</v>
      </c>
      <c r="F58" s="3">
        <f>AVERAGE(C382)</f>
        <v>136</v>
      </c>
      <c r="G58" s="3">
        <f t="shared" si="0"/>
        <v>61.11</v>
      </c>
      <c r="H58" s="3">
        <f t="shared" si="2"/>
        <v>-52</v>
      </c>
      <c r="S58" s="14">
        <v>43886</v>
      </c>
      <c r="T58" s="29">
        <v>0</v>
      </c>
      <c r="U58">
        <v>5.56</v>
      </c>
      <c r="V58">
        <v>0</v>
      </c>
      <c r="W58">
        <v>3</v>
      </c>
    </row>
    <row r="59" spans="1:23" x14ac:dyDescent="0.25">
      <c r="A59" s="11">
        <v>43954</v>
      </c>
      <c r="B59" s="10">
        <v>168</v>
      </c>
      <c r="C59" s="24"/>
      <c r="E59" s="6">
        <f>E58+7</f>
        <v>44290</v>
      </c>
      <c r="F59" s="3">
        <f>AVERAGE(C389)</f>
        <v>124</v>
      </c>
      <c r="G59" s="3">
        <f t="shared" si="0"/>
        <v>57.41</v>
      </c>
      <c r="H59" s="3">
        <f t="shared" si="2"/>
        <v>-41</v>
      </c>
      <c r="S59" s="14">
        <v>43887</v>
      </c>
      <c r="T59" s="29">
        <v>0</v>
      </c>
      <c r="U59">
        <v>5.56</v>
      </c>
      <c r="V59">
        <v>0</v>
      </c>
      <c r="W59">
        <v>3</v>
      </c>
    </row>
    <row r="60" spans="1:23" x14ac:dyDescent="0.25">
      <c r="A60" s="11">
        <v>43955</v>
      </c>
      <c r="B60" s="10">
        <v>183</v>
      </c>
      <c r="C60" s="23">
        <f>ROUNDUP(AVERAGE(B60:B66),0)</f>
        <v>187</v>
      </c>
      <c r="E60" s="6">
        <f>E59+7</f>
        <v>44297</v>
      </c>
      <c r="F60" s="3">
        <f>AVERAGE(C396)</f>
        <v>120</v>
      </c>
      <c r="G60" s="3">
        <f t="shared" si="0"/>
        <v>57.41</v>
      </c>
      <c r="H60" s="3">
        <f>VLOOKUP(E60,$S$2:$W$474,5,FALSE)</f>
        <v>-42</v>
      </c>
      <c r="S60" s="14">
        <v>43888</v>
      </c>
      <c r="T60" s="29">
        <v>0</v>
      </c>
      <c r="U60">
        <v>5.56</v>
      </c>
      <c r="V60">
        <v>0</v>
      </c>
      <c r="W60">
        <v>5</v>
      </c>
    </row>
    <row r="61" spans="1:23" x14ac:dyDescent="0.25">
      <c r="A61" s="11">
        <v>43956</v>
      </c>
      <c r="B61" s="10">
        <v>190</v>
      </c>
      <c r="C61" s="24"/>
      <c r="F61" s="3"/>
      <c r="G61" s="3"/>
      <c r="H61" s="3"/>
      <c r="S61" s="14">
        <v>43889</v>
      </c>
      <c r="T61" s="29">
        <v>0</v>
      </c>
      <c r="U61">
        <v>5.56</v>
      </c>
      <c r="V61">
        <v>0</v>
      </c>
      <c r="W61">
        <v>3</v>
      </c>
    </row>
    <row r="62" spans="1:23" x14ac:dyDescent="0.25">
      <c r="A62" s="11">
        <v>43957</v>
      </c>
      <c r="B62" s="10">
        <v>194</v>
      </c>
      <c r="C62" s="24"/>
      <c r="F62" s="3"/>
      <c r="G62" s="3"/>
      <c r="H62" s="3"/>
      <c r="S62" s="14">
        <v>43890</v>
      </c>
      <c r="T62" s="29">
        <v>0</v>
      </c>
      <c r="U62">
        <v>5.56</v>
      </c>
      <c r="V62">
        <v>0</v>
      </c>
      <c r="W62">
        <v>-6</v>
      </c>
    </row>
    <row r="63" spans="1:23" x14ac:dyDescent="0.25">
      <c r="A63" s="11">
        <v>43958</v>
      </c>
      <c r="B63" s="10">
        <v>191</v>
      </c>
      <c r="C63" s="24"/>
      <c r="F63" s="3"/>
      <c r="G63" s="3"/>
      <c r="H63" s="3"/>
      <c r="S63" s="14">
        <v>43891</v>
      </c>
      <c r="T63" s="29">
        <v>0</v>
      </c>
      <c r="U63">
        <v>5.56</v>
      </c>
      <c r="V63">
        <v>0</v>
      </c>
      <c r="W63">
        <v>2</v>
      </c>
    </row>
    <row r="64" spans="1:23" x14ac:dyDescent="0.25">
      <c r="A64" s="11">
        <v>43959</v>
      </c>
      <c r="B64" s="10">
        <v>178</v>
      </c>
      <c r="C64" s="24"/>
      <c r="F64" s="3"/>
      <c r="G64" s="3"/>
      <c r="H64" s="3"/>
      <c r="S64" s="14">
        <v>43892</v>
      </c>
      <c r="T64" s="29">
        <v>0</v>
      </c>
      <c r="U64">
        <v>8.33</v>
      </c>
      <c r="V64">
        <v>0</v>
      </c>
      <c r="W64">
        <v>0</v>
      </c>
    </row>
    <row r="65" spans="1:23" x14ac:dyDescent="0.25">
      <c r="A65" s="11">
        <v>43960</v>
      </c>
      <c r="B65" s="10">
        <v>187</v>
      </c>
      <c r="C65" s="24"/>
      <c r="G65" s="3"/>
      <c r="H65" s="3"/>
      <c r="S65" s="14">
        <v>43893</v>
      </c>
      <c r="T65" s="29">
        <v>0</v>
      </c>
      <c r="U65">
        <v>8.33</v>
      </c>
      <c r="V65">
        <v>0</v>
      </c>
      <c r="W65">
        <v>8</v>
      </c>
    </row>
    <row r="66" spans="1:23" x14ac:dyDescent="0.25">
      <c r="A66" s="11">
        <v>43961</v>
      </c>
      <c r="B66" s="10">
        <v>180</v>
      </c>
      <c r="C66" s="24"/>
      <c r="F66" s="3"/>
      <c r="G66" s="3"/>
      <c r="H66" s="3"/>
      <c r="S66" s="14">
        <v>43894</v>
      </c>
      <c r="T66" s="29">
        <v>0</v>
      </c>
      <c r="U66">
        <v>19.440000000000001</v>
      </c>
      <c r="V66">
        <v>0</v>
      </c>
      <c r="W66">
        <v>14</v>
      </c>
    </row>
    <row r="67" spans="1:23" x14ac:dyDescent="0.25">
      <c r="A67" s="11">
        <v>43962</v>
      </c>
      <c r="B67" s="10">
        <v>175</v>
      </c>
      <c r="C67" s="23">
        <f>ROUNDUP(AVERAGE(B67:B73),0)</f>
        <v>151</v>
      </c>
      <c r="F67" s="3"/>
      <c r="G67" s="3"/>
      <c r="H67" s="3"/>
      <c r="S67" s="14">
        <v>43895</v>
      </c>
      <c r="T67" s="29">
        <v>0</v>
      </c>
      <c r="U67">
        <v>19.440000000000001</v>
      </c>
      <c r="V67">
        <v>0</v>
      </c>
      <c r="W67">
        <v>8</v>
      </c>
    </row>
    <row r="68" spans="1:23" x14ac:dyDescent="0.25">
      <c r="A68" s="11">
        <v>43963</v>
      </c>
      <c r="B68" s="10">
        <v>167</v>
      </c>
      <c r="C68" s="24"/>
      <c r="F68" s="3"/>
      <c r="G68" s="3"/>
      <c r="H68" s="3"/>
      <c r="S68" s="14">
        <v>43896</v>
      </c>
      <c r="T68" s="29">
        <v>0</v>
      </c>
      <c r="U68">
        <v>19.440000000000001</v>
      </c>
      <c r="V68">
        <v>0</v>
      </c>
      <c r="W68">
        <v>2</v>
      </c>
    </row>
    <row r="69" spans="1:23" x14ac:dyDescent="0.25">
      <c r="A69" s="11">
        <v>43964</v>
      </c>
      <c r="B69" s="10">
        <v>161</v>
      </c>
      <c r="C69" s="24"/>
      <c r="F69" s="3"/>
      <c r="G69" s="3"/>
      <c r="H69" s="3"/>
      <c r="S69" s="14">
        <v>43897</v>
      </c>
      <c r="T69" s="29">
        <v>0</v>
      </c>
      <c r="U69">
        <v>19.440000000000001</v>
      </c>
      <c r="V69">
        <v>0</v>
      </c>
      <c r="W69">
        <v>1</v>
      </c>
    </row>
    <row r="70" spans="1:23" x14ac:dyDescent="0.25">
      <c r="A70" s="11">
        <v>43965</v>
      </c>
      <c r="B70" s="10">
        <v>155</v>
      </c>
      <c r="C70" s="24"/>
      <c r="F70" s="3"/>
      <c r="G70" s="3"/>
      <c r="H70" s="3"/>
      <c r="S70" s="14">
        <v>43898</v>
      </c>
      <c r="T70" s="29">
        <f t="shared" ref="T67:T74" si="3">IF(VLOOKUP(S70,$A$2:$C$448,3,TRUE)=0,T69,VLOOKUP(S70,$A$2:$C$448,3,TRUE))</f>
        <v>1</v>
      </c>
      <c r="U70">
        <v>19.440000000000001</v>
      </c>
      <c r="V70">
        <f t="shared" ref="V56:V119" si="4">VLOOKUP(S70,$A$2:$B$475,2,TRUE)</f>
        <v>1</v>
      </c>
      <c r="W70">
        <v>11</v>
      </c>
    </row>
    <row r="71" spans="1:23" x14ac:dyDescent="0.25">
      <c r="A71" s="11">
        <v>43966</v>
      </c>
      <c r="B71" s="10">
        <v>139</v>
      </c>
      <c r="C71" s="24"/>
      <c r="F71" s="3"/>
      <c r="G71" s="3"/>
      <c r="H71" s="3"/>
      <c r="S71" s="14">
        <v>43899</v>
      </c>
      <c r="T71" s="29">
        <f t="shared" si="3"/>
        <v>2</v>
      </c>
      <c r="U71">
        <v>19.440000000000001</v>
      </c>
      <c r="V71">
        <f t="shared" si="4"/>
        <v>1</v>
      </c>
      <c r="W71">
        <v>6</v>
      </c>
    </row>
    <row r="72" spans="1:23" x14ac:dyDescent="0.25">
      <c r="A72" s="11">
        <v>43967</v>
      </c>
      <c r="B72" s="10">
        <v>135</v>
      </c>
      <c r="C72" s="24"/>
      <c r="G72" s="3"/>
      <c r="H72" s="3"/>
      <c r="S72" s="14">
        <v>43900</v>
      </c>
      <c r="T72" s="29">
        <f t="shared" si="3"/>
        <v>2</v>
      </c>
      <c r="U72">
        <v>19.440000000000001</v>
      </c>
      <c r="V72">
        <f t="shared" si="4"/>
        <v>1</v>
      </c>
      <c r="W72">
        <v>5</v>
      </c>
    </row>
    <row r="73" spans="1:23" x14ac:dyDescent="0.25">
      <c r="A73" s="11">
        <v>43968</v>
      </c>
      <c r="B73" s="10">
        <v>122</v>
      </c>
      <c r="C73" s="24"/>
      <c r="F73" s="3"/>
      <c r="G73" s="3"/>
      <c r="H73" s="3"/>
      <c r="S73" s="14">
        <v>43901</v>
      </c>
      <c r="T73" s="29">
        <f t="shared" si="3"/>
        <v>2</v>
      </c>
      <c r="U73">
        <v>25</v>
      </c>
      <c r="V73">
        <f t="shared" si="4"/>
        <v>1</v>
      </c>
      <c r="W73">
        <v>0</v>
      </c>
    </row>
    <row r="74" spans="1:23" x14ac:dyDescent="0.25">
      <c r="A74" s="11">
        <v>43969</v>
      </c>
      <c r="B74" s="10">
        <v>126</v>
      </c>
      <c r="C74" s="23">
        <f>ROUNDUP(AVERAGE(B74:B80),0)</f>
        <v>136</v>
      </c>
      <c r="F74" s="3"/>
      <c r="G74" s="3"/>
      <c r="H74" s="3"/>
      <c r="S74" s="14">
        <v>43902</v>
      </c>
      <c r="T74" s="29">
        <f t="shared" si="3"/>
        <v>2</v>
      </c>
      <c r="U74">
        <v>28.7</v>
      </c>
      <c r="V74">
        <f t="shared" si="4"/>
        <v>2</v>
      </c>
      <c r="W74">
        <v>-4</v>
      </c>
    </row>
    <row r="75" spans="1:23" x14ac:dyDescent="0.25">
      <c r="A75" s="11">
        <v>43970</v>
      </c>
      <c r="B75" s="10">
        <v>136</v>
      </c>
      <c r="C75" s="24"/>
      <c r="F75" s="3"/>
      <c r="G75" s="3"/>
      <c r="H75" s="3"/>
      <c r="S75" s="14">
        <v>43903</v>
      </c>
      <c r="T75" s="29">
        <f>IF(VLOOKUP(S75,$A$2:$C$448,3,TRUE)=0,T74,VLOOKUP(S75,$A$2:$C$448,3,TRUE))</f>
        <v>2</v>
      </c>
      <c r="U75">
        <v>43.52</v>
      </c>
      <c r="V75">
        <f t="shared" si="4"/>
        <v>2</v>
      </c>
      <c r="W75">
        <v>-12</v>
      </c>
    </row>
    <row r="76" spans="1:23" x14ac:dyDescent="0.25">
      <c r="A76" s="11">
        <v>43971</v>
      </c>
      <c r="B76" s="10">
        <v>139</v>
      </c>
      <c r="C76" s="24"/>
      <c r="G76" s="3"/>
      <c r="H76" s="3"/>
      <c r="S76" s="14">
        <v>43904</v>
      </c>
      <c r="T76" s="29">
        <f t="shared" ref="T76:T139" si="5">IF(VLOOKUP(S76,$A$2:$C$448,3,TRUE)=0,T75,VLOOKUP(S76,$A$2:$C$448,3,TRUE))</f>
        <v>2</v>
      </c>
      <c r="U76">
        <v>43.52</v>
      </c>
      <c r="V76">
        <f t="shared" si="4"/>
        <v>2</v>
      </c>
      <c r="W76">
        <v>-28</v>
      </c>
    </row>
    <row r="77" spans="1:23" x14ac:dyDescent="0.25">
      <c r="A77" s="11">
        <v>43972</v>
      </c>
      <c r="B77" s="10">
        <v>151</v>
      </c>
      <c r="C77" s="24"/>
      <c r="F77" s="3"/>
      <c r="G77" s="3"/>
      <c r="H77" s="3"/>
      <c r="S77" s="14">
        <v>43905</v>
      </c>
      <c r="T77" s="29">
        <f t="shared" si="5"/>
        <v>2</v>
      </c>
      <c r="U77">
        <v>43.52</v>
      </c>
      <c r="V77">
        <f t="shared" si="4"/>
        <v>2</v>
      </c>
      <c r="W77">
        <v>-35</v>
      </c>
    </row>
    <row r="78" spans="1:23" x14ac:dyDescent="0.25">
      <c r="A78" s="11">
        <v>43973</v>
      </c>
      <c r="B78" s="10">
        <v>146</v>
      </c>
      <c r="C78" s="24"/>
      <c r="G78" s="3"/>
      <c r="H78" s="3"/>
      <c r="S78" s="14">
        <v>43906</v>
      </c>
      <c r="T78" s="29">
        <f t="shared" si="5"/>
        <v>6</v>
      </c>
      <c r="U78">
        <v>55.56</v>
      </c>
      <c r="V78">
        <f t="shared" si="4"/>
        <v>2</v>
      </c>
      <c r="W78">
        <v>-31</v>
      </c>
    </row>
    <row r="79" spans="1:23" x14ac:dyDescent="0.25">
      <c r="A79" s="11">
        <v>43974</v>
      </c>
      <c r="B79" s="10">
        <v>132</v>
      </c>
      <c r="C79" s="24"/>
      <c r="G79" s="3"/>
      <c r="H79" s="3"/>
      <c r="S79" s="14">
        <v>43907</v>
      </c>
      <c r="T79" s="29">
        <f t="shared" si="5"/>
        <v>6</v>
      </c>
      <c r="U79">
        <v>55.56</v>
      </c>
      <c r="V79">
        <f t="shared" si="4"/>
        <v>2</v>
      </c>
      <c r="W79">
        <v>-40</v>
      </c>
    </row>
    <row r="80" spans="1:23" x14ac:dyDescent="0.25">
      <c r="A80" s="11">
        <v>43975</v>
      </c>
      <c r="B80" s="10">
        <v>121</v>
      </c>
      <c r="C80" s="24"/>
      <c r="G80" s="3"/>
      <c r="H80" s="3"/>
      <c r="S80" s="14">
        <v>43908</v>
      </c>
      <c r="T80" s="29">
        <f t="shared" si="5"/>
        <v>6</v>
      </c>
      <c r="U80">
        <v>55.56</v>
      </c>
      <c r="V80">
        <f t="shared" si="4"/>
        <v>3</v>
      </c>
      <c r="W80">
        <v>-45</v>
      </c>
    </row>
    <row r="81" spans="1:23" x14ac:dyDescent="0.25">
      <c r="A81" s="11">
        <v>43976</v>
      </c>
      <c r="B81" s="10">
        <v>137</v>
      </c>
      <c r="C81" s="23">
        <f>ROUNDUP(AVERAGE(B81:B87),0)</f>
        <v>116</v>
      </c>
      <c r="G81" s="3"/>
      <c r="H81" s="3"/>
      <c r="S81" s="14">
        <v>43909</v>
      </c>
      <c r="T81" s="29">
        <f t="shared" si="5"/>
        <v>6</v>
      </c>
      <c r="U81">
        <v>55.56</v>
      </c>
      <c r="V81">
        <f t="shared" si="4"/>
        <v>4</v>
      </c>
      <c r="W81">
        <v>-46</v>
      </c>
    </row>
    <row r="82" spans="1:23" x14ac:dyDescent="0.25">
      <c r="A82" s="11">
        <v>43977</v>
      </c>
      <c r="B82" s="10">
        <v>129</v>
      </c>
      <c r="C82" s="24"/>
      <c r="G82" s="3"/>
      <c r="H82" s="3"/>
      <c r="S82" s="14">
        <v>43910</v>
      </c>
      <c r="T82" s="29">
        <f t="shared" si="5"/>
        <v>6</v>
      </c>
      <c r="U82">
        <v>55.56</v>
      </c>
      <c r="V82">
        <f t="shared" si="4"/>
        <v>8</v>
      </c>
      <c r="W82">
        <v>-50</v>
      </c>
    </row>
    <row r="83" spans="1:23" x14ac:dyDescent="0.25">
      <c r="A83" s="11">
        <v>43978</v>
      </c>
      <c r="B83" s="10">
        <v>123</v>
      </c>
      <c r="C83" s="24"/>
      <c r="G83" s="3"/>
      <c r="H83" s="3"/>
      <c r="S83" s="14">
        <v>43911</v>
      </c>
      <c r="T83" s="29">
        <f t="shared" si="5"/>
        <v>6</v>
      </c>
      <c r="U83">
        <v>55.56</v>
      </c>
      <c r="V83">
        <f t="shared" si="4"/>
        <v>9</v>
      </c>
      <c r="W83">
        <v>-60</v>
      </c>
    </row>
    <row r="84" spans="1:23" x14ac:dyDescent="0.25">
      <c r="A84" s="11">
        <v>43979</v>
      </c>
      <c r="B84" s="10">
        <v>101</v>
      </c>
      <c r="C84" s="24"/>
      <c r="G84" s="3"/>
      <c r="H84" s="3"/>
      <c r="S84" s="14">
        <v>43912</v>
      </c>
      <c r="T84" s="29">
        <f t="shared" si="5"/>
        <v>6</v>
      </c>
      <c r="U84">
        <v>55.56</v>
      </c>
      <c r="V84">
        <f t="shared" si="4"/>
        <v>12</v>
      </c>
      <c r="W84">
        <v>-60</v>
      </c>
    </row>
    <row r="85" spans="1:23" x14ac:dyDescent="0.25">
      <c r="A85" s="11">
        <v>43980</v>
      </c>
      <c r="B85" s="10">
        <v>93</v>
      </c>
      <c r="C85" s="24"/>
      <c r="G85" s="3"/>
      <c r="H85" s="3"/>
      <c r="S85" s="14">
        <v>43913</v>
      </c>
      <c r="T85" s="29">
        <f t="shared" si="5"/>
        <v>26</v>
      </c>
      <c r="U85">
        <v>55.56</v>
      </c>
      <c r="V85">
        <f t="shared" si="4"/>
        <v>15</v>
      </c>
      <c r="W85">
        <v>-59</v>
      </c>
    </row>
    <row r="86" spans="1:23" x14ac:dyDescent="0.25">
      <c r="A86" s="11">
        <v>43981</v>
      </c>
      <c r="B86" s="10">
        <v>108</v>
      </c>
      <c r="C86" s="24"/>
      <c r="G86" s="3"/>
      <c r="H86" s="3"/>
      <c r="S86" s="14">
        <v>43914</v>
      </c>
      <c r="T86" s="29">
        <f t="shared" si="5"/>
        <v>26</v>
      </c>
      <c r="U86">
        <v>55.56</v>
      </c>
      <c r="V86">
        <f t="shared" si="4"/>
        <v>17</v>
      </c>
      <c r="W86">
        <v>-55</v>
      </c>
    </row>
    <row r="87" spans="1:23" x14ac:dyDescent="0.25">
      <c r="A87" s="11">
        <v>43982</v>
      </c>
      <c r="B87" s="10">
        <v>120</v>
      </c>
      <c r="C87" s="24"/>
      <c r="G87" s="3"/>
      <c r="H87" s="3"/>
      <c r="S87" s="14">
        <v>43915</v>
      </c>
      <c r="T87" s="29">
        <f t="shared" si="5"/>
        <v>26</v>
      </c>
      <c r="U87">
        <v>68.52</v>
      </c>
      <c r="V87">
        <f t="shared" si="4"/>
        <v>22</v>
      </c>
      <c r="W87">
        <v>-61</v>
      </c>
    </row>
    <row r="88" spans="1:23" x14ac:dyDescent="0.25">
      <c r="A88" s="11">
        <v>43983</v>
      </c>
      <c r="B88" s="10">
        <v>91</v>
      </c>
      <c r="C88" s="23">
        <f>ROUNDUP(AVERAGE(B88:B94),0)</f>
        <v>86</v>
      </c>
      <c r="G88" s="3"/>
      <c r="H88" s="3"/>
      <c r="S88" s="14">
        <v>43916</v>
      </c>
      <c r="T88" s="29">
        <f t="shared" si="5"/>
        <v>26</v>
      </c>
      <c r="U88">
        <v>68.52</v>
      </c>
      <c r="V88">
        <f t="shared" si="4"/>
        <v>28</v>
      </c>
      <c r="W88">
        <v>-58</v>
      </c>
    </row>
    <row r="89" spans="1:23" x14ac:dyDescent="0.25">
      <c r="A89" s="11">
        <v>43984</v>
      </c>
      <c r="B89" s="10">
        <v>79</v>
      </c>
      <c r="C89" s="24"/>
      <c r="G89" s="3"/>
      <c r="H89" s="3"/>
      <c r="S89" s="14">
        <v>43917</v>
      </c>
      <c r="T89" s="29">
        <f t="shared" si="5"/>
        <v>26</v>
      </c>
      <c r="U89">
        <v>68.52</v>
      </c>
      <c r="V89">
        <f t="shared" si="4"/>
        <v>28</v>
      </c>
      <c r="W89">
        <v>-59</v>
      </c>
    </row>
    <row r="90" spans="1:23" x14ac:dyDescent="0.25">
      <c r="A90" s="11">
        <v>43985</v>
      </c>
      <c r="B90" s="10">
        <v>88</v>
      </c>
      <c r="C90" s="24"/>
      <c r="G90" s="3"/>
      <c r="H90" s="3"/>
      <c r="S90" s="14">
        <v>43918</v>
      </c>
      <c r="T90" s="29">
        <f t="shared" si="5"/>
        <v>26</v>
      </c>
      <c r="U90">
        <v>68.52</v>
      </c>
      <c r="V90">
        <f t="shared" si="4"/>
        <v>33</v>
      </c>
      <c r="W90">
        <v>-68</v>
      </c>
    </row>
    <row r="91" spans="1:23" x14ac:dyDescent="0.25">
      <c r="A91" s="11">
        <v>43986</v>
      </c>
      <c r="B91" s="10">
        <v>90</v>
      </c>
      <c r="C91" s="24"/>
      <c r="G91" s="3"/>
      <c r="H91" s="3"/>
      <c r="S91" s="14">
        <v>43919</v>
      </c>
      <c r="T91" s="29">
        <f t="shared" si="5"/>
        <v>26</v>
      </c>
      <c r="U91">
        <v>68.52</v>
      </c>
      <c r="V91">
        <f t="shared" si="4"/>
        <v>35</v>
      </c>
      <c r="W91">
        <v>-64</v>
      </c>
    </row>
    <row r="92" spans="1:23" x14ac:dyDescent="0.25">
      <c r="A92" s="11">
        <v>43987</v>
      </c>
      <c r="B92" s="10">
        <v>95</v>
      </c>
      <c r="C92" s="24"/>
      <c r="G92" s="3"/>
      <c r="H92" s="3"/>
      <c r="S92" s="14">
        <v>43920</v>
      </c>
      <c r="T92" s="29">
        <f t="shared" si="5"/>
        <v>66</v>
      </c>
      <c r="U92">
        <v>68.52</v>
      </c>
      <c r="V92">
        <f t="shared" si="4"/>
        <v>41</v>
      </c>
      <c r="W92">
        <v>-57</v>
      </c>
    </row>
    <row r="93" spans="1:23" x14ac:dyDescent="0.25">
      <c r="A93" s="11">
        <v>43988</v>
      </c>
      <c r="B93" s="10">
        <v>79</v>
      </c>
      <c r="C93" s="24"/>
      <c r="G93" s="3"/>
      <c r="H93" s="3"/>
      <c r="S93" s="14">
        <v>43921</v>
      </c>
      <c r="T93" s="29">
        <f t="shared" si="5"/>
        <v>66</v>
      </c>
      <c r="U93">
        <v>68.52</v>
      </c>
      <c r="V93">
        <f t="shared" si="4"/>
        <v>52</v>
      </c>
      <c r="W93">
        <v>-61</v>
      </c>
    </row>
    <row r="94" spans="1:23" x14ac:dyDescent="0.25">
      <c r="A94" s="11">
        <v>43989</v>
      </c>
      <c r="B94" s="10">
        <v>76</v>
      </c>
      <c r="C94" s="24"/>
      <c r="G94" s="3"/>
      <c r="H94" s="3"/>
      <c r="S94" s="14">
        <v>43922</v>
      </c>
      <c r="T94" s="29">
        <f t="shared" si="5"/>
        <v>66</v>
      </c>
      <c r="U94">
        <v>87.04</v>
      </c>
      <c r="V94">
        <f t="shared" si="4"/>
        <v>58</v>
      </c>
      <c r="W94">
        <v>-58</v>
      </c>
    </row>
    <row r="95" spans="1:23" x14ac:dyDescent="0.25">
      <c r="A95" s="11">
        <v>43990</v>
      </c>
      <c r="B95" s="10">
        <v>76</v>
      </c>
      <c r="C95" s="23">
        <f>ROUNDUP(AVERAGE(B95:B101),0)</f>
        <v>71</v>
      </c>
      <c r="G95" s="3"/>
      <c r="H95" s="3"/>
      <c r="S95" s="14">
        <v>43923</v>
      </c>
      <c r="T95" s="29">
        <f t="shared" si="5"/>
        <v>66</v>
      </c>
      <c r="U95">
        <v>87.04</v>
      </c>
      <c r="V95">
        <f t="shared" si="4"/>
        <v>61</v>
      </c>
      <c r="W95">
        <v>-61</v>
      </c>
    </row>
    <row r="96" spans="1:23" x14ac:dyDescent="0.25">
      <c r="A96" s="11">
        <v>43991</v>
      </c>
      <c r="B96" s="10">
        <v>84</v>
      </c>
      <c r="C96" s="24"/>
      <c r="G96" s="3"/>
      <c r="H96" s="3"/>
      <c r="S96" s="14">
        <v>43924</v>
      </c>
      <c r="T96" s="29">
        <f t="shared" si="5"/>
        <v>66</v>
      </c>
      <c r="U96">
        <v>87.04</v>
      </c>
      <c r="V96">
        <f t="shared" si="4"/>
        <v>70</v>
      </c>
      <c r="W96">
        <v>-60</v>
      </c>
    </row>
    <row r="97" spans="1:23" x14ac:dyDescent="0.25">
      <c r="A97" s="11">
        <v>43992</v>
      </c>
      <c r="B97" s="10">
        <v>75</v>
      </c>
      <c r="C97" s="24"/>
      <c r="G97" s="3"/>
      <c r="H97" s="3"/>
      <c r="S97" s="14">
        <v>43925</v>
      </c>
      <c r="T97" s="29">
        <f t="shared" si="5"/>
        <v>66</v>
      </c>
      <c r="U97">
        <v>87.04</v>
      </c>
      <c r="V97">
        <f t="shared" si="4"/>
        <v>86</v>
      </c>
      <c r="W97">
        <v>-67</v>
      </c>
    </row>
    <row r="98" spans="1:23" x14ac:dyDescent="0.25">
      <c r="A98" s="11">
        <v>43993</v>
      </c>
      <c r="B98" s="10">
        <v>67</v>
      </c>
      <c r="C98" s="24"/>
      <c r="G98" s="3"/>
      <c r="H98" s="3"/>
      <c r="S98" s="14">
        <v>43926</v>
      </c>
      <c r="T98" s="29">
        <f t="shared" si="5"/>
        <v>66</v>
      </c>
      <c r="U98">
        <v>87.04</v>
      </c>
      <c r="V98">
        <f t="shared" si="4"/>
        <v>94</v>
      </c>
      <c r="W98">
        <v>-66</v>
      </c>
    </row>
    <row r="99" spans="1:23" x14ac:dyDescent="0.25">
      <c r="A99" s="11">
        <v>43994</v>
      </c>
      <c r="B99" s="10">
        <v>65</v>
      </c>
      <c r="C99" s="24"/>
      <c r="G99" s="3"/>
      <c r="H99" s="3"/>
      <c r="S99" s="14">
        <v>43927</v>
      </c>
      <c r="T99" s="29">
        <f t="shared" si="5"/>
        <v>119</v>
      </c>
      <c r="U99">
        <v>87.04</v>
      </c>
      <c r="V99">
        <f t="shared" si="4"/>
        <v>100</v>
      </c>
      <c r="W99">
        <v>-60</v>
      </c>
    </row>
    <row r="100" spans="1:23" x14ac:dyDescent="0.25">
      <c r="A100" s="11">
        <v>43995</v>
      </c>
      <c r="B100" s="10">
        <v>63</v>
      </c>
      <c r="C100" s="24"/>
      <c r="G100" s="3"/>
      <c r="H100" s="3"/>
      <c r="S100" s="14">
        <v>43928</v>
      </c>
      <c r="T100" s="29">
        <f t="shared" si="5"/>
        <v>119</v>
      </c>
      <c r="U100">
        <v>87.04</v>
      </c>
      <c r="V100">
        <f t="shared" si="4"/>
        <v>103</v>
      </c>
      <c r="W100">
        <v>-63</v>
      </c>
    </row>
    <row r="101" spans="1:23" x14ac:dyDescent="0.25">
      <c r="A101" s="11">
        <v>43996</v>
      </c>
      <c r="B101" s="10">
        <v>63</v>
      </c>
      <c r="C101" s="24"/>
      <c r="G101" s="3"/>
      <c r="H101" s="3"/>
      <c r="S101" s="14">
        <v>43929</v>
      </c>
      <c r="T101" s="29">
        <f t="shared" si="5"/>
        <v>119</v>
      </c>
      <c r="U101">
        <v>87.04</v>
      </c>
      <c r="V101">
        <f t="shared" si="4"/>
        <v>122</v>
      </c>
      <c r="W101">
        <v>-62</v>
      </c>
    </row>
    <row r="102" spans="1:23" x14ac:dyDescent="0.25">
      <c r="A102" s="11">
        <v>43997</v>
      </c>
      <c r="B102" s="10">
        <v>59</v>
      </c>
      <c r="C102" s="23">
        <f>ROUNDUP(AVERAGE(B102:B108),0)</f>
        <v>46</v>
      </c>
      <c r="G102" s="3"/>
      <c r="H102" s="3"/>
      <c r="S102" s="14">
        <v>43930</v>
      </c>
      <c r="T102" s="29">
        <f t="shared" si="5"/>
        <v>119</v>
      </c>
      <c r="U102">
        <v>87.04</v>
      </c>
      <c r="V102">
        <f t="shared" si="4"/>
        <v>125</v>
      </c>
      <c r="W102">
        <v>-64</v>
      </c>
    </row>
    <row r="103" spans="1:23" x14ac:dyDescent="0.25">
      <c r="A103" s="11">
        <v>43998</v>
      </c>
      <c r="B103" s="10">
        <v>50</v>
      </c>
      <c r="C103" s="24"/>
      <c r="G103" s="3"/>
      <c r="H103" s="3"/>
      <c r="S103" s="14">
        <v>43931</v>
      </c>
      <c r="T103" s="29">
        <f t="shared" si="5"/>
        <v>119</v>
      </c>
      <c r="U103">
        <v>87.04</v>
      </c>
      <c r="V103">
        <f t="shared" si="4"/>
        <v>129</v>
      </c>
      <c r="W103">
        <v>-65</v>
      </c>
    </row>
    <row r="104" spans="1:23" x14ac:dyDescent="0.25">
      <c r="A104" s="11">
        <v>43999</v>
      </c>
      <c r="B104" s="10">
        <v>45</v>
      </c>
      <c r="C104" s="24"/>
      <c r="G104" s="3"/>
      <c r="H104" s="3"/>
      <c r="S104" s="14">
        <v>43932</v>
      </c>
      <c r="T104" s="29">
        <f t="shared" si="5"/>
        <v>119</v>
      </c>
      <c r="U104">
        <v>87.04</v>
      </c>
      <c r="V104">
        <f t="shared" si="4"/>
        <v>126</v>
      </c>
      <c r="W104">
        <v>-69</v>
      </c>
    </row>
    <row r="105" spans="1:23" x14ac:dyDescent="0.25">
      <c r="A105" s="11">
        <v>44000</v>
      </c>
      <c r="B105" s="10">
        <v>45</v>
      </c>
      <c r="C105" s="24"/>
      <c r="G105" s="3"/>
      <c r="H105" s="3"/>
      <c r="S105" s="14">
        <v>43933</v>
      </c>
      <c r="T105" s="29">
        <f t="shared" si="5"/>
        <v>119</v>
      </c>
      <c r="U105">
        <v>87.04</v>
      </c>
      <c r="V105">
        <f t="shared" si="4"/>
        <v>126</v>
      </c>
      <c r="W105">
        <v>-72</v>
      </c>
    </row>
    <row r="106" spans="1:23" x14ac:dyDescent="0.25">
      <c r="A106" s="11">
        <v>44001</v>
      </c>
      <c r="B106" s="10">
        <v>43</v>
      </c>
      <c r="C106" s="24"/>
      <c r="G106" s="3"/>
      <c r="H106" s="3"/>
      <c r="S106" s="14">
        <v>43934</v>
      </c>
      <c r="T106" s="29">
        <f t="shared" si="5"/>
        <v>122</v>
      </c>
      <c r="U106">
        <v>87.04</v>
      </c>
      <c r="V106">
        <f t="shared" si="4"/>
        <v>123</v>
      </c>
      <c r="W106">
        <v>-67</v>
      </c>
    </row>
    <row r="107" spans="1:23" x14ac:dyDescent="0.25">
      <c r="A107" s="11">
        <v>44002</v>
      </c>
      <c r="B107" s="10">
        <v>40</v>
      </c>
      <c r="C107" s="24"/>
      <c r="G107" s="3"/>
      <c r="H107" s="3"/>
      <c r="S107" s="14">
        <v>43935</v>
      </c>
      <c r="T107" s="29">
        <f t="shared" si="5"/>
        <v>122</v>
      </c>
      <c r="U107">
        <v>87.04</v>
      </c>
      <c r="V107">
        <f t="shared" si="4"/>
        <v>121</v>
      </c>
      <c r="W107">
        <v>-62</v>
      </c>
    </row>
    <row r="108" spans="1:23" x14ac:dyDescent="0.25">
      <c r="A108" s="11">
        <v>44003</v>
      </c>
      <c r="B108" s="10">
        <v>37</v>
      </c>
      <c r="C108" s="24"/>
      <c r="G108" s="3"/>
      <c r="H108" s="3"/>
      <c r="S108" s="14">
        <v>43936</v>
      </c>
      <c r="T108" s="29">
        <f t="shared" si="5"/>
        <v>122</v>
      </c>
      <c r="U108">
        <v>87.04</v>
      </c>
      <c r="V108">
        <f t="shared" si="4"/>
        <v>109</v>
      </c>
      <c r="W108">
        <v>-61</v>
      </c>
    </row>
    <row r="109" spans="1:23" x14ac:dyDescent="0.25">
      <c r="A109" s="11">
        <v>44004</v>
      </c>
      <c r="B109" s="10">
        <v>37</v>
      </c>
      <c r="C109" s="23">
        <f>ROUNDUP(AVERAGE(B109:B115),0)</f>
        <v>37</v>
      </c>
      <c r="G109" s="3"/>
      <c r="H109" s="3"/>
      <c r="S109" s="14">
        <v>43937</v>
      </c>
      <c r="T109" s="29">
        <f t="shared" si="5"/>
        <v>122</v>
      </c>
      <c r="U109">
        <v>87.04</v>
      </c>
      <c r="V109">
        <f t="shared" si="4"/>
        <v>119</v>
      </c>
      <c r="W109">
        <v>-64</v>
      </c>
    </row>
    <row r="110" spans="1:23" x14ac:dyDescent="0.25">
      <c r="A110" s="11">
        <v>44005</v>
      </c>
      <c r="B110" s="10">
        <v>40</v>
      </c>
      <c r="C110" s="24"/>
      <c r="G110" s="3"/>
      <c r="H110" s="3"/>
      <c r="S110" s="14">
        <v>43938</v>
      </c>
      <c r="T110" s="29">
        <f t="shared" si="5"/>
        <v>122</v>
      </c>
      <c r="U110">
        <v>87.04</v>
      </c>
      <c r="V110">
        <f t="shared" si="4"/>
        <v>117</v>
      </c>
      <c r="W110">
        <v>-64</v>
      </c>
    </row>
    <row r="111" spans="1:23" x14ac:dyDescent="0.25">
      <c r="A111" s="11">
        <v>44006</v>
      </c>
      <c r="B111" s="10">
        <v>41</v>
      </c>
      <c r="C111" s="24"/>
      <c r="G111" s="3"/>
      <c r="H111" s="3"/>
      <c r="S111" s="14">
        <v>43939</v>
      </c>
      <c r="T111" s="29">
        <f t="shared" si="5"/>
        <v>122</v>
      </c>
      <c r="U111">
        <v>87.04</v>
      </c>
      <c r="V111">
        <f t="shared" si="4"/>
        <v>127</v>
      </c>
      <c r="W111">
        <v>-70</v>
      </c>
    </row>
    <row r="112" spans="1:23" x14ac:dyDescent="0.25">
      <c r="A112" s="11">
        <v>44007</v>
      </c>
      <c r="B112" s="10">
        <v>37</v>
      </c>
      <c r="C112" s="24"/>
      <c r="G112" s="3"/>
      <c r="H112" s="3"/>
      <c r="S112" s="14">
        <v>43940</v>
      </c>
      <c r="T112" s="29">
        <f t="shared" si="5"/>
        <v>122</v>
      </c>
      <c r="U112">
        <v>87.04</v>
      </c>
      <c r="V112">
        <f t="shared" si="4"/>
        <v>132</v>
      </c>
      <c r="W112">
        <v>-67</v>
      </c>
    </row>
    <row r="113" spans="1:23" x14ac:dyDescent="0.25">
      <c r="A113" s="11">
        <v>44008</v>
      </c>
      <c r="B113" s="10">
        <v>34</v>
      </c>
      <c r="C113" s="24"/>
      <c r="G113" s="3"/>
      <c r="H113" s="3"/>
      <c r="S113" s="14">
        <v>43941</v>
      </c>
      <c r="T113" s="29">
        <f t="shared" si="5"/>
        <v>147</v>
      </c>
      <c r="U113">
        <v>87.04</v>
      </c>
      <c r="V113">
        <f t="shared" si="4"/>
        <v>139</v>
      </c>
      <c r="W113">
        <v>-62</v>
      </c>
    </row>
    <row r="114" spans="1:23" x14ac:dyDescent="0.25">
      <c r="A114" s="11">
        <v>44009</v>
      </c>
      <c r="B114" s="10">
        <v>34</v>
      </c>
      <c r="C114" s="24"/>
      <c r="G114" s="3"/>
      <c r="H114" s="3"/>
      <c r="S114" s="14">
        <v>43942</v>
      </c>
      <c r="T114" s="29">
        <f t="shared" si="5"/>
        <v>147</v>
      </c>
      <c r="U114">
        <v>87.04</v>
      </c>
      <c r="V114">
        <f t="shared" si="4"/>
        <v>149</v>
      </c>
      <c r="W114">
        <v>-63</v>
      </c>
    </row>
    <row r="115" spans="1:23" x14ac:dyDescent="0.25">
      <c r="A115" s="11">
        <v>44010</v>
      </c>
      <c r="B115" s="10">
        <v>33</v>
      </c>
      <c r="C115" s="24"/>
      <c r="G115" s="3"/>
      <c r="H115" s="3"/>
      <c r="S115" s="14">
        <v>43943</v>
      </c>
      <c r="T115" s="29">
        <f t="shared" si="5"/>
        <v>147</v>
      </c>
      <c r="U115">
        <v>87.04</v>
      </c>
      <c r="V115">
        <f t="shared" si="4"/>
        <v>145</v>
      </c>
      <c r="W115">
        <v>-61</v>
      </c>
    </row>
    <row r="116" spans="1:23" x14ac:dyDescent="0.25">
      <c r="A116" s="11">
        <v>44011</v>
      </c>
      <c r="B116" s="10">
        <v>34</v>
      </c>
      <c r="C116" s="23">
        <f>ROUNDUP(AVERAGE(B116:B122),0)</f>
        <v>34</v>
      </c>
      <c r="G116" s="3"/>
      <c r="H116" s="3"/>
      <c r="S116" s="14">
        <v>43944</v>
      </c>
      <c r="T116" s="29">
        <f t="shared" si="5"/>
        <v>147</v>
      </c>
      <c r="U116">
        <v>87.04</v>
      </c>
      <c r="V116">
        <f t="shared" si="4"/>
        <v>145</v>
      </c>
      <c r="W116">
        <v>-65</v>
      </c>
    </row>
    <row r="117" spans="1:23" x14ac:dyDescent="0.25">
      <c r="A117" s="11">
        <v>44012</v>
      </c>
      <c r="B117" s="10">
        <v>34</v>
      </c>
      <c r="C117" s="24"/>
      <c r="G117" s="3"/>
      <c r="H117" s="3"/>
      <c r="S117" s="14">
        <v>43945</v>
      </c>
      <c r="T117" s="29">
        <f t="shared" si="5"/>
        <v>147</v>
      </c>
      <c r="U117">
        <v>87.04</v>
      </c>
      <c r="V117">
        <f t="shared" si="4"/>
        <v>151</v>
      </c>
      <c r="W117">
        <v>-65</v>
      </c>
    </row>
    <row r="118" spans="1:23" x14ac:dyDescent="0.25">
      <c r="A118" s="11">
        <v>44013</v>
      </c>
      <c r="B118" s="10">
        <v>34</v>
      </c>
      <c r="C118" s="24"/>
      <c r="G118" s="3"/>
      <c r="H118" s="3"/>
      <c r="S118" s="14">
        <v>43946</v>
      </c>
      <c r="T118" s="29">
        <f t="shared" si="5"/>
        <v>147</v>
      </c>
      <c r="U118">
        <v>87.04</v>
      </c>
      <c r="V118">
        <f t="shared" si="4"/>
        <v>148</v>
      </c>
      <c r="W118">
        <v>-68</v>
      </c>
    </row>
    <row r="119" spans="1:23" x14ac:dyDescent="0.25">
      <c r="A119" s="11">
        <v>44014</v>
      </c>
      <c r="B119" s="10">
        <v>33</v>
      </c>
      <c r="C119" s="24"/>
      <c r="G119" s="3"/>
      <c r="H119" s="3"/>
      <c r="S119" s="14">
        <v>43947</v>
      </c>
      <c r="T119" s="29">
        <f t="shared" si="5"/>
        <v>147</v>
      </c>
      <c r="U119">
        <v>87.04</v>
      </c>
      <c r="V119">
        <f t="shared" si="4"/>
        <v>150</v>
      </c>
      <c r="W119">
        <v>-69</v>
      </c>
    </row>
    <row r="120" spans="1:23" x14ac:dyDescent="0.25">
      <c r="A120" s="11">
        <v>44015</v>
      </c>
      <c r="B120" s="10">
        <v>36</v>
      </c>
      <c r="C120" s="24"/>
      <c r="G120" s="3"/>
      <c r="H120" s="3"/>
      <c r="S120" s="14">
        <v>43948</v>
      </c>
      <c r="T120" s="29">
        <f t="shared" si="5"/>
        <v>146</v>
      </c>
      <c r="U120">
        <v>87.04</v>
      </c>
      <c r="V120">
        <f t="shared" ref="V120:V183" si="6">VLOOKUP(S120,$A$2:$B$475,2,TRUE)</f>
        <v>138</v>
      </c>
      <c r="W120">
        <v>-62</v>
      </c>
    </row>
    <row r="121" spans="1:23" x14ac:dyDescent="0.25">
      <c r="A121" s="11">
        <v>44016</v>
      </c>
      <c r="B121" s="10">
        <v>33</v>
      </c>
      <c r="C121" s="24"/>
      <c r="G121" s="3"/>
      <c r="H121" s="3"/>
      <c r="S121" s="14">
        <v>43949</v>
      </c>
      <c r="T121" s="29">
        <f t="shared" si="5"/>
        <v>146</v>
      </c>
      <c r="U121">
        <v>87.04</v>
      </c>
      <c r="V121">
        <f t="shared" si="6"/>
        <v>128</v>
      </c>
      <c r="W121">
        <v>-62</v>
      </c>
    </row>
    <row r="122" spans="1:23" x14ac:dyDescent="0.25">
      <c r="A122" s="11">
        <v>44017</v>
      </c>
      <c r="B122" s="10">
        <v>34</v>
      </c>
      <c r="C122" s="24"/>
      <c r="G122" s="3"/>
      <c r="H122" s="3"/>
      <c r="S122" s="14">
        <v>43950</v>
      </c>
      <c r="T122" s="29">
        <f t="shared" si="5"/>
        <v>146</v>
      </c>
      <c r="U122">
        <v>87.04</v>
      </c>
      <c r="V122">
        <f t="shared" si="6"/>
        <v>129</v>
      </c>
      <c r="W122">
        <v>-58</v>
      </c>
    </row>
    <row r="123" spans="1:23" x14ac:dyDescent="0.25">
      <c r="A123" s="11">
        <v>44018</v>
      </c>
      <c r="B123" s="10">
        <v>32</v>
      </c>
      <c r="C123" s="23">
        <f>ROUNDUP(AVERAGE(B123:B129),0)</f>
        <v>43</v>
      </c>
      <c r="G123" s="3"/>
      <c r="H123" s="3"/>
      <c r="S123" s="14">
        <v>43951</v>
      </c>
      <c r="T123" s="29">
        <f t="shared" si="5"/>
        <v>146</v>
      </c>
      <c r="U123">
        <v>87.04</v>
      </c>
      <c r="V123">
        <f t="shared" si="6"/>
        <v>138</v>
      </c>
      <c r="W123">
        <v>-66</v>
      </c>
    </row>
    <row r="124" spans="1:23" x14ac:dyDescent="0.25">
      <c r="A124" s="11">
        <v>44019</v>
      </c>
      <c r="B124" s="10">
        <v>35</v>
      </c>
      <c r="C124" s="24"/>
      <c r="G124" s="3"/>
      <c r="H124" s="3"/>
      <c r="S124" s="14">
        <v>43952</v>
      </c>
      <c r="T124" s="29">
        <f t="shared" si="5"/>
        <v>146</v>
      </c>
      <c r="U124">
        <v>87.04</v>
      </c>
      <c r="V124">
        <f t="shared" si="6"/>
        <v>162</v>
      </c>
      <c r="W124">
        <v>-59</v>
      </c>
    </row>
    <row r="125" spans="1:23" x14ac:dyDescent="0.25">
      <c r="A125" s="11">
        <v>44020</v>
      </c>
      <c r="B125" s="10">
        <v>40</v>
      </c>
      <c r="C125" s="24"/>
      <c r="G125" s="3"/>
      <c r="H125" s="3"/>
      <c r="S125" s="14">
        <v>43953</v>
      </c>
      <c r="T125" s="29">
        <f t="shared" si="5"/>
        <v>146</v>
      </c>
      <c r="U125">
        <v>87.04</v>
      </c>
      <c r="V125">
        <f t="shared" si="6"/>
        <v>157</v>
      </c>
      <c r="W125">
        <v>-62</v>
      </c>
    </row>
    <row r="126" spans="1:23" x14ac:dyDescent="0.25">
      <c r="A126" s="11">
        <v>44021</v>
      </c>
      <c r="B126" s="10">
        <v>42</v>
      </c>
      <c r="C126" s="24"/>
      <c r="G126" s="3"/>
      <c r="H126" s="3"/>
      <c r="S126" s="14">
        <v>43954</v>
      </c>
      <c r="T126" s="29">
        <f t="shared" si="5"/>
        <v>146</v>
      </c>
      <c r="U126">
        <v>87.04</v>
      </c>
      <c r="V126">
        <f t="shared" si="6"/>
        <v>168</v>
      </c>
      <c r="W126">
        <v>-64</v>
      </c>
    </row>
    <row r="127" spans="1:23" x14ac:dyDescent="0.25">
      <c r="A127" s="11">
        <v>44022</v>
      </c>
      <c r="B127" s="10">
        <v>44</v>
      </c>
      <c r="C127" s="24"/>
      <c r="G127" s="3"/>
      <c r="H127" s="3"/>
      <c r="S127" s="14">
        <v>43955</v>
      </c>
      <c r="T127" s="29">
        <f t="shared" si="5"/>
        <v>187</v>
      </c>
      <c r="U127">
        <v>87.04</v>
      </c>
      <c r="V127">
        <f t="shared" si="6"/>
        <v>183</v>
      </c>
      <c r="W127">
        <v>-57</v>
      </c>
    </row>
    <row r="128" spans="1:23" x14ac:dyDescent="0.25">
      <c r="A128" s="11">
        <v>44023</v>
      </c>
      <c r="B128" s="10">
        <v>51</v>
      </c>
      <c r="C128" s="24"/>
      <c r="G128" s="3"/>
      <c r="H128" s="3"/>
      <c r="S128" s="14">
        <v>43956</v>
      </c>
      <c r="T128" s="29">
        <f t="shared" si="5"/>
        <v>187</v>
      </c>
      <c r="U128">
        <v>87.04</v>
      </c>
      <c r="V128">
        <f t="shared" si="6"/>
        <v>190</v>
      </c>
      <c r="W128">
        <v>-56</v>
      </c>
    </row>
    <row r="129" spans="1:23" x14ac:dyDescent="0.25">
      <c r="A129" s="11">
        <v>44024</v>
      </c>
      <c r="B129" s="10">
        <v>53</v>
      </c>
      <c r="C129" s="24"/>
      <c r="G129" s="3"/>
      <c r="H129" s="3"/>
      <c r="S129" s="14">
        <v>43957</v>
      </c>
      <c r="T129" s="29">
        <f t="shared" si="5"/>
        <v>187</v>
      </c>
      <c r="U129">
        <v>87.04</v>
      </c>
      <c r="V129">
        <f t="shared" si="6"/>
        <v>194</v>
      </c>
      <c r="W129">
        <v>-62</v>
      </c>
    </row>
    <row r="130" spans="1:23" x14ac:dyDescent="0.25">
      <c r="A130" s="11">
        <v>44025</v>
      </c>
      <c r="B130" s="10">
        <v>56</v>
      </c>
      <c r="C130" s="23">
        <f>ROUNDUP(AVERAGE(B130:B136),0)</f>
        <v>57</v>
      </c>
      <c r="G130" s="3"/>
      <c r="H130" s="3"/>
      <c r="S130" s="14">
        <v>43958</v>
      </c>
      <c r="T130" s="29">
        <f t="shared" si="5"/>
        <v>187</v>
      </c>
      <c r="U130">
        <v>87.04</v>
      </c>
      <c r="V130">
        <f t="shared" si="6"/>
        <v>191</v>
      </c>
      <c r="W130">
        <v>-57</v>
      </c>
    </row>
    <row r="131" spans="1:23" x14ac:dyDescent="0.25">
      <c r="A131" s="11">
        <v>44026</v>
      </c>
      <c r="B131" s="10">
        <v>54</v>
      </c>
      <c r="C131" s="24"/>
      <c r="G131" s="3"/>
      <c r="H131" s="3"/>
      <c r="S131" s="14">
        <v>43959</v>
      </c>
      <c r="T131" s="29">
        <f t="shared" si="5"/>
        <v>187</v>
      </c>
      <c r="U131">
        <v>87.04</v>
      </c>
      <c r="V131">
        <f t="shared" si="6"/>
        <v>178</v>
      </c>
      <c r="W131">
        <v>-63</v>
      </c>
    </row>
    <row r="132" spans="1:23" x14ac:dyDescent="0.25">
      <c r="A132" s="11">
        <v>44027</v>
      </c>
      <c r="B132" s="10">
        <v>55</v>
      </c>
      <c r="C132" s="24"/>
      <c r="G132" s="3"/>
      <c r="H132" s="3"/>
      <c r="S132" s="14">
        <v>43960</v>
      </c>
      <c r="T132" s="29">
        <f t="shared" si="5"/>
        <v>187</v>
      </c>
      <c r="U132">
        <v>87.04</v>
      </c>
      <c r="V132">
        <f t="shared" si="6"/>
        <v>187</v>
      </c>
      <c r="W132">
        <v>-64</v>
      </c>
    </row>
    <row r="133" spans="1:23" x14ac:dyDescent="0.25">
      <c r="A133" s="11">
        <v>44028</v>
      </c>
      <c r="B133" s="10">
        <v>57</v>
      </c>
      <c r="C133" s="24"/>
      <c r="G133" s="3"/>
      <c r="H133" s="3"/>
      <c r="S133" s="14">
        <v>43961</v>
      </c>
      <c r="T133" s="29">
        <f t="shared" si="5"/>
        <v>187</v>
      </c>
      <c r="U133">
        <v>87.04</v>
      </c>
      <c r="V133">
        <f t="shared" si="6"/>
        <v>180</v>
      </c>
      <c r="W133">
        <v>-60</v>
      </c>
    </row>
    <row r="134" spans="1:23" x14ac:dyDescent="0.25">
      <c r="A134" s="11">
        <v>44029</v>
      </c>
      <c r="B134" s="10">
        <v>54</v>
      </c>
      <c r="C134" s="24"/>
      <c r="G134" s="3"/>
      <c r="H134" s="3"/>
      <c r="S134" s="14">
        <v>43962</v>
      </c>
      <c r="T134" s="29">
        <f t="shared" si="5"/>
        <v>151</v>
      </c>
      <c r="U134">
        <v>87.04</v>
      </c>
      <c r="V134">
        <f t="shared" si="6"/>
        <v>175</v>
      </c>
      <c r="W134">
        <v>-62</v>
      </c>
    </row>
    <row r="135" spans="1:23" x14ac:dyDescent="0.25">
      <c r="A135" s="11">
        <v>44030</v>
      </c>
      <c r="B135" s="10">
        <v>57</v>
      </c>
      <c r="C135" s="24"/>
      <c r="G135" s="3"/>
      <c r="H135" s="3"/>
      <c r="S135" s="14">
        <v>43963</v>
      </c>
      <c r="T135" s="29">
        <f t="shared" si="5"/>
        <v>151</v>
      </c>
      <c r="U135">
        <v>87.04</v>
      </c>
      <c r="V135">
        <f t="shared" si="6"/>
        <v>167</v>
      </c>
      <c r="W135">
        <v>-59</v>
      </c>
    </row>
    <row r="136" spans="1:23" x14ac:dyDescent="0.25">
      <c r="A136" s="11">
        <v>44031</v>
      </c>
      <c r="B136" s="10">
        <v>60</v>
      </c>
      <c r="C136" s="24"/>
      <c r="G136" s="3"/>
      <c r="H136" s="3"/>
      <c r="S136" s="14">
        <v>43964</v>
      </c>
      <c r="T136" s="29">
        <f t="shared" si="5"/>
        <v>151</v>
      </c>
      <c r="U136">
        <v>87.04</v>
      </c>
      <c r="V136">
        <f t="shared" si="6"/>
        <v>161</v>
      </c>
      <c r="W136">
        <v>-57</v>
      </c>
    </row>
    <row r="137" spans="1:23" x14ac:dyDescent="0.25">
      <c r="A137" s="11">
        <v>44032</v>
      </c>
      <c r="B137" s="10">
        <v>62</v>
      </c>
      <c r="C137" s="23">
        <f>ROUNDUP(AVERAGE(B137:B143),0)</f>
        <v>72</v>
      </c>
      <c r="G137" s="3"/>
      <c r="H137" s="3"/>
      <c r="S137" s="14">
        <v>43965</v>
      </c>
      <c r="T137" s="29">
        <f t="shared" si="5"/>
        <v>151</v>
      </c>
      <c r="U137">
        <v>87.04</v>
      </c>
      <c r="V137">
        <f t="shared" si="6"/>
        <v>155</v>
      </c>
      <c r="W137">
        <v>-59</v>
      </c>
    </row>
    <row r="138" spans="1:23" x14ac:dyDescent="0.25">
      <c r="A138" s="11">
        <v>44033</v>
      </c>
      <c r="B138" s="10">
        <v>69</v>
      </c>
      <c r="C138" s="24"/>
      <c r="G138" s="3"/>
      <c r="H138" s="3"/>
      <c r="S138" s="14">
        <v>43966</v>
      </c>
      <c r="T138" s="29">
        <f t="shared" si="5"/>
        <v>151</v>
      </c>
      <c r="U138">
        <v>87.04</v>
      </c>
      <c r="V138">
        <f t="shared" si="6"/>
        <v>139</v>
      </c>
      <c r="W138">
        <v>-58</v>
      </c>
    </row>
    <row r="139" spans="1:23" x14ac:dyDescent="0.25">
      <c r="A139" s="11">
        <v>44034</v>
      </c>
      <c r="B139" s="10">
        <v>72</v>
      </c>
      <c r="C139" s="24"/>
      <c r="G139" s="3"/>
      <c r="H139" s="3"/>
      <c r="S139" s="14">
        <v>43967</v>
      </c>
      <c r="T139" s="29">
        <f t="shared" si="5"/>
        <v>151</v>
      </c>
      <c r="U139">
        <v>87.04</v>
      </c>
      <c r="V139">
        <f t="shared" si="6"/>
        <v>135</v>
      </c>
      <c r="W139">
        <v>-62</v>
      </c>
    </row>
    <row r="140" spans="1:23" x14ac:dyDescent="0.25">
      <c r="A140" s="11">
        <v>44035</v>
      </c>
      <c r="B140" s="10">
        <v>71</v>
      </c>
      <c r="C140" s="24"/>
      <c r="G140" s="3"/>
      <c r="H140" s="3"/>
      <c r="S140" s="14">
        <v>43968</v>
      </c>
      <c r="T140" s="29">
        <f t="shared" ref="T140:T203" si="7">IF(VLOOKUP(S140,$A$2:$C$448,3,TRUE)=0,T139,VLOOKUP(S140,$A$2:$C$448,3,TRUE))</f>
        <v>151</v>
      </c>
      <c r="U140">
        <v>87.04</v>
      </c>
      <c r="V140">
        <f t="shared" si="6"/>
        <v>122</v>
      </c>
      <c r="W140">
        <v>-63</v>
      </c>
    </row>
    <row r="141" spans="1:23" x14ac:dyDescent="0.25">
      <c r="A141" s="11">
        <v>44036</v>
      </c>
      <c r="B141" s="10">
        <v>77</v>
      </c>
      <c r="C141" s="24"/>
      <c r="G141" s="3"/>
      <c r="H141" s="3"/>
      <c r="S141" s="14">
        <v>43969</v>
      </c>
      <c r="T141" s="29">
        <f t="shared" si="7"/>
        <v>136</v>
      </c>
      <c r="U141">
        <v>87.04</v>
      </c>
      <c r="V141">
        <f t="shared" si="6"/>
        <v>126</v>
      </c>
      <c r="W141">
        <v>-59</v>
      </c>
    </row>
    <row r="142" spans="1:23" x14ac:dyDescent="0.25">
      <c r="A142" s="11">
        <v>44037</v>
      </c>
      <c r="B142" s="10">
        <v>75</v>
      </c>
      <c r="C142" s="24"/>
      <c r="G142" s="3"/>
      <c r="H142" s="3"/>
      <c r="S142" s="14">
        <v>43970</v>
      </c>
      <c r="T142" s="29">
        <f t="shared" si="7"/>
        <v>136</v>
      </c>
      <c r="U142">
        <v>87.04</v>
      </c>
      <c r="V142">
        <f t="shared" si="6"/>
        <v>136</v>
      </c>
      <c r="W142">
        <v>-57</v>
      </c>
    </row>
    <row r="143" spans="1:23" x14ac:dyDescent="0.25">
      <c r="A143" s="11">
        <v>44038</v>
      </c>
      <c r="B143" s="10">
        <v>75</v>
      </c>
      <c r="C143" s="24"/>
      <c r="G143" s="3"/>
      <c r="H143" s="3"/>
      <c r="S143" s="14">
        <v>43971</v>
      </c>
      <c r="T143" s="29">
        <f t="shared" si="7"/>
        <v>136</v>
      </c>
      <c r="U143">
        <v>87.04</v>
      </c>
      <c r="V143">
        <f t="shared" si="6"/>
        <v>139</v>
      </c>
      <c r="W143">
        <v>-58</v>
      </c>
    </row>
    <row r="144" spans="1:23" x14ac:dyDescent="0.25">
      <c r="A144" s="11">
        <v>44039</v>
      </c>
      <c r="B144" s="10">
        <v>75</v>
      </c>
      <c r="C144" s="23">
        <f>ROUNDUP(AVERAGE(B144:B150),0)</f>
        <v>71</v>
      </c>
      <c r="G144" s="3"/>
      <c r="H144" s="3"/>
      <c r="S144" s="14">
        <v>43972</v>
      </c>
      <c r="T144" s="29">
        <f t="shared" si="7"/>
        <v>136</v>
      </c>
      <c r="U144">
        <v>87.04</v>
      </c>
      <c r="V144">
        <f t="shared" si="6"/>
        <v>151</v>
      </c>
      <c r="W144">
        <v>-58</v>
      </c>
    </row>
    <row r="145" spans="1:23" x14ac:dyDescent="0.25">
      <c r="A145" s="11">
        <v>44040</v>
      </c>
      <c r="B145" s="10">
        <v>74</v>
      </c>
      <c r="C145" s="24"/>
      <c r="G145" s="3"/>
      <c r="H145" s="3"/>
      <c r="S145" s="14">
        <v>43973</v>
      </c>
      <c r="T145" s="29">
        <f t="shared" si="7"/>
        <v>136</v>
      </c>
      <c r="U145">
        <v>87.04</v>
      </c>
      <c r="V145">
        <f t="shared" si="6"/>
        <v>146</v>
      </c>
      <c r="W145">
        <v>-61</v>
      </c>
    </row>
    <row r="146" spans="1:23" x14ac:dyDescent="0.25">
      <c r="A146" s="11">
        <v>44041</v>
      </c>
      <c r="B146" s="10">
        <v>68</v>
      </c>
      <c r="C146" s="24"/>
      <c r="G146" s="3"/>
      <c r="H146" s="3"/>
      <c r="S146" s="14">
        <v>43974</v>
      </c>
      <c r="T146" s="29">
        <f t="shared" si="7"/>
        <v>136</v>
      </c>
      <c r="U146">
        <v>87.04</v>
      </c>
      <c r="V146">
        <f t="shared" si="6"/>
        <v>132</v>
      </c>
      <c r="W146">
        <v>-60</v>
      </c>
    </row>
    <row r="147" spans="1:23" x14ac:dyDescent="0.25">
      <c r="A147" s="11">
        <v>44042</v>
      </c>
      <c r="B147" s="10">
        <v>70</v>
      </c>
      <c r="C147" s="24"/>
      <c r="G147" s="3"/>
      <c r="H147" s="3"/>
      <c r="S147" s="14">
        <v>43975</v>
      </c>
      <c r="T147" s="29">
        <f t="shared" si="7"/>
        <v>136</v>
      </c>
      <c r="U147">
        <v>87.04</v>
      </c>
      <c r="V147">
        <f t="shared" si="6"/>
        <v>121</v>
      </c>
      <c r="W147">
        <v>-60</v>
      </c>
    </row>
    <row r="148" spans="1:23" x14ac:dyDescent="0.25">
      <c r="A148" s="11">
        <v>44043</v>
      </c>
      <c r="B148" s="10">
        <v>69</v>
      </c>
      <c r="C148" s="24"/>
      <c r="G148" s="3"/>
      <c r="H148" s="3"/>
      <c r="S148" s="14">
        <v>43976</v>
      </c>
      <c r="T148" s="29">
        <f t="shared" si="7"/>
        <v>116</v>
      </c>
      <c r="U148">
        <v>87.04</v>
      </c>
      <c r="V148">
        <f t="shared" si="6"/>
        <v>137</v>
      </c>
      <c r="W148">
        <v>-62</v>
      </c>
    </row>
    <row r="149" spans="1:23" x14ac:dyDescent="0.25">
      <c r="A149" s="11">
        <v>44044</v>
      </c>
      <c r="B149" s="10">
        <v>70</v>
      </c>
      <c r="C149" s="24"/>
      <c r="G149" s="3"/>
      <c r="H149" s="3"/>
      <c r="S149" s="14">
        <v>43977</v>
      </c>
      <c r="T149" s="29">
        <f t="shared" si="7"/>
        <v>116</v>
      </c>
      <c r="U149">
        <v>87.04</v>
      </c>
      <c r="V149">
        <f t="shared" si="6"/>
        <v>129</v>
      </c>
      <c r="W149">
        <v>-57</v>
      </c>
    </row>
    <row r="150" spans="1:23" x14ac:dyDescent="0.25">
      <c r="A150" s="11">
        <v>44045</v>
      </c>
      <c r="B150" s="10">
        <v>71</v>
      </c>
      <c r="C150" s="24"/>
      <c r="G150" s="3"/>
      <c r="H150" s="3"/>
      <c r="S150" s="14">
        <v>43978</v>
      </c>
      <c r="T150" s="29">
        <f t="shared" si="7"/>
        <v>116</v>
      </c>
      <c r="U150">
        <v>87.04</v>
      </c>
      <c r="V150">
        <f t="shared" si="6"/>
        <v>123</v>
      </c>
      <c r="W150">
        <v>-57</v>
      </c>
    </row>
    <row r="151" spans="1:23" x14ac:dyDescent="0.25">
      <c r="A151" s="11">
        <v>44046</v>
      </c>
      <c r="B151" s="10">
        <v>65</v>
      </c>
      <c r="C151" s="23">
        <f>ROUNDUP(AVERAGE(B151:B157),0)</f>
        <v>66</v>
      </c>
      <c r="G151" s="3"/>
      <c r="H151" s="3"/>
      <c r="S151" s="14">
        <v>43979</v>
      </c>
      <c r="T151" s="29">
        <f t="shared" si="7"/>
        <v>116</v>
      </c>
      <c r="U151">
        <v>87.04</v>
      </c>
      <c r="V151">
        <f t="shared" si="6"/>
        <v>101</v>
      </c>
      <c r="W151">
        <v>-58</v>
      </c>
    </row>
    <row r="152" spans="1:23" x14ac:dyDescent="0.25">
      <c r="A152" s="11">
        <v>44047</v>
      </c>
      <c r="B152" s="10">
        <v>65</v>
      </c>
      <c r="C152" s="24"/>
      <c r="G152" s="3"/>
      <c r="H152" s="3"/>
      <c r="S152" s="14">
        <v>43980</v>
      </c>
      <c r="T152" s="29">
        <f t="shared" si="7"/>
        <v>116</v>
      </c>
      <c r="U152">
        <v>74.069999999999993</v>
      </c>
      <c r="V152">
        <f t="shared" si="6"/>
        <v>93</v>
      </c>
      <c r="W152">
        <v>-56</v>
      </c>
    </row>
    <row r="153" spans="1:23" x14ac:dyDescent="0.25">
      <c r="A153" s="11">
        <v>44048</v>
      </c>
      <c r="B153" s="10">
        <v>64</v>
      </c>
      <c r="C153" s="24"/>
      <c r="G153" s="3"/>
      <c r="H153" s="3"/>
      <c r="S153" s="14">
        <v>43981</v>
      </c>
      <c r="T153" s="29">
        <f t="shared" si="7"/>
        <v>116</v>
      </c>
      <c r="U153">
        <v>77.78</v>
      </c>
      <c r="V153">
        <f t="shared" si="6"/>
        <v>108</v>
      </c>
      <c r="W153">
        <v>-56</v>
      </c>
    </row>
    <row r="154" spans="1:23" x14ac:dyDescent="0.25">
      <c r="A154" s="11">
        <v>44049</v>
      </c>
      <c r="B154" s="10">
        <v>66</v>
      </c>
      <c r="C154" s="24"/>
      <c r="G154" s="3"/>
      <c r="H154" s="3"/>
      <c r="S154" s="14">
        <v>43982</v>
      </c>
      <c r="T154" s="29">
        <f t="shared" si="7"/>
        <v>116</v>
      </c>
      <c r="U154">
        <v>77.78</v>
      </c>
      <c r="V154">
        <f t="shared" si="6"/>
        <v>120</v>
      </c>
      <c r="W154">
        <v>-54</v>
      </c>
    </row>
    <row r="155" spans="1:23" x14ac:dyDescent="0.25">
      <c r="A155" s="11">
        <v>44050</v>
      </c>
      <c r="B155" s="10">
        <v>67</v>
      </c>
      <c r="C155" s="24"/>
      <c r="G155" s="3"/>
      <c r="H155" s="3"/>
      <c r="S155" s="14">
        <v>43983</v>
      </c>
      <c r="T155" s="29">
        <f t="shared" si="7"/>
        <v>86</v>
      </c>
      <c r="U155">
        <v>77.78</v>
      </c>
      <c r="V155">
        <f t="shared" si="6"/>
        <v>91</v>
      </c>
      <c r="W155">
        <v>-54</v>
      </c>
    </row>
    <row r="156" spans="1:23" x14ac:dyDescent="0.25">
      <c r="A156" s="11">
        <v>44051</v>
      </c>
      <c r="B156" s="10">
        <v>64</v>
      </c>
      <c r="C156" s="24"/>
      <c r="G156" s="3"/>
      <c r="H156" s="3"/>
      <c r="S156" s="14">
        <v>43984</v>
      </c>
      <c r="T156" s="29">
        <f t="shared" si="7"/>
        <v>86</v>
      </c>
      <c r="U156">
        <v>77.78</v>
      </c>
      <c r="V156">
        <f t="shared" si="6"/>
        <v>79</v>
      </c>
      <c r="W156">
        <v>-54</v>
      </c>
    </row>
    <row r="157" spans="1:23" x14ac:dyDescent="0.25">
      <c r="A157" s="11">
        <v>44052</v>
      </c>
      <c r="B157" s="10">
        <v>69</v>
      </c>
      <c r="C157" s="24"/>
      <c r="G157" s="3"/>
      <c r="H157" s="3"/>
      <c r="S157" s="14">
        <v>43985</v>
      </c>
      <c r="T157" s="29">
        <f t="shared" si="7"/>
        <v>86</v>
      </c>
      <c r="U157">
        <v>77.78</v>
      </c>
      <c r="V157">
        <f t="shared" si="6"/>
        <v>88</v>
      </c>
      <c r="W157">
        <v>-51</v>
      </c>
    </row>
    <row r="158" spans="1:23" x14ac:dyDescent="0.25">
      <c r="A158" s="11">
        <v>44053</v>
      </c>
      <c r="B158" s="10">
        <v>71</v>
      </c>
      <c r="C158" s="23">
        <f>ROUNDUP(AVERAGE(B158:B164),0)</f>
        <v>73</v>
      </c>
      <c r="G158" s="3"/>
      <c r="H158" s="3"/>
      <c r="S158" s="14">
        <v>43986</v>
      </c>
      <c r="T158" s="29">
        <f t="shared" si="7"/>
        <v>86</v>
      </c>
      <c r="U158">
        <v>77.78</v>
      </c>
      <c r="V158">
        <f t="shared" si="6"/>
        <v>90</v>
      </c>
      <c r="W158">
        <v>-54</v>
      </c>
    </row>
    <row r="159" spans="1:23" x14ac:dyDescent="0.25">
      <c r="A159" s="11">
        <v>44054</v>
      </c>
      <c r="B159" s="10">
        <v>72</v>
      </c>
      <c r="C159" s="24"/>
      <c r="G159" s="3"/>
      <c r="H159" s="3"/>
      <c r="S159" s="14">
        <v>43987</v>
      </c>
      <c r="T159" s="29">
        <f t="shared" si="7"/>
        <v>86</v>
      </c>
      <c r="U159">
        <v>77.78</v>
      </c>
      <c r="V159">
        <f t="shared" si="6"/>
        <v>95</v>
      </c>
      <c r="W159">
        <v>-56</v>
      </c>
    </row>
    <row r="160" spans="1:23" x14ac:dyDescent="0.25">
      <c r="A160" s="11">
        <v>44055</v>
      </c>
      <c r="B160" s="10">
        <v>74</v>
      </c>
      <c r="C160" s="24"/>
      <c r="G160" s="3"/>
      <c r="H160" s="3"/>
      <c r="S160" s="14">
        <v>43988</v>
      </c>
      <c r="T160" s="29">
        <f t="shared" si="7"/>
        <v>86</v>
      </c>
      <c r="U160">
        <v>77.78</v>
      </c>
      <c r="V160">
        <f t="shared" si="6"/>
        <v>79</v>
      </c>
      <c r="W160">
        <v>-53</v>
      </c>
    </row>
    <row r="161" spans="1:23" x14ac:dyDescent="0.25">
      <c r="A161" s="11">
        <v>44056</v>
      </c>
      <c r="B161" s="10">
        <v>73</v>
      </c>
      <c r="C161" s="24"/>
      <c r="G161" s="3"/>
      <c r="H161" s="3"/>
      <c r="S161" s="14">
        <v>43989</v>
      </c>
      <c r="T161" s="29">
        <f t="shared" si="7"/>
        <v>86</v>
      </c>
      <c r="U161">
        <v>77.78</v>
      </c>
      <c r="V161">
        <f t="shared" si="6"/>
        <v>76</v>
      </c>
      <c r="W161">
        <v>-51</v>
      </c>
    </row>
    <row r="162" spans="1:23" x14ac:dyDescent="0.25">
      <c r="A162" s="11">
        <v>44057</v>
      </c>
      <c r="B162" s="10">
        <v>76</v>
      </c>
      <c r="C162" s="24"/>
      <c r="G162" s="3"/>
      <c r="H162" s="3"/>
      <c r="S162" s="14">
        <v>43990</v>
      </c>
      <c r="T162" s="29">
        <f t="shared" si="7"/>
        <v>71</v>
      </c>
      <c r="U162">
        <v>77.78</v>
      </c>
      <c r="V162">
        <f t="shared" si="6"/>
        <v>76</v>
      </c>
      <c r="W162">
        <v>-51</v>
      </c>
    </row>
    <row r="163" spans="1:23" x14ac:dyDescent="0.25">
      <c r="A163" s="11">
        <v>44058</v>
      </c>
      <c r="B163" s="10">
        <v>73</v>
      </c>
      <c r="C163" s="24"/>
      <c r="G163" s="3"/>
      <c r="H163" s="3"/>
      <c r="S163" s="14">
        <v>43991</v>
      </c>
      <c r="T163" s="29">
        <f t="shared" si="7"/>
        <v>71</v>
      </c>
      <c r="U163">
        <v>77.78</v>
      </c>
      <c r="V163">
        <f t="shared" si="6"/>
        <v>84</v>
      </c>
      <c r="W163">
        <v>-51</v>
      </c>
    </row>
    <row r="164" spans="1:23" x14ac:dyDescent="0.25">
      <c r="A164" s="11">
        <v>44059</v>
      </c>
      <c r="B164" s="10">
        <v>67</v>
      </c>
      <c r="C164" s="24"/>
      <c r="G164" s="3"/>
      <c r="H164" s="3"/>
      <c r="S164" s="14">
        <v>43992</v>
      </c>
      <c r="T164" s="29">
        <f t="shared" si="7"/>
        <v>71</v>
      </c>
      <c r="U164">
        <v>77.78</v>
      </c>
      <c r="V164">
        <f t="shared" si="6"/>
        <v>75</v>
      </c>
      <c r="W164">
        <v>-53</v>
      </c>
    </row>
    <row r="165" spans="1:23" x14ac:dyDescent="0.25">
      <c r="A165" s="11">
        <v>44060</v>
      </c>
      <c r="B165" s="10">
        <v>67</v>
      </c>
      <c r="C165" s="23">
        <f>ROUNDUP(AVERAGE(B165:B171),0)</f>
        <v>57</v>
      </c>
      <c r="G165" s="3"/>
      <c r="H165" s="3"/>
      <c r="S165" s="14">
        <v>43993</v>
      </c>
      <c r="T165" s="29">
        <f t="shared" si="7"/>
        <v>71</v>
      </c>
      <c r="U165">
        <v>77.78</v>
      </c>
      <c r="V165">
        <f t="shared" si="6"/>
        <v>67</v>
      </c>
      <c r="W165">
        <v>-54</v>
      </c>
    </row>
    <row r="166" spans="1:23" x14ac:dyDescent="0.25">
      <c r="A166" s="11">
        <v>44061</v>
      </c>
      <c r="B166" s="10">
        <v>62</v>
      </c>
      <c r="C166" s="24"/>
      <c r="G166" s="3"/>
      <c r="H166" s="3"/>
      <c r="S166" s="14">
        <v>43994</v>
      </c>
      <c r="T166" s="29">
        <f t="shared" si="7"/>
        <v>71</v>
      </c>
      <c r="U166">
        <v>77.78</v>
      </c>
      <c r="V166">
        <f t="shared" si="6"/>
        <v>65</v>
      </c>
      <c r="W166">
        <v>-52</v>
      </c>
    </row>
    <row r="167" spans="1:23" x14ac:dyDescent="0.25">
      <c r="A167" s="11">
        <v>44062</v>
      </c>
      <c r="B167" s="10">
        <v>57</v>
      </c>
      <c r="C167" s="24"/>
      <c r="G167" s="3"/>
      <c r="H167" s="3"/>
      <c r="S167" s="14">
        <v>43995</v>
      </c>
      <c r="T167" s="29">
        <f t="shared" si="7"/>
        <v>71</v>
      </c>
      <c r="U167">
        <v>77.78</v>
      </c>
      <c r="V167">
        <f t="shared" si="6"/>
        <v>63</v>
      </c>
      <c r="W167">
        <v>-55</v>
      </c>
    </row>
    <row r="168" spans="1:23" x14ac:dyDescent="0.25">
      <c r="A168" s="11">
        <v>44063</v>
      </c>
      <c r="B168" s="10">
        <v>55</v>
      </c>
      <c r="C168" s="24"/>
      <c r="G168" s="3"/>
      <c r="H168" s="3"/>
      <c r="S168" s="14">
        <v>43996</v>
      </c>
      <c r="T168" s="29">
        <f t="shared" si="7"/>
        <v>71</v>
      </c>
      <c r="U168">
        <v>77.78</v>
      </c>
      <c r="V168">
        <f t="shared" si="6"/>
        <v>63</v>
      </c>
      <c r="W168">
        <v>-52</v>
      </c>
    </row>
    <row r="169" spans="1:23" x14ac:dyDescent="0.25">
      <c r="A169" s="11">
        <v>44064</v>
      </c>
      <c r="B169" s="10">
        <v>51</v>
      </c>
      <c r="C169" s="24"/>
      <c r="G169" s="3"/>
      <c r="H169" s="3"/>
      <c r="S169" s="14">
        <v>43997</v>
      </c>
      <c r="T169" s="29">
        <f t="shared" si="7"/>
        <v>46</v>
      </c>
      <c r="U169">
        <v>77.78</v>
      </c>
      <c r="V169">
        <f t="shared" si="6"/>
        <v>59</v>
      </c>
      <c r="W169">
        <v>-51</v>
      </c>
    </row>
    <row r="170" spans="1:23" x14ac:dyDescent="0.25">
      <c r="A170" s="11">
        <v>44065</v>
      </c>
      <c r="B170" s="10">
        <v>54</v>
      </c>
      <c r="C170" s="24"/>
      <c r="G170" s="3"/>
      <c r="H170" s="3"/>
      <c r="S170" s="14">
        <v>43998</v>
      </c>
      <c r="T170" s="29">
        <f t="shared" si="7"/>
        <v>46</v>
      </c>
      <c r="U170">
        <v>77.78</v>
      </c>
      <c r="V170">
        <f t="shared" si="6"/>
        <v>50</v>
      </c>
      <c r="W170">
        <v>-50</v>
      </c>
    </row>
    <row r="171" spans="1:23" x14ac:dyDescent="0.25">
      <c r="A171" s="11">
        <v>44066</v>
      </c>
      <c r="B171" s="10">
        <v>53</v>
      </c>
      <c r="C171" s="24"/>
      <c r="G171" s="3"/>
      <c r="H171" s="3"/>
      <c r="S171" s="14">
        <v>43999</v>
      </c>
      <c r="T171" s="29">
        <f t="shared" si="7"/>
        <v>46</v>
      </c>
      <c r="U171">
        <v>77.78</v>
      </c>
      <c r="V171">
        <f t="shared" si="6"/>
        <v>45</v>
      </c>
      <c r="W171">
        <v>-55</v>
      </c>
    </row>
    <row r="172" spans="1:23" x14ac:dyDescent="0.25">
      <c r="A172" s="11">
        <v>44067</v>
      </c>
      <c r="B172" s="10">
        <v>53</v>
      </c>
      <c r="C172" s="23">
        <f>ROUNDUP(AVERAGE(B172:B178),0)</f>
        <v>54</v>
      </c>
      <c r="G172" s="3"/>
      <c r="H172" s="3"/>
      <c r="S172" s="14">
        <v>44000</v>
      </c>
      <c r="T172" s="29">
        <f t="shared" si="7"/>
        <v>46</v>
      </c>
      <c r="U172">
        <v>77.78</v>
      </c>
      <c r="V172">
        <f t="shared" si="6"/>
        <v>45</v>
      </c>
      <c r="W172">
        <v>-51</v>
      </c>
    </row>
    <row r="173" spans="1:23" x14ac:dyDescent="0.25">
      <c r="A173" s="11">
        <v>44068</v>
      </c>
      <c r="B173" s="10">
        <v>52</v>
      </c>
      <c r="C173" s="24"/>
      <c r="G173" s="3"/>
      <c r="H173" s="3"/>
      <c r="S173" s="14">
        <v>44001</v>
      </c>
      <c r="T173" s="29">
        <f t="shared" si="7"/>
        <v>46</v>
      </c>
      <c r="U173">
        <v>77.78</v>
      </c>
      <c r="V173">
        <f t="shared" si="6"/>
        <v>43</v>
      </c>
      <c r="W173">
        <v>-50</v>
      </c>
    </row>
    <row r="174" spans="1:23" x14ac:dyDescent="0.25">
      <c r="A174" s="11">
        <v>44069</v>
      </c>
      <c r="B174" s="10">
        <v>53</v>
      </c>
      <c r="C174" s="24"/>
      <c r="G174" s="3"/>
      <c r="H174" s="3"/>
      <c r="S174" s="14">
        <v>44002</v>
      </c>
      <c r="T174" s="29">
        <f t="shared" si="7"/>
        <v>46</v>
      </c>
      <c r="U174">
        <v>77.78</v>
      </c>
      <c r="V174">
        <f t="shared" si="6"/>
        <v>40</v>
      </c>
      <c r="W174">
        <v>-58</v>
      </c>
    </row>
    <row r="175" spans="1:23" x14ac:dyDescent="0.25">
      <c r="A175" s="11">
        <v>44070</v>
      </c>
      <c r="B175" s="10">
        <v>55</v>
      </c>
      <c r="C175" s="24"/>
      <c r="G175" s="3"/>
      <c r="H175" s="3"/>
      <c r="S175" s="14">
        <v>44003</v>
      </c>
      <c r="T175" s="29">
        <f t="shared" si="7"/>
        <v>46</v>
      </c>
      <c r="U175">
        <v>77.78</v>
      </c>
      <c r="V175">
        <f t="shared" si="6"/>
        <v>37</v>
      </c>
      <c r="W175">
        <v>-52</v>
      </c>
    </row>
    <row r="176" spans="1:23" x14ac:dyDescent="0.25">
      <c r="A176" s="11">
        <v>44071</v>
      </c>
      <c r="B176" s="10">
        <v>55</v>
      </c>
      <c r="C176" s="24"/>
      <c r="G176" s="3"/>
      <c r="H176" s="3"/>
      <c r="S176" s="14">
        <v>44004</v>
      </c>
      <c r="T176" s="29">
        <f t="shared" si="7"/>
        <v>37</v>
      </c>
      <c r="U176">
        <v>77.78</v>
      </c>
      <c r="V176">
        <f t="shared" si="6"/>
        <v>37</v>
      </c>
      <c r="W176">
        <v>-53</v>
      </c>
    </row>
    <row r="177" spans="1:23" x14ac:dyDescent="0.25">
      <c r="A177" s="11">
        <v>44072</v>
      </c>
      <c r="B177" s="10">
        <v>56</v>
      </c>
      <c r="C177" s="24"/>
      <c r="G177" s="3"/>
      <c r="H177" s="3"/>
      <c r="S177" s="14">
        <v>44005</v>
      </c>
      <c r="T177" s="29">
        <f t="shared" si="7"/>
        <v>37</v>
      </c>
      <c r="U177">
        <v>77.78</v>
      </c>
      <c r="V177">
        <f t="shared" si="6"/>
        <v>40</v>
      </c>
      <c r="W177">
        <v>-48</v>
      </c>
    </row>
    <row r="178" spans="1:23" x14ac:dyDescent="0.25">
      <c r="A178" s="11">
        <v>44073</v>
      </c>
      <c r="B178" s="10">
        <v>53</v>
      </c>
      <c r="C178" s="24"/>
      <c r="G178" s="3"/>
      <c r="H178" s="3"/>
      <c r="S178" s="14">
        <v>44006</v>
      </c>
      <c r="T178" s="29">
        <f t="shared" si="7"/>
        <v>37</v>
      </c>
      <c r="U178">
        <v>77.78</v>
      </c>
      <c r="V178">
        <f t="shared" si="6"/>
        <v>41</v>
      </c>
      <c r="W178">
        <v>-47</v>
      </c>
    </row>
    <row r="179" spans="1:23" x14ac:dyDescent="0.25">
      <c r="A179" s="11">
        <v>44074</v>
      </c>
      <c r="B179" s="10">
        <v>51</v>
      </c>
      <c r="C179" s="23">
        <f>ROUNDUP(AVERAGE(B179:B185),0)</f>
        <v>49</v>
      </c>
      <c r="G179" s="3"/>
      <c r="H179" s="3"/>
      <c r="S179" s="14">
        <v>44007</v>
      </c>
      <c r="T179" s="29">
        <f t="shared" si="7"/>
        <v>37</v>
      </c>
      <c r="U179">
        <v>77.78</v>
      </c>
      <c r="V179">
        <f t="shared" si="6"/>
        <v>37</v>
      </c>
      <c r="W179">
        <v>-50</v>
      </c>
    </row>
    <row r="180" spans="1:23" x14ac:dyDescent="0.25">
      <c r="A180" s="11">
        <v>44075</v>
      </c>
      <c r="B180" s="10">
        <v>53</v>
      </c>
      <c r="C180" s="24"/>
      <c r="G180" s="3"/>
      <c r="H180" s="3"/>
      <c r="S180" s="14">
        <v>44008</v>
      </c>
      <c r="T180" s="29">
        <f t="shared" si="7"/>
        <v>37</v>
      </c>
      <c r="U180">
        <v>77.78</v>
      </c>
      <c r="V180">
        <f t="shared" si="6"/>
        <v>34</v>
      </c>
      <c r="W180">
        <v>-49</v>
      </c>
    </row>
    <row r="181" spans="1:23" x14ac:dyDescent="0.25">
      <c r="A181" s="11">
        <v>44076</v>
      </c>
      <c r="B181" s="10">
        <v>51</v>
      </c>
      <c r="C181" s="24"/>
      <c r="G181" s="3"/>
      <c r="H181" s="3"/>
      <c r="S181" s="14">
        <v>44009</v>
      </c>
      <c r="T181" s="29">
        <f t="shared" si="7"/>
        <v>37</v>
      </c>
      <c r="U181">
        <v>77.78</v>
      </c>
      <c r="V181">
        <f t="shared" si="6"/>
        <v>34</v>
      </c>
      <c r="W181">
        <v>-54</v>
      </c>
    </row>
    <row r="182" spans="1:23" x14ac:dyDescent="0.25">
      <c r="A182" s="11">
        <v>44077</v>
      </c>
      <c r="B182" s="10">
        <v>49</v>
      </c>
      <c r="C182" s="24"/>
      <c r="G182" s="3"/>
      <c r="H182" s="3"/>
      <c r="S182" s="14">
        <v>44010</v>
      </c>
      <c r="T182" s="29">
        <f t="shared" si="7"/>
        <v>37</v>
      </c>
      <c r="U182">
        <v>72.22</v>
      </c>
      <c r="V182">
        <f t="shared" si="6"/>
        <v>33</v>
      </c>
      <c r="W182">
        <v>-52</v>
      </c>
    </row>
    <row r="183" spans="1:23" x14ac:dyDescent="0.25">
      <c r="A183" s="11">
        <v>44078</v>
      </c>
      <c r="B183" s="10">
        <v>48</v>
      </c>
      <c r="C183" s="24"/>
      <c r="G183" s="3"/>
      <c r="H183" s="3"/>
      <c r="S183" s="14">
        <v>44011</v>
      </c>
      <c r="T183" s="29">
        <f t="shared" si="7"/>
        <v>34</v>
      </c>
      <c r="U183">
        <v>72.22</v>
      </c>
      <c r="V183">
        <f t="shared" si="6"/>
        <v>34</v>
      </c>
      <c r="W183">
        <v>-48</v>
      </c>
    </row>
    <row r="184" spans="1:23" x14ac:dyDescent="0.25">
      <c r="A184" s="11">
        <v>44079</v>
      </c>
      <c r="B184" s="10">
        <v>45</v>
      </c>
      <c r="C184" s="24"/>
      <c r="G184" s="3"/>
      <c r="H184" s="3"/>
      <c r="S184" s="14">
        <v>44012</v>
      </c>
      <c r="T184" s="29">
        <f t="shared" si="7"/>
        <v>34</v>
      </c>
      <c r="U184">
        <v>72.22</v>
      </c>
      <c r="V184">
        <f t="shared" ref="V184:V247" si="8">VLOOKUP(S184,$A$2:$B$475,2,TRUE)</f>
        <v>34</v>
      </c>
      <c r="W184">
        <v>-46</v>
      </c>
    </row>
    <row r="185" spans="1:23" x14ac:dyDescent="0.25">
      <c r="A185" s="11">
        <v>44080</v>
      </c>
      <c r="B185" s="10">
        <v>46</v>
      </c>
      <c r="C185" s="24"/>
      <c r="G185" s="3"/>
      <c r="H185" s="3"/>
      <c r="S185" s="14">
        <v>44013</v>
      </c>
      <c r="T185" s="29">
        <f t="shared" si="7"/>
        <v>34</v>
      </c>
      <c r="U185">
        <v>72.22</v>
      </c>
      <c r="V185">
        <f t="shared" si="8"/>
        <v>34</v>
      </c>
      <c r="W185">
        <v>-43</v>
      </c>
    </row>
    <row r="186" spans="1:23" x14ac:dyDescent="0.25">
      <c r="A186" s="11">
        <v>44081</v>
      </c>
      <c r="B186" s="10">
        <v>47</v>
      </c>
      <c r="C186" s="23">
        <f>ROUNDUP(AVERAGE(B186:B192),0)</f>
        <v>45</v>
      </c>
      <c r="G186" s="3"/>
      <c r="H186" s="3"/>
      <c r="S186" s="14">
        <v>44014</v>
      </c>
      <c r="T186" s="29">
        <f t="shared" si="7"/>
        <v>34</v>
      </c>
      <c r="U186">
        <v>72.22</v>
      </c>
      <c r="V186">
        <f t="shared" si="8"/>
        <v>33</v>
      </c>
      <c r="W186">
        <v>-42</v>
      </c>
    </row>
    <row r="187" spans="1:23" x14ac:dyDescent="0.25">
      <c r="A187" s="11">
        <v>44082</v>
      </c>
      <c r="B187" s="10">
        <v>45</v>
      </c>
      <c r="C187" s="24"/>
      <c r="G187" s="3"/>
      <c r="H187" s="3"/>
      <c r="S187" s="14">
        <v>44015</v>
      </c>
      <c r="T187" s="29">
        <f t="shared" si="7"/>
        <v>34</v>
      </c>
      <c r="U187">
        <v>72.22</v>
      </c>
      <c r="V187">
        <f t="shared" si="8"/>
        <v>36</v>
      </c>
      <c r="W187">
        <v>-49</v>
      </c>
    </row>
    <row r="188" spans="1:23" x14ac:dyDescent="0.25">
      <c r="A188" s="11">
        <v>44083</v>
      </c>
      <c r="B188" s="10">
        <v>45</v>
      </c>
      <c r="C188" s="24"/>
      <c r="G188" s="3"/>
      <c r="H188" s="3"/>
      <c r="S188" s="14">
        <v>44016</v>
      </c>
      <c r="T188" s="29">
        <f t="shared" si="7"/>
        <v>34</v>
      </c>
      <c r="U188">
        <v>72.22</v>
      </c>
      <c r="V188">
        <f t="shared" si="8"/>
        <v>33</v>
      </c>
      <c r="W188">
        <v>-57</v>
      </c>
    </row>
    <row r="189" spans="1:23" x14ac:dyDescent="0.25">
      <c r="A189" s="11">
        <v>44084</v>
      </c>
      <c r="B189" s="10">
        <v>40</v>
      </c>
      <c r="C189" s="24"/>
      <c r="G189" s="3"/>
      <c r="H189" s="3"/>
      <c r="S189" s="14">
        <v>44017</v>
      </c>
      <c r="T189" s="29">
        <f t="shared" si="7"/>
        <v>34</v>
      </c>
      <c r="U189">
        <v>72.22</v>
      </c>
      <c r="V189">
        <f t="shared" si="8"/>
        <v>34</v>
      </c>
      <c r="W189">
        <v>-54</v>
      </c>
    </row>
    <row r="190" spans="1:23" x14ac:dyDescent="0.25">
      <c r="A190" s="11">
        <v>44085</v>
      </c>
      <c r="B190" s="10">
        <v>44</v>
      </c>
      <c r="C190" s="24"/>
      <c r="G190" s="3"/>
      <c r="H190" s="3"/>
      <c r="S190" s="14">
        <v>44018</v>
      </c>
      <c r="T190" s="29">
        <f t="shared" si="7"/>
        <v>43</v>
      </c>
      <c r="U190">
        <v>72.22</v>
      </c>
      <c r="V190">
        <f t="shared" si="8"/>
        <v>32</v>
      </c>
      <c r="W190">
        <v>-51</v>
      </c>
    </row>
    <row r="191" spans="1:23" x14ac:dyDescent="0.25">
      <c r="A191" s="11">
        <v>44086</v>
      </c>
      <c r="B191" s="10">
        <v>45</v>
      </c>
      <c r="C191" s="24"/>
      <c r="G191" s="3"/>
      <c r="H191" s="3"/>
      <c r="S191" s="14">
        <v>44019</v>
      </c>
      <c r="T191" s="29">
        <f t="shared" si="7"/>
        <v>43</v>
      </c>
      <c r="U191">
        <v>72.22</v>
      </c>
      <c r="V191">
        <f t="shared" si="8"/>
        <v>35</v>
      </c>
      <c r="W191">
        <v>-48</v>
      </c>
    </row>
    <row r="192" spans="1:23" x14ac:dyDescent="0.25">
      <c r="A192" s="11">
        <v>44087</v>
      </c>
      <c r="B192" s="10">
        <v>45</v>
      </c>
      <c r="C192" s="24"/>
      <c r="G192" s="3"/>
      <c r="H192" s="3"/>
      <c r="S192" s="14">
        <v>44020</v>
      </c>
      <c r="T192" s="29">
        <f t="shared" si="7"/>
        <v>43</v>
      </c>
      <c r="U192">
        <v>72.22</v>
      </c>
      <c r="V192">
        <f t="shared" si="8"/>
        <v>40</v>
      </c>
      <c r="W192">
        <v>-46</v>
      </c>
    </row>
    <row r="193" spans="1:23" x14ac:dyDescent="0.25">
      <c r="A193" s="11">
        <v>44088</v>
      </c>
      <c r="B193" s="10">
        <v>44</v>
      </c>
      <c r="C193" s="23">
        <f>ROUNDUP(AVERAGE(B193:B199),0)</f>
        <v>50</v>
      </c>
      <c r="G193" s="3"/>
      <c r="H193" s="3"/>
      <c r="S193" s="14">
        <v>44021</v>
      </c>
      <c r="T193" s="29">
        <f t="shared" si="7"/>
        <v>43</v>
      </c>
      <c r="U193">
        <v>72.22</v>
      </c>
      <c r="V193">
        <f t="shared" si="8"/>
        <v>42</v>
      </c>
      <c r="W193">
        <v>-48</v>
      </c>
    </row>
    <row r="194" spans="1:23" x14ac:dyDescent="0.25">
      <c r="A194" s="11">
        <v>44089</v>
      </c>
      <c r="B194" s="10">
        <v>47</v>
      </c>
      <c r="C194" s="24"/>
      <c r="G194" s="3"/>
      <c r="H194" s="3"/>
      <c r="S194" s="14">
        <v>44022</v>
      </c>
      <c r="T194" s="29">
        <f t="shared" si="7"/>
        <v>43</v>
      </c>
      <c r="U194">
        <v>72.22</v>
      </c>
      <c r="V194">
        <f t="shared" si="8"/>
        <v>44</v>
      </c>
      <c r="W194">
        <v>-49</v>
      </c>
    </row>
    <row r="195" spans="1:23" x14ac:dyDescent="0.25">
      <c r="A195" s="11">
        <v>44090</v>
      </c>
      <c r="B195" s="10">
        <v>51</v>
      </c>
      <c r="C195" s="24"/>
      <c r="G195" s="3"/>
      <c r="H195" s="3"/>
      <c r="S195" s="14">
        <v>44023</v>
      </c>
      <c r="T195" s="29">
        <f t="shared" si="7"/>
        <v>43</v>
      </c>
      <c r="U195">
        <v>72.22</v>
      </c>
      <c r="V195">
        <f t="shared" si="8"/>
        <v>51</v>
      </c>
      <c r="W195">
        <v>-52</v>
      </c>
    </row>
    <row r="196" spans="1:23" x14ac:dyDescent="0.25">
      <c r="A196" s="11">
        <v>44091</v>
      </c>
      <c r="B196" s="10">
        <v>54</v>
      </c>
      <c r="C196" s="24"/>
      <c r="G196" s="3"/>
      <c r="H196" s="3"/>
      <c r="S196" s="14">
        <v>44024</v>
      </c>
      <c r="T196" s="29">
        <f t="shared" si="7"/>
        <v>43</v>
      </c>
      <c r="U196">
        <v>72.22</v>
      </c>
      <c r="V196">
        <f t="shared" si="8"/>
        <v>53</v>
      </c>
      <c r="W196">
        <v>-51</v>
      </c>
    </row>
    <row r="197" spans="1:23" x14ac:dyDescent="0.25">
      <c r="A197" s="11">
        <v>44092</v>
      </c>
      <c r="B197" s="10">
        <v>52</v>
      </c>
      <c r="C197" s="24"/>
      <c r="G197" s="3"/>
      <c r="H197" s="3"/>
      <c r="S197" s="14">
        <v>44025</v>
      </c>
      <c r="T197" s="29">
        <f t="shared" si="7"/>
        <v>57</v>
      </c>
      <c r="U197">
        <v>72.22</v>
      </c>
      <c r="V197">
        <f t="shared" si="8"/>
        <v>56</v>
      </c>
      <c r="W197">
        <v>-48</v>
      </c>
    </row>
    <row r="198" spans="1:23" x14ac:dyDescent="0.25">
      <c r="A198" s="11">
        <v>44093</v>
      </c>
      <c r="B198" s="10">
        <v>50</v>
      </c>
      <c r="C198" s="24"/>
      <c r="G198" s="3"/>
      <c r="H198" s="3"/>
      <c r="S198" s="14">
        <v>44026</v>
      </c>
      <c r="T198" s="29">
        <f t="shared" si="7"/>
        <v>57</v>
      </c>
      <c r="U198">
        <v>72.22</v>
      </c>
      <c r="V198">
        <f t="shared" si="8"/>
        <v>54</v>
      </c>
      <c r="W198">
        <v>-46</v>
      </c>
    </row>
    <row r="199" spans="1:23" x14ac:dyDescent="0.25">
      <c r="A199" s="11">
        <v>44094</v>
      </c>
      <c r="B199" s="10">
        <v>52</v>
      </c>
      <c r="C199" s="24"/>
      <c r="G199" s="3"/>
      <c r="H199" s="3"/>
      <c r="S199" s="14">
        <v>44027</v>
      </c>
      <c r="T199" s="29">
        <f t="shared" si="7"/>
        <v>57</v>
      </c>
      <c r="U199">
        <v>72.22</v>
      </c>
      <c r="V199">
        <f t="shared" si="8"/>
        <v>55</v>
      </c>
      <c r="W199">
        <v>-46</v>
      </c>
    </row>
    <row r="200" spans="1:23" x14ac:dyDescent="0.25">
      <c r="A200" s="11">
        <v>44095</v>
      </c>
      <c r="B200" s="10">
        <v>51</v>
      </c>
      <c r="C200" s="23">
        <f>ROUNDUP(AVERAGE(B200:B206),0)</f>
        <v>46</v>
      </c>
      <c r="G200" s="3"/>
      <c r="H200" s="3"/>
      <c r="S200" s="14">
        <v>44028</v>
      </c>
      <c r="T200" s="29">
        <f t="shared" si="7"/>
        <v>57</v>
      </c>
      <c r="U200">
        <v>72.22</v>
      </c>
      <c r="V200">
        <f t="shared" si="8"/>
        <v>57</v>
      </c>
      <c r="W200">
        <v>-47</v>
      </c>
    </row>
    <row r="201" spans="1:23" x14ac:dyDescent="0.25">
      <c r="A201" s="11">
        <v>44096</v>
      </c>
      <c r="B201" s="10">
        <v>48</v>
      </c>
      <c r="C201" s="24"/>
      <c r="G201" s="3"/>
      <c r="H201" s="3"/>
      <c r="S201" s="14">
        <v>44029</v>
      </c>
      <c r="T201" s="29">
        <f t="shared" si="7"/>
        <v>57</v>
      </c>
      <c r="U201">
        <v>72.22</v>
      </c>
      <c r="V201">
        <f t="shared" si="8"/>
        <v>54</v>
      </c>
      <c r="W201">
        <v>-47</v>
      </c>
    </row>
    <row r="202" spans="1:23" x14ac:dyDescent="0.25">
      <c r="A202" s="11">
        <v>44097</v>
      </c>
      <c r="B202" s="10">
        <v>44</v>
      </c>
      <c r="C202" s="24"/>
      <c r="G202" s="3"/>
      <c r="H202" s="3"/>
      <c r="S202" s="14">
        <v>44030</v>
      </c>
      <c r="T202" s="29">
        <f t="shared" si="7"/>
        <v>57</v>
      </c>
      <c r="U202">
        <v>72.22</v>
      </c>
      <c r="V202">
        <f t="shared" si="8"/>
        <v>57</v>
      </c>
      <c r="W202">
        <v>-52</v>
      </c>
    </row>
    <row r="203" spans="1:23" x14ac:dyDescent="0.25">
      <c r="A203" s="11">
        <v>44098</v>
      </c>
      <c r="B203" s="10">
        <v>46</v>
      </c>
      <c r="C203" s="24"/>
      <c r="G203" s="3"/>
      <c r="H203" s="3"/>
      <c r="S203" s="14">
        <v>44031</v>
      </c>
      <c r="T203" s="29">
        <f t="shared" si="7"/>
        <v>57</v>
      </c>
      <c r="U203">
        <v>72.22</v>
      </c>
      <c r="V203">
        <f t="shared" si="8"/>
        <v>60</v>
      </c>
      <c r="W203">
        <v>-51</v>
      </c>
    </row>
    <row r="204" spans="1:23" x14ac:dyDescent="0.25">
      <c r="A204" s="11">
        <v>44099</v>
      </c>
      <c r="B204" s="10">
        <v>45</v>
      </c>
      <c r="C204" s="24"/>
      <c r="G204" s="3"/>
      <c r="H204" s="3"/>
      <c r="S204" s="14">
        <v>44032</v>
      </c>
      <c r="T204" s="29">
        <f t="shared" ref="T204:T267" si="9">IF(VLOOKUP(S204,$A$2:$C$448,3,TRUE)=0,T203,VLOOKUP(S204,$A$2:$C$448,3,TRUE))</f>
        <v>72</v>
      </c>
      <c r="U204">
        <v>72.22</v>
      </c>
      <c r="V204">
        <f t="shared" si="8"/>
        <v>62</v>
      </c>
      <c r="W204">
        <v>-51</v>
      </c>
    </row>
    <row r="205" spans="1:23" x14ac:dyDescent="0.25">
      <c r="A205" s="11">
        <v>44100</v>
      </c>
      <c r="B205" s="10">
        <v>45</v>
      </c>
      <c r="C205" s="24"/>
      <c r="G205" s="3"/>
      <c r="H205" s="3"/>
      <c r="S205" s="14">
        <v>44033</v>
      </c>
      <c r="T205" s="29">
        <f t="shared" si="9"/>
        <v>72</v>
      </c>
      <c r="U205">
        <v>72.22</v>
      </c>
      <c r="V205">
        <f t="shared" si="8"/>
        <v>69</v>
      </c>
      <c r="W205">
        <v>-47</v>
      </c>
    </row>
    <row r="206" spans="1:23" x14ac:dyDescent="0.25">
      <c r="A206" s="11">
        <v>44101</v>
      </c>
      <c r="B206" s="10">
        <v>43</v>
      </c>
      <c r="C206" s="24"/>
      <c r="G206" s="3"/>
      <c r="H206" s="3"/>
      <c r="S206" s="14">
        <v>44034</v>
      </c>
      <c r="T206" s="29">
        <f t="shared" si="9"/>
        <v>72</v>
      </c>
      <c r="U206">
        <v>72.22</v>
      </c>
      <c r="V206">
        <f t="shared" si="8"/>
        <v>72</v>
      </c>
      <c r="W206">
        <v>-51</v>
      </c>
    </row>
    <row r="207" spans="1:23" x14ac:dyDescent="0.25">
      <c r="A207" s="11">
        <v>44102</v>
      </c>
      <c r="B207" s="10">
        <v>41</v>
      </c>
      <c r="C207" s="23">
        <f>ROUNDUP(AVERAGE(B207:B213),0)</f>
        <v>39</v>
      </c>
      <c r="G207" s="3"/>
      <c r="H207" s="3"/>
      <c r="S207" s="14">
        <v>44035</v>
      </c>
      <c r="T207" s="29">
        <f t="shared" si="9"/>
        <v>72</v>
      </c>
      <c r="U207">
        <v>72.22</v>
      </c>
      <c r="V207">
        <f t="shared" si="8"/>
        <v>71</v>
      </c>
      <c r="W207">
        <v>-47</v>
      </c>
    </row>
    <row r="208" spans="1:23" x14ac:dyDescent="0.25">
      <c r="A208" s="11">
        <v>44103</v>
      </c>
      <c r="B208" s="10">
        <v>40</v>
      </c>
      <c r="C208" s="24"/>
      <c r="G208" s="3"/>
      <c r="H208" s="3"/>
      <c r="S208" s="14">
        <v>44036</v>
      </c>
      <c r="T208" s="29">
        <f t="shared" si="9"/>
        <v>72</v>
      </c>
      <c r="U208">
        <v>72.22</v>
      </c>
      <c r="V208">
        <f t="shared" si="8"/>
        <v>77</v>
      </c>
      <c r="W208">
        <v>-49</v>
      </c>
    </row>
    <row r="209" spans="1:23" x14ac:dyDescent="0.25">
      <c r="A209" s="11">
        <v>44104</v>
      </c>
      <c r="B209" s="10">
        <v>40</v>
      </c>
      <c r="C209" s="24"/>
      <c r="G209" s="3"/>
      <c r="H209" s="3"/>
      <c r="S209" s="14">
        <v>44037</v>
      </c>
      <c r="T209" s="29">
        <f t="shared" si="9"/>
        <v>72</v>
      </c>
      <c r="U209">
        <v>72.22</v>
      </c>
      <c r="V209">
        <f t="shared" si="8"/>
        <v>75</v>
      </c>
      <c r="W209">
        <v>-50</v>
      </c>
    </row>
    <row r="210" spans="1:23" x14ac:dyDescent="0.25">
      <c r="A210" s="11">
        <v>44105</v>
      </c>
      <c r="B210" s="10">
        <v>36</v>
      </c>
      <c r="C210" s="24"/>
      <c r="G210" s="3"/>
      <c r="H210" s="3"/>
      <c r="S210" s="14">
        <v>44038</v>
      </c>
      <c r="T210" s="29">
        <f t="shared" si="9"/>
        <v>72</v>
      </c>
      <c r="U210">
        <v>72.22</v>
      </c>
      <c r="V210">
        <f t="shared" si="8"/>
        <v>75</v>
      </c>
      <c r="W210">
        <v>-49</v>
      </c>
    </row>
    <row r="211" spans="1:23" x14ac:dyDescent="0.25">
      <c r="A211" s="11">
        <v>44106</v>
      </c>
      <c r="B211" s="10">
        <v>38</v>
      </c>
      <c r="C211" s="24"/>
      <c r="G211" s="3"/>
      <c r="H211" s="3"/>
      <c r="S211" s="14">
        <v>44039</v>
      </c>
      <c r="T211" s="29">
        <f t="shared" si="9"/>
        <v>71</v>
      </c>
      <c r="U211">
        <v>77.78</v>
      </c>
      <c r="V211">
        <f t="shared" si="8"/>
        <v>75</v>
      </c>
      <c r="W211">
        <v>-49</v>
      </c>
    </row>
    <row r="212" spans="1:23" x14ac:dyDescent="0.25">
      <c r="A212" s="11">
        <v>44107</v>
      </c>
      <c r="B212" s="10">
        <v>37</v>
      </c>
      <c r="C212" s="24"/>
      <c r="G212" s="3"/>
      <c r="H212" s="3"/>
      <c r="S212" s="14">
        <v>44040</v>
      </c>
      <c r="T212" s="29">
        <f t="shared" si="9"/>
        <v>71</v>
      </c>
      <c r="U212">
        <v>77.78</v>
      </c>
      <c r="V212">
        <f t="shared" si="8"/>
        <v>74</v>
      </c>
      <c r="W212">
        <v>-47</v>
      </c>
    </row>
    <row r="213" spans="1:23" x14ac:dyDescent="0.25">
      <c r="A213" s="11">
        <v>44108</v>
      </c>
      <c r="B213" s="10">
        <v>39</v>
      </c>
      <c r="C213" s="24"/>
      <c r="G213" s="3"/>
      <c r="H213" s="3"/>
      <c r="S213" s="14">
        <v>44041</v>
      </c>
      <c r="T213" s="29">
        <f t="shared" si="9"/>
        <v>71</v>
      </c>
      <c r="U213">
        <v>77.78</v>
      </c>
      <c r="V213">
        <f t="shared" si="8"/>
        <v>68</v>
      </c>
      <c r="W213">
        <v>-46</v>
      </c>
    </row>
    <row r="214" spans="1:23" x14ac:dyDescent="0.25">
      <c r="A214" s="11">
        <v>44109</v>
      </c>
      <c r="B214" s="10">
        <v>41</v>
      </c>
      <c r="C214" s="23">
        <f>ROUNDUP(AVERAGE(B214:B220),0)</f>
        <v>57</v>
      </c>
      <c r="G214" s="3"/>
      <c r="H214" s="3"/>
      <c r="S214" s="14">
        <v>44042</v>
      </c>
      <c r="T214" s="29">
        <f t="shared" si="9"/>
        <v>71</v>
      </c>
      <c r="U214">
        <v>77.78</v>
      </c>
      <c r="V214">
        <f t="shared" si="8"/>
        <v>70</v>
      </c>
      <c r="W214">
        <v>-48</v>
      </c>
    </row>
    <row r="215" spans="1:23" x14ac:dyDescent="0.25">
      <c r="A215" s="11">
        <v>44110</v>
      </c>
      <c r="B215" s="10">
        <v>51</v>
      </c>
      <c r="C215" s="24"/>
      <c r="G215" s="3"/>
      <c r="H215" s="3"/>
      <c r="S215" s="14">
        <v>44043</v>
      </c>
      <c r="T215" s="29">
        <f t="shared" si="9"/>
        <v>71</v>
      </c>
      <c r="U215">
        <v>77.78</v>
      </c>
      <c r="V215">
        <f t="shared" si="8"/>
        <v>69</v>
      </c>
      <c r="W215">
        <v>-49</v>
      </c>
    </row>
    <row r="216" spans="1:23" x14ac:dyDescent="0.25">
      <c r="A216" s="11">
        <v>44111</v>
      </c>
      <c r="B216" s="10">
        <v>53</v>
      </c>
      <c r="C216" s="24"/>
      <c r="G216" s="3"/>
      <c r="H216" s="3"/>
      <c r="S216" s="14">
        <v>44044</v>
      </c>
      <c r="T216" s="29">
        <f t="shared" si="9"/>
        <v>71</v>
      </c>
      <c r="U216">
        <v>77.78</v>
      </c>
      <c r="V216">
        <f t="shared" si="8"/>
        <v>70</v>
      </c>
      <c r="W216">
        <v>-50</v>
      </c>
    </row>
    <row r="217" spans="1:23" x14ac:dyDescent="0.25">
      <c r="A217" s="11">
        <v>44112</v>
      </c>
      <c r="B217" s="10">
        <v>59</v>
      </c>
      <c r="C217" s="24"/>
      <c r="G217" s="3"/>
      <c r="H217" s="3"/>
      <c r="S217" s="14">
        <v>44045</v>
      </c>
      <c r="T217" s="29">
        <f t="shared" si="9"/>
        <v>71</v>
      </c>
      <c r="U217">
        <v>77.78</v>
      </c>
      <c r="V217">
        <f t="shared" si="8"/>
        <v>71</v>
      </c>
      <c r="W217">
        <v>-48</v>
      </c>
    </row>
    <row r="218" spans="1:23" x14ac:dyDescent="0.25">
      <c r="A218" s="11">
        <v>44113</v>
      </c>
      <c r="B218" s="10">
        <v>60</v>
      </c>
      <c r="C218" s="24"/>
      <c r="G218" s="3"/>
      <c r="H218" s="3"/>
      <c r="S218" s="14">
        <v>44046</v>
      </c>
      <c r="T218" s="29">
        <f t="shared" si="9"/>
        <v>66</v>
      </c>
      <c r="U218">
        <v>77.78</v>
      </c>
      <c r="V218">
        <f t="shared" si="8"/>
        <v>65</v>
      </c>
      <c r="W218">
        <v>-49</v>
      </c>
    </row>
    <row r="219" spans="1:23" x14ac:dyDescent="0.25">
      <c r="A219" s="11">
        <v>44114</v>
      </c>
      <c r="B219" s="10">
        <v>64</v>
      </c>
      <c r="C219" s="24"/>
      <c r="G219" s="3"/>
      <c r="H219" s="3"/>
      <c r="S219" s="14">
        <v>44047</v>
      </c>
      <c r="T219" s="29">
        <f t="shared" si="9"/>
        <v>66</v>
      </c>
      <c r="U219">
        <v>77.78</v>
      </c>
      <c r="V219">
        <f t="shared" si="8"/>
        <v>65</v>
      </c>
      <c r="W219">
        <v>-51</v>
      </c>
    </row>
    <row r="220" spans="1:23" x14ac:dyDescent="0.25">
      <c r="A220" s="11">
        <v>44115</v>
      </c>
      <c r="B220" s="10">
        <v>67</v>
      </c>
      <c r="C220" s="24"/>
      <c r="G220" s="3"/>
      <c r="H220" s="3"/>
      <c r="S220" s="14">
        <v>44048</v>
      </c>
      <c r="T220" s="29">
        <f t="shared" si="9"/>
        <v>66</v>
      </c>
      <c r="U220">
        <v>77.78</v>
      </c>
      <c r="V220">
        <f t="shared" si="8"/>
        <v>64</v>
      </c>
      <c r="W220">
        <v>-43</v>
      </c>
    </row>
    <row r="221" spans="1:23" x14ac:dyDescent="0.25">
      <c r="A221" s="11">
        <v>44116</v>
      </c>
      <c r="B221" s="10">
        <v>68</v>
      </c>
      <c r="C221" s="23">
        <f>ROUNDUP(AVERAGE(B221:B227),0)</f>
        <v>61</v>
      </c>
      <c r="G221" s="3"/>
      <c r="H221" s="3"/>
      <c r="S221" s="14">
        <v>44049</v>
      </c>
      <c r="T221" s="29">
        <f t="shared" si="9"/>
        <v>66</v>
      </c>
      <c r="U221">
        <v>77.78</v>
      </c>
      <c r="V221">
        <f t="shared" si="8"/>
        <v>66</v>
      </c>
      <c r="W221">
        <v>-48</v>
      </c>
    </row>
    <row r="222" spans="1:23" x14ac:dyDescent="0.25">
      <c r="A222" s="11">
        <v>44117</v>
      </c>
      <c r="B222" s="10">
        <v>60</v>
      </c>
      <c r="C222" s="24"/>
      <c r="G222" s="3"/>
      <c r="H222" s="3"/>
      <c r="S222" s="14">
        <v>44050</v>
      </c>
      <c r="T222" s="29">
        <f t="shared" si="9"/>
        <v>66</v>
      </c>
      <c r="U222">
        <v>77.78</v>
      </c>
      <c r="V222">
        <f t="shared" si="8"/>
        <v>67</v>
      </c>
      <c r="W222">
        <v>-47</v>
      </c>
    </row>
    <row r="223" spans="1:23" x14ac:dyDescent="0.25">
      <c r="A223" s="11">
        <v>44118</v>
      </c>
      <c r="B223" s="10">
        <v>63</v>
      </c>
      <c r="C223" s="24"/>
      <c r="G223" s="3"/>
      <c r="H223" s="3"/>
      <c r="S223" s="14">
        <v>44051</v>
      </c>
      <c r="T223" s="29">
        <f t="shared" si="9"/>
        <v>66</v>
      </c>
      <c r="U223">
        <v>77.78</v>
      </c>
      <c r="V223">
        <f t="shared" si="8"/>
        <v>64</v>
      </c>
      <c r="W223">
        <v>-50</v>
      </c>
    </row>
    <row r="224" spans="1:23" x14ac:dyDescent="0.25">
      <c r="A224" s="11">
        <v>44119</v>
      </c>
      <c r="B224" s="10">
        <v>58</v>
      </c>
      <c r="C224" s="24"/>
      <c r="G224" s="3"/>
      <c r="H224" s="3"/>
      <c r="S224" s="14">
        <v>44052</v>
      </c>
      <c r="T224" s="29">
        <f t="shared" si="9"/>
        <v>66</v>
      </c>
      <c r="U224">
        <v>77.78</v>
      </c>
      <c r="V224">
        <f t="shared" si="8"/>
        <v>69</v>
      </c>
      <c r="W224">
        <v>-48</v>
      </c>
    </row>
    <row r="225" spans="1:23" x14ac:dyDescent="0.25">
      <c r="A225" s="11">
        <v>44120</v>
      </c>
      <c r="B225" s="10">
        <v>59</v>
      </c>
      <c r="C225" s="24"/>
      <c r="G225" s="3"/>
      <c r="H225" s="3"/>
      <c r="S225" s="14">
        <v>44053</v>
      </c>
      <c r="T225" s="29">
        <f t="shared" si="9"/>
        <v>73</v>
      </c>
      <c r="U225">
        <v>74.069999999999993</v>
      </c>
      <c r="V225">
        <f t="shared" si="8"/>
        <v>71</v>
      </c>
      <c r="W225">
        <v>-48</v>
      </c>
    </row>
    <row r="226" spans="1:23" x14ac:dyDescent="0.25">
      <c r="A226" s="11">
        <v>44121</v>
      </c>
      <c r="B226" s="10">
        <v>60</v>
      </c>
      <c r="C226" s="24"/>
      <c r="G226" s="3"/>
      <c r="H226" s="3"/>
      <c r="S226" s="14">
        <v>44054</v>
      </c>
      <c r="T226" s="29">
        <f t="shared" si="9"/>
        <v>73</v>
      </c>
      <c r="U226">
        <v>74.069999999999993</v>
      </c>
      <c r="V226">
        <f t="shared" si="8"/>
        <v>72</v>
      </c>
      <c r="W226">
        <v>-46</v>
      </c>
    </row>
    <row r="227" spans="1:23" x14ac:dyDescent="0.25">
      <c r="A227" s="11">
        <v>44122</v>
      </c>
      <c r="B227" s="10">
        <v>56</v>
      </c>
      <c r="C227" s="24"/>
      <c r="G227" s="3"/>
      <c r="H227" s="3"/>
      <c r="S227" s="14">
        <v>44055</v>
      </c>
      <c r="T227" s="29">
        <f t="shared" si="9"/>
        <v>73</v>
      </c>
      <c r="U227">
        <v>74.069999999999993</v>
      </c>
      <c r="V227">
        <f t="shared" si="8"/>
        <v>74</v>
      </c>
      <c r="W227">
        <v>-49</v>
      </c>
    </row>
    <row r="228" spans="1:23" x14ac:dyDescent="0.25">
      <c r="A228" s="11">
        <v>44123</v>
      </c>
      <c r="B228" s="10">
        <v>54</v>
      </c>
      <c r="C228" s="23">
        <f>ROUNDUP(AVERAGE(B228:B234),0)</f>
        <v>54</v>
      </c>
      <c r="G228" s="3"/>
      <c r="H228" s="3"/>
      <c r="S228" s="14">
        <v>44056</v>
      </c>
      <c r="T228" s="29">
        <f t="shared" si="9"/>
        <v>73</v>
      </c>
      <c r="U228">
        <v>74.069999999999993</v>
      </c>
      <c r="V228">
        <f t="shared" si="8"/>
        <v>73</v>
      </c>
      <c r="W228">
        <v>-51</v>
      </c>
    </row>
    <row r="229" spans="1:23" x14ac:dyDescent="0.25">
      <c r="A229" s="11">
        <v>44124</v>
      </c>
      <c r="B229" s="10">
        <v>54</v>
      </c>
      <c r="C229" s="24"/>
      <c r="G229" s="3"/>
      <c r="H229" s="3"/>
      <c r="S229" s="14">
        <v>44057</v>
      </c>
      <c r="T229" s="29">
        <f t="shared" si="9"/>
        <v>73</v>
      </c>
      <c r="U229">
        <v>74.069999999999993</v>
      </c>
      <c r="V229">
        <f t="shared" si="8"/>
        <v>76</v>
      </c>
      <c r="W229">
        <v>-48</v>
      </c>
    </row>
    <row r="230" spans="1:23" x14ac:dyDescent="0.25">
      <c r="A230" s="11">
        <v>44125</v>
      </c>
      <c r="B230" s="10">
        <v>53</v>
      </c>
      <c r="C230" s="24"/>
      <c r="G230" s="3"/>
      <c r="H230" s="3"/>
      <c r="S230" s="14">
        <v>44058</v>
      </c>
      <c r="T230" s="29">
        <f t="shared" si="9"/>
        <v>73</v>
      </c>
      <c r="U230">
        <v>74.069999999999993</v>
      </c>
      <c r="V230">
        <f t="shared" si="8"/>
        <v>73</v>
      </c>
      <c r="W230">
        <v>-52</v>
      </c>
    </row>
    <row r="231" spans="1:23" x14ac:dyDescent="0.25">
      <c r="A231" s="11">
        <v>44126</v>
      </c>
      <c r="B231" s="10">
        <v>53</v>
      </c>
      <c r="C231" s="24"/>
      <c r="G231" s="3"/>
      <c r="H231" s="3"/>
      <c r="S231" s="14">
        <v>44059</v>
      </c>
      <c r="T231" s="29">
        <f t="shared" si="9"/>
        <v>73</v>
      </c>
      <c r="U231">
        <v>74.069999999999993</v>
      </c>
      <c r="V231">
        <f t="shared" si="8"/>
        <v>67</v>
      </c>
      <c r="W231">
        <v>-51</v>
      </c>
    </row>
    <row r="232" spans="1:23" x14ac:dyDescent="0.25">
      <c r="A232" s="11">
        <v>44127</v>
      </c>
      <c r="B232" s="10">
        <v>51</v>
      </c>
      <c r="C232" s="24"/>
      <c r="G232" s="3"/>
      <c r="H232" s="3"/>
      <c r="S232" s="14">
        <v>44060</v>
      </c>
      <c r="T232" s="29">
        <f t="shared" si="9"/>
        <v>57</v>
      </c>
      <c r="U232">
        <v>74.069999999999993</v>
      </c>
      <c r="V232">
        <f t="shared" si="8"/>
        <v>67</v>
      </c>
      <c r="W232">
        <v>-49</v>
      </c>
    </row>
    <row r="233" spans="1:23" x14ac:dyDescent="0.25">
      <c r="A233" s="11">
        <v>44128</v>
      </c>
      <c r="B233" s="10">
        <v>54</v>
      </c>
      <c r="C233" s="24"/>
      <c r="G233" s="3"/>
      <c r="H233" s="3"/>
      <c r="S233" s="14">
        <v>44061</v>
      </c>
      <c r="T233" s="29">
        <f t="shared" si="9"/>
        <v>57</v>
      </c>
      <c r="U233">
        <v>74.069999999999993</v>
      </c>
      <c r="V233">
        <f t="shared" si="8"/>
        <v>62</v>
      </c>
      <c r="W233">
        <v>-46</v>
      </c>
    </row>
    <row r="234" spans="1:23" x14ac:dyDescent="0.25">
      <c r="A234" s="11">
        <v>44129</v>
      </c>
      <c r="B234" s="10">
        <v>57</v>
      </c>
      <c r="C234" s="24"/>
      <c r="G234" s="3"/>
      <c r="H234" s="3"/>
      <c r="S234" s="14">
        <v>44062</v>
      </c>
      <c r="T234" s="29">
        <f t="shared" si="9"/>
        <v>57</v>
      </c>
      <c r="U234">
        <v>74.069999999999993</v>
      </c>
      <c r="V234">
        <f t="shared" si="8"/>
        <v>57</v>
      </c>
      <c r="W234">
        <v>-48</v>
      </c>
    </row>
    <row r="235" spans="1:23" x14ac:dyDescent="0.25">
      <c r="A235" s="11">
        <v>44130</v>
      </c>
      <c r="B235" s="10">
        <v>60</v>
      </c>
      <c r="C235" s="23">
        <f>ROUNDUP(AVERAGE(B235:B241),0)</f>
        <v>74</v>
      </c>
      <c r="G235" s="3"/>
      <c r="H235" s="3"/>
      <c r="S235" s="14">
        <v>44063</v>
      </c>
      <c r="T235" s="29">
        <f t="shared" si="9"/>
        <v>57</v>
      </c>
      <c r="U235">
        <v>74.069999999999993</v>
      </c>
      <c r="V235">
        <f t="shared" si="8"/>
        <v>55</v>
      </c>
      <c r="W235">
        <v>-47</v>
      </c>
    </row>
    <row r="236" spans="1:23" x14ac:dyDescent="0.25">
      <c r="A236" s="11">
        <v>44131</v>
      </c>
      <c r="B236" s="10">
        <v>66</v>
      </c>
      <c r="C236" s="24"/>
      <c r="G236" s="3"/>
      <c r="H236" s="3"/>
      <c r="S236" s="14">
        <v>44064</v>
      </c>
      <c r="T236" s="29">
        <f t="shared" si="9"/>
        <v>57</v>
      </c>
      <c r="U236">
        <v>74.069999999999993</v>
      </c>
      <c r="V236">
        <f t="shared" si="8"/>
        <v>51</v>
      </c>
      <c r="W236">
        <v>-47</v>
      </c>
    </row>
    <row r="237" spans="1:23" x14ac:dyDescent="0.25">
      <c r="A237" s="11">
        <v>44132</v>
      </c>
      <c r="B237" s="10">
        <v>68</v>
      </c>
      <c r="C237" s="24"/>
      <c r="G237" s="3"/>
      <c r="H237" s="3"/>
      <c r="S237" s="14">
        <v>44065</v>
      </c>
      <c r="T237" s="29">
        <f t="shared" si="9"/>
        <v>57</v>
      </c>
      <c r="U237">
        <v>74.069999999999993</v>
      </c>
      <c r="V237">
        <f t="shared" si="8"/>
        <v>54</v>
      </c>
      <c r="W237">
        <v>-51</v>
      </c>
    </row>
    <row r="238" spans="1:23" x14ac:dyDescent="0.25">
      <c r="A238" s="11">
        <v>44133</v>
      </c>
      <c r="B238" s="10">
        <v>77</v>
      </c>
      <c r="C238" s="24"/>
      <c r="G238" s="3"/>
      <c r="H238" s="3"/>
      <c r="S238" s="14">
        <v>44066</v>
      </c>
      <c r="T238" s="29">
        <f t="shared" si="9"/>
        <v>57</v>
      </c>
      <c r="U238">
        <v>68.52</v>
      </c>
      <c r="V238">
        <f t="shared" si="8"/>
        <v>53</v>
      </c>
      <c r="W238">
        <v>-48</v>
      </c>
    </row>
    <row r="239" spans="1:23" x14ac:dyDescent="0.25">
      <c r="A239" s="11">
        <v>44134</v>
      </c>
      <c r="B239" s="10">
        <v>77</v>
      </c>
      <c r="C239" s="24"/>
      <c r="G239" s="3"/>
      <c r="H239" s="3"/>
      <c r="S239" s="14">
        <v>44067</v>
      </c>
      <c r="T239" s="29">
        <f t="shared" si="9"/>
        <v>54</v>
      </c>
      <c r="U239">
        <v>68.52</v>
      </c>
      <c r="V239">
        <f t="shared" si="8"/>
        <v>53</v>
      </c>
      <c r="W239">
        <v>-49</v>
      </c>
    </row>
    <row r="240" spans="1:23" x14ac:dyDescent="0.25">
      <c r="A240" s="11">
        <v>44135</v>
      </c>
      <c r="B240" s="10">
        <v>80</v>
      </c>
      <c r="C240" s="24"/>
      <c r="G240" s="3"/>
      <c r="H240" s="3"/>
      <c r="S240" s="14">
        <v>44068</v>
      </c>
      <c r="T240" s="29">
        <f t="shared" si="9"/>
        <v>54</v>
      </c>
      <c r="U240">
        <v>68.52</v>
      </c>
      <c r="V240">
        <f t="shared" si="8"/>
        <v>52</v>
      </c>
      <c r="W240">
        <v>-48</v>
      </c>
    </row>
    <row r="241" spans="1:23" x14ac:dyDescent="0.25">
      <c r="A241" s="11">
        <v>44136</v>
      </c>
      <c r="B241" s="10">
        <v>86</v>
      </c>
      <c r="C241" s="24"/>
      <c r="G241" s="3"/>
      <c r="H241" s="3"/>
      <c r="S241" s="14">
        <v>44069</v>
      </c>
      <c r="T241" s="29">
        <f t="shared" si="9"/>
        <v>54</v>
      </c>
      <c r="U241">
        <v>68.52</v>
      </c>
      <c r="V241">
        <f t="shared" si="8"/>
        <v>53</v>
      </c>
      <c r="W241">
        <v>-45</v>
      </c>
    </row>
    <row r="242" spans="1:23" x14ac:dyDescent="0.25">
      <c r="A242" s="11">
        <v>44137</v>
      </c>
      <c r="B242" s="10">
        <v>90</v>
      </c>
      <c r="C242" s="23">
        <f>ROUNDUP(AVERAGE(B242:B248),0)</f>
        <v>90</v>
      </c>
      <c r="G242" s="3"/>
      <c r="H242" s="3"/>
      <c r="S242" s="14">
        <v>44070</v>
      </c>
      <c r="T242" s="29">
        <f t="shared" si="9"/>
        <v>54</v>
      </c>
      <c r="U242">
        <v>68.52</v>
      </c>
      <c r="V242">
        <f t="shared" si="8"/>
        <v>55</v>
      </c>
      <c r="W242">
        <v>-44</v>
      </c>
    </row>
    <row r="243" spans="1:23" x14ac:dyDescent="0.25">
      <c r="A243" s="11">
        <v>44138</v>
      </c>
      <c r="B243" s="10">
        <v>89</v>
      </c>
      <c r="C243" s="24"/>
      <c r="G243" s="3"/>
      <c r="H243" s="3"/>
      <c r="S243" s="14">
        <v>44071</v>
      </c>
      <c r="T243" s="29">
        <f t="shared" si="9"/>
        <v>54</v>
      </c>
      <c r="U243">
        <v>68.52</v>
      </c>
      <c r="V243">
        <f t="shared" si="8"/>
        <v>55</v>
      </c>
      <c r="W243">
        <v>-43</v>
      </c>
    </row>
    <row r="244" spans="1:23" x14ac:dyDescent="0.25">
      <c r="A244" s="11">
        <v>44139</v>
      </c>
      <c r="B244" s="10">
        <v>90</v>
      </c>
      <c r="C244" s="24"/>
      <c r="G244" s="3"/>
      <c r="H244" s="3"/>
      <c r="S244" s="14">
        <v>44072</v>
      </c>
      <c r="T244" s="29">
        <f t="shared" si="9"/>
        <v>54</v>
      </c>
      <c r="U244">
        <v>68.52</v>
      </c>
      <c r="V244">
        <f t="shared" si="8"/>
        <v>56</v>
      </c>
      <c r="W244">
        <v>-49</v>
      </c>
    </row>
    <row r="245" spans="1:23" x14ac:dyDescent="0.25">
      <c r="A245" s="11">
        <v>44140</v>
      </c>
      <c r="B245" s="10">
        <v>87</v>
      </c>
      <c r="C245" s="24"/>
      <c r="G245" s="3"/>
      <c r="H245" s="3"/>
      <c r="S245" s="14">
        <v>44073</v>
      </c>
      <c r="T245" s="29">
        <f t="shared" si="9"/>
        <v>54</v>
      </c>
      <c r="U245">
        <v>68.52</v>
      </c>
      <c r="V245">
        <f t="shared" si="8"/>
        <v>53</v>
      </c>
      <c r="W245">
        <v>-43</v>
      </c>
    </row>
    <row r="246" spans="1:23" x14ac:dyDescent="0.25">
      <c r="A246" s="11">
        <v>44141</v>
      </c>
      <c r="B246" s="10">
        <v>93</v>
      </c>
      <c r="C246" s="24"/>
      <c r="G246" s="3"/>
      <c r="H246" s="3"/>
      <c r="S246" s="14">
        <v>44074</v>
      </c>
      <c r="T246" s="29">
        <f t="shared" si="9"/>
        <v>49</v>
      </c>
      <c r="U246">
        <v>68.52</v>
      </c>
      <c r="V246">
        <f t="shared" si="8"/>
        <v>51</v>
      </c>
      <c r="W246">
        <v>-52</v>
      </c>
    </row>
    <row r="247" spans="1:23" x14ac:dyDescent="0.25">
      <c r="A247" s="11">
        <v>44142</v>
      </c>
      <c r="B247" s="10">
        <v>90</v>
      </c>
      <c r="C247" s="24"/>
      <c r="G247" s="3"/>
      <c r="H247" s="3"/>
      <c r="S247" s="14">
        <v>44075</v>
      </c>
      <c r="T247" s="29">
        <f t="shared" si="9"/>
        <v>49</v>
      </c>
      <c r="U247">
        <v>68.52</v>
      </c>
      <c r="V247">
        <f t="shared" si="8"/>
        <v>53</v>
      </c>
      <c r="W247">
        <v>-44</v>
      </c>
    </row>
    <row r="248" spans="1:23" x14ac:dyDescent="0.25">
      <c r="A248" s="11">
        <v>44143</v>
      </c>
      <c r="B248" s="10">
        <v>91</v>
      </c>
      <c r="C248" s="24"/>
      <c r="G248" s="3"/>
      <c r="H248" s="3"/>
      <c r="S248" s="14">
        <v>44076</v>
      </c>
      <c r="T248" s="29">
        <f t="shared" si="9"/>
        <v>49</v>
      </c>
      <c r="U248">
        <v>68.52</v>
      </c>
      <c r="V248">
        <f t="shared" ref="V248:V311" si="10">VLOOKUP(S248,$A$2:$B$475,2,TRUE)</f>
        <v>51</v>
      </c>
      <c r="W248">
        <v>-47</v>
      </c>
    </row>
    <row r="249" spans="1:23" x14ac:dyDescent="0.25">
      <c r="A249" s="11">
        <v>44144</v>
      </c>
      <c r="B249" s="10">
        <v>93</v>
      </c>
      <c r="C249" s="23">
        <f>ROUNDUP(AVERAGE(B249:B255),0)</f>
        <v>117</v>
      </c>
      <c r="G249" s="3"/>
      <c r="H249" s="3"/>
      <c r="S249" s="14">
        <v>44077</v>
      </c>
      <c r="T249" s="29">
        <f t="shared" si="9"/>
        <v>49</v>
      </c>
      <c r="U249">
        <v>68.52</v>
      </c>
      <c r="V249">
        <f t="shared" si="10"/>
        <v>49</v>
      </c>
      <c r="W249">
        <v>-49</v>
      </c>
    </row>
    <row r="250" spans="1:23" x14ac:dyDescent="0.25">
      <c r="A250" s="11">
        <v>44145</v>
      </c>
      <c r="B250" s="10">
        <v>93</v>
      </c>
      <c r="C250" s="24"/>
      <c r="G250" s="3"/>
      <c r="H250" s="3"/>
      <c r="S250" s="14">
        <v>44078</v>
      </c>
      <c r="T250" s="29">
        <f t="shared" si="9"/>
        <v>49</v>
      </c>
      <c r="U250">
        <v>68.52</v>
      </c>
      <c r="V250">
        <f t="shared" si="10"/>
        <v>48</v>
      </c>
      <c r="W250">
        <v>-45</v>
      </c>
    </row>
    <row r="251" spans="1:23" x14ac:dyDescent="0.25">
      <c r="A251" s="11">
        <v>44146</v>
      </c>
      <c r="B251" s="10">
        <v>112</v>
      </c>
      <c r="C251" s="24"/>
      <c r="D251" s="15"/>
      <c r="G251" s="3"/>
      <c r="H251" s="3"/>
      <c r="S251" s="14">
        <v>44079</v>
      </c>
      <c r="T251" s="29">
        <f t="shared" si="9"/>
        <v>49</v>
      </c>
      <c r="U251">
        <v>68.52</v>
      </c>
      <c r="V251">
        <f t="shared" si="10"/>
        <v>45</v>
      </c>
      <c r="W251">
        <v>-46</v>
      </c>
    </row>
    <row r="252" spans="1:23" x14ac:dyDescent="0.25">
      <c r="A252" s="11">
        <v>44147</v>
      </c>
      <c r="B252" s="10">
        <v>118</v>
      </c>
      <c r="C252" s="24"/>
      <c r="G252" s="3"/>
      <c r="H252" s="3"/>
      <c r="S252" s="14">
        <v>44080</v>
      </c>
      <c r="T252" s="29">
        <f t="shared" si="9"/>
        <v>49</v>
      </c>
      <c r="U252">
        <v>68.52</v>
      </c>
      <c r="V252">
        <f t="shared" si="10"/>
        <v>46</v>
      </c>
      <c r="W252">
        <v>-44</v>
      </c>
    </row>
    <row r="253" spans="1:23" x14ac:dyDescent="0.25">
      <c r="A253" s="11">
        <v>44148</v>
      </c>
      <c r="B253" s="10">
        <v>125</v>
      </c>
      <c r="C253" s="24"/>
      <c r="G253" s="3"/>
      <c r="H253" s="3"/>
      <c r="S253" s="14">
        <v>44081</v>
      </c>
      <c r="T253" s="29">
        <f t="shared" si="9"/>
        <v>45</v>
      </c>
      <c r="U253">
        <v>68.52</v>
      </c>
      <c r="V253">
        <f t="shared" si="10"/>
        <v>47</v>
      </c>
      <c r="W253">
        <v>-52</v>
      </c>
    </row>
    <row r="254" spans="1:23" x14ac:dyDescent="0.25">
      <c r="A254" s="11">
        <v>44149</v>
      </c>
      <c r="B254" s="10">
        <v>132</v>
      </c>
      <c r="C254" s="24"/>
      <c r="G254" s="3"/>
      <c r="H254" s="3"/>
      <c r="S254" s="14">
        <v>44082</v>
      </c>
      <c r="T254" s="29">
        <f t="shared" si="9"/>
        <v>45</v>
      </c>
      <c r="U254">
        <v>68.52</v>
      </c>
      <c r="V254">
        <f t="shared" si="10"/>
        <v>45</v>
      </c>
      <c r="W254">
        <v>-48</v>
      </c>
    </row>
    <row r="255" spans="1:23" x14ac:dyDescent="0.25">
      <c r="A255" s="11">
        <v>44150</v>
      </c>
      <c r="B255" s="10">
        <v>140</v>
      </c>
      <c r="C255" s="24"/>
      <c r="G255" s="3"/>
      <c r="H255" s="3"/>
      <c r="S255" s="14">
        <v>44083</v>
      </c>
      <c r="T255" s="29">
        <f t="shared" si="9"/>
        <v>45</v>
      </c>
      <c r="U255">
        <v>68.52</v>
      </c>
      <c r="V255">
        <f t="shared" si="10"/>
        <v>45</v>
      </c>
      <c r="W255">
        <v>-52</v>
      </c>
    </row>
    <row r="256" spans="1:23" x14ac:dyDescent="0.25">
      <c r="A256" s="11">
        <v>44151</v>
      </c>
      <c r="B256" s="10">
        <v>140</v>
      </c>
      <c r="C256" s="23">
        <f>ROUNDUP(AVERAGE(B256:B262),0)</f>
        <v>161</v>
      </c>
      <c r="G256" s="3"/>
      <c r="H256" s="3"/>
      <c r="S256" s="14">
        <v>44084</v>
      </c>
      <c r="T256" s="29">
        <f t="shared" si="9"/>
        <v>45</v>
      </c>
      <c r="U256">
        <v>68.52</v>
      </c>
      <c r="V256">
        <f t="shared" si="10"/>
        <v>40</v>
      </c>
      <c r="W256">
        <v>-53</v>
      </c>
    </row>
    <row r="257" spans="1:23" x14ac:dyDescent="0.25">
      <c r="A257" s="11">
        <v>44152</v>
      </c>
      <c r="B257" s="10">
        <v>163</v>
      </c>
      <c r="C257" s="24"/>
      <c r="G257" s="3"/>
      <c r="H257" s="3"/>
      <c r="S257" s="14">
        <v>44085</v>
      </c>
      <c r="T257" s="29">
        <f t="shared" si="9"/>
        <v>45</v>
      </c>
      <c r="U257">
        <v>68.52</v>
      </c>
      <c r="V257">
        <f t="shared" si="10"/>
        <v>44</v>
      </c>
      <c r="W257">
        <v>-46</v>
      </c>
    </row>
    <row r="258" spans="1:23" x14ac:dyDescent="0.25">
      <c r="A258" s="11">
        <v>44153</v>
      </c>
      <c r="B258" s="10">
        <v>156</v>
      </c>
      <c r="C258" s="24"/>
      <c r="G258" s="3"/>
      <c r="H258" s="3"/>
      <c r="S258" s="14">
        <v>44086</v>
      </c>
      <c r="T258" s="29">
        <f t="shared" si="9"/>
        <v>45</v>
      </c>
      <c r="U258">
        <v>68.52</v>
      </c>
      <c r="V258">
        <f t="shared" si="10"/>
        <v>45</v>
      </c>
      <c r="W258">
        <v>-47</v>
      </c>
    </row>
    <row r="259" spans="1:23" x14ac:dyDescent="0.25">
      <c r="A259" s="11">
        <v>44154</v>
      </c>
      <c r="B259" s="10">
        <v>168</v>
      </c>
      <c r="C259" s="24"/>
      <c r="G259" s="3"/>
      <c r="H259" s="3"/>
      <c r="S259" s="14">
        <v>44087</v>
      </c>
      <c r="T259" s="29">
        <f t="shared" si="9"/>
        <v>45</v>
      </c>
      <c r="U259">
        <v>68.52</v>
      </c>
      <c r="V259">
        <f t="shared" si="10"/>
        <v>45</v>
      </c>
      <c r="W259">
        <v>-47</v>
      </c>
    </row>
    <row r="260" spans="1:23" x14ac:dyDescent="0.25">
      <c r="A260" s="11">
        <v>44155</v>
      </c>
      <c r="B260" s="10">
        <v>164</v>
      </c>
      <c r="C260" s="24"/>
      <c r="G260" s="3"/>
      <c r="H260" s="3"/>
      <c r="S260" s="14">
        <v>44088</v>
      </c>
      <c r="T260" s="29">
        <f t="shared" si="9"/>
        <v>50</v>
      </c>
      <c r="U260">
        <v>68.52</v>
      </c>
      <c r="V260">
        <f t="shared" si="10"/>
        <v>44</v>
      </c>
      <c r="W260">
        <v>-48</v>
      </c>
    </row>
    <row r="261" spans="1:23" x14ac:dyDescent="0.25">
      <c r="A261" s="11">
        <v>44156</v>
      </c>
      <c r="B261" s="10">
        <v>164</v>
      </c>
      <c r="C261" s="24"/>
      <c r="G261" s="3"/>
      <c r="H261" s="3"/>
      <c r="S261" s="14">
        <v>44089</v>
      </c>
      <c r="T261" s="29">
        <f t="shared" si="9"/>
        <v>50</v>
      </c>
      <c r="U261">
        <v>68.52</v>
      </c>
      <c r="V261">
        <f t="shared" si="10"/>
        <v>47</v>
      </c>
      <c r="W261">
        <v>-45</v>
      </c>
    </row>
    <row r="262" spans="1:23" x14ac:dyDescent="0.25">
      <c r="A262" s="11">
        <v>44157</v>
      </c>
      <c r="B262" s="10">
        <v>168</v>
      </c>
      <c r="C262" s="24"/>
      <c r="G262" s="3"/>
      <c r="H262" s="3"/>
      <c r="S262" s="14">
        <v>44090</v>
      </c>
      <c r="T262" s="29">
        <f t="shared" si="9"/>
        <v>50</v>
      </c>
      <c r="U262">
        <v>68.52</v>
      </c>
      <c r="V262">
        <f t="shared" si="10"/>
        <v>51</v>
      </c>
      <c r="W262">
        <v>-46</v>
      </c>
    </row>
    <row r="263" spans="1:23" x14ac:dyDescent="0.25">
      <c r="A263" s="11">
        <v>44158</v>
      </c>
      <c r="B263" s="10">
        <v>176</v>
      </c>
      <c r="C263" s="23">
        <f>ROUNDUP(AVERAGE(B263:B269),0)</f>
        <v>169</v>
      </c>
      <c r="G263" s="3"/>
      <c r="H263" s="3"/>
      <c r="S263" s="14">
        <v>44091</v>
      </c>
      <c r="T263" s="29">
        <f t="shared" si="9"/>
        <v>50</v>
      </c>
      <c r="U263">
        <v>68.52</v>
      </c>
      <c r="V263">
        <f t="shared" si="10"/>
        <v>54</v>
      </c>
      <c r="W263">
        <v>-49</v>
      </c>
    </row>
    <row r="264" spans="1:23" x14ac:dyDescent="0.25">
      <c r="A264" s="11">
        <v>44159</v>
      </c>
      <c r="B264" s="10">
        <v>158</v>
      </c>
      <c r="C264" s="24"/>
      <c r="G264" s="3"/>
      <c r="H264" s="3"/>
      <c r="S264" s="14">
        <v>44092</v>
      </c>
      <c r="T264" s="29">
        <f t="shared" si="9"/>
        <v>50</v>
      </c>
      <c r="U264">
        <v>68.52</v>
      </c>
      <c r="V264">
        <f t="shared" si="10"/>
        <v>52</v>
      </c>
      <c r="W264">
        <v>-45</v>
      </c>
    </row>
    <row r="265" spans="1:23" x14ac:dyDescent="0.25">
      <c r="A265" s="11">
        <v>44160</v>
      </c>
      <c r="B265" s="10">
        <v>151</v>
      </c>
      <c r="C265" s="24"/>
      <c r="G265" s="3"/>
      <c r="H265" s="3"/>
      <c r="S265" s="14">
        <v>44093</v>
      </c>
      <c r="T265" s="29">
        <f t="shared" si="9"/>
        <v>50</v>
      </c>
      <c r="U265">
        <v>68.52</v>
      </c>
      <c r="V265">
        <f t="shared" si="10"/>
        <v>50</v>
      </c>
      <c r="W265">
        <v>-45</v>
      </c>
    </row>
    <row r="266" spans="1:23" x14ac:dyDescent="0.25">
      <c r="A266" s="11">
        <v>44161</v>
      </c>
      <c r="B266" s="10">
        <v>152</v>
      </c>
      <c r="C266" s="24"/>
      <c r="G266" s="3"/>
      <c r="H266" s="3"/>
      <c r="S266" s="14">
        <v>44094</v>
      </c>
      <c r="T266" s="29">
        <f t="shared" si="9"/>
        <v>50</v>
      </c>
      <c r="U266">
        <v>68.52</v>
      </c>
      <c r="V266">
        <f t="shared" si="10"/>
        <v>52</v>
      </c>
      <c r="W266">
        <v>-46</v>
      </c>
    </row>
    <row r="267" spans="1:23" x14ac:dyDescent="0.25">
      <c r="A267" s="11">
        <v>44162</v>
      </c>
      <c r="B267" s="10">
        <v>162</v>
      </c>
      <c r="C267" s="24"/>
      <c r="G267" s="3"/>
      <c r="H267" s="3"/>
      <c r="S267" s="14">
        <v>44095</v>
      </c>
      <c r="T267" s="29">
        <f t="shared" si="9"/>
        <v>46</v>
      </c>
      <c r="U267">
        <v>68.52</v>
      </c>
      <c r="V267">
        <f t="shared" si="10"/>
        <v>51</v>
      </c>
      <c r="W267">
        <v>-48</v>
      </c>
    </row>
    <row r="268" spans="1:23" x14ac:dyDescent="0.25">
      <c r="A268" s="11">
        <v>44163</v>
      </c>
      <c r="B268" s="10">
        <v>193</v>
      </c>
      <c r="C268" s="24"/>
      <c r="G268" s="3"/>
      <c r="H268" s="3"/>
      <c r="S268" s="14">
        <v>44096</v>
      </c>
      <c r="T268" s="29">
        <f t="shared" ref="T268:T331" si="11">IF(VLOOKUP(S268,$A$2:$C$448,3,TRUE)=0,T267,VLOOKUP(S268,$A$2:$C$448,3,TRUE))</f>
        <v>46</v>
      </c>
      <c r="U268">
        <v>68.52</v>
      </c>
      <c r="V268">
        <f t="shared" si="10"/>
        <v>48</v>
      </c>
      <c r="W268">
        <v>-46</v>
      </c>
    </row>
    <row r="269" spans="1:23" x14ac:dyDescent="0.25">
      <c r="A269" s="11">
        <v>44164</v>
      </c>
      <c r="B269" s="10">
        <v>186</v>
      </c>
      <c r="C269" s="24"/>
      <c r="G269" s="3"/>
      <c r="H269" s="3"/>
      <c r="S269" s="14">
        <v>44097</v>
      </c>
      <c r="T269" s="29">
        <f t="shared" si="11"/>
        <v>46</v>
      </c>
      <c r="U269">
        <v>68.52</v>
      </c>
      <c r="V269">
        <f t="shared" si="10"/>
        <v>44</v>
      </c>
      <c r="W269">
        <v>-46</v>
      </c>
    </row>
    <row r="270" spans="1:23" x14ac:dyDescent="0.25">
      <c r="A270" s="11">
        <v>44165</v>
      </c>
      <c r="B270" s="10">
        <v>181</v>
      </c>
      <c r="C270" s="23">
        <f>ROUNDUP(AVERAGE(B270:B276),0)</f>
        <v>207</v>
      </c>
      <c r="G270" s="3"/>
      <c r="H270" s="3"/>
      <c r="S270" s="14">
        <v>44098</v>
      </c>
      <c r="T270" s="29">
        <f t="shared" si="11"/>
        <v>46</v>
      </c>
      <c r="U270">
        <v>68.52</v>
      </c>
      <c r="V270">
        <f t="shared" si="10"/>
        <v>46</v>
      </c>
      <c r="W270">
        <v>-47</v>
      </c>
    </row>
    <row r="271" spans="1:23" x14ac:dyDescent="0.25">
      <c r="A271" s="11">
        <v>44166</v>
      </c>
      <c r="B271" s="10">
        <v>183</v>
      </c>
      <c r="C271" s="24"/>
      <c r="G271" s="3"/>
      <c r="H271" s="3"/>
      <c r="S271" s="14">
        <v>44099</v>
      </c>
      <c r="T271" s="29">
        <f t="shared" si="11"/>
        <v>46</v>
      </c>
      <c r="U271">
        <v>68.52</v>
      </c>
      <c r="V271">
        <f t="shared" si="10"/>
        <v>45</v>
      </c>
      <c r="W271">
        <v>-46</v>
      </c>
    </row>
    <row r="272" spans="1:23" x14ac:dyDescent="0.25">
      <c r="A272" s="11">
        <v>44167</v>
      </c>
      <c r="B272" s="10">
        <v>190</v>
      </c>
      <c r="C272" s="24"/>
      <c r="G272" s="3"/>
      <c r="H272" s="3"/>
      <c r="S272" s="14">
        <v>44100</v>
      </c>
      <c r="T272" s="29">
        <f t="shared" si="11"/>
        <v>46</v>
      </c>
      <c r="U272">
        <v>68.52</v>
      </c>
      <c r="V272">
        <f t="shared" si="10"/>
        <v>45</v>
      </c>
      <c r="W272">
        <v>-46</v>
      </c>
    </row>
    <row r="273" spans="1:23" x14ac:dyDescent="0.25">
      <c r="A273" s="11">
        <v>44168</v>
      </c>
      <c r="B273" s="10">
        <v>204</v>
      </c>
      <c r="C273" s="24"/>
      <c r="G273" s="3"/>
      <c r="H273" s="3"/>
      <c r="S273" s="14">
        <v>44101</v>
      </c>
      <c r="T273" s="29">
        <f t="shared" si="11"/>
        <v>46</v>
      </c>
      <c r="U273">
        <v>68.52</v>
      </c>
      <c r="V273">
        <f t="shared" si="10"/>
        <v>43</v>
      </c>
      <c r="W273">
        <v>-46</v>
      </c>
    </row>
    <row r="274" spans="1:23" x14ac:dyDescent="0.25">
      <c r="A274" s="11">
        <v>44169</v>
      </c>
      <c r="B274" s="10">
        <v>221</v>
      </c>
      <c r="C274" s="24"/>
      <c r="G274" s="3"/>
      <c r="H274" s="3"/>
      <c r="S274" s="14">
        <v>44102</v>
      </c>
      <c r="T274" s="29">
        <f t="shared" si="11"/>
        <v>39</v>
      </c>
      <c r="U274">
        <v>68.52</v>
      </c>
      <c r="V274">
        <f t="shared" si="10"/>
        <v>41</v>
      </c>
      <c r="W274">
        <v>-49</v>
      </c>
    </row>
    <row r="275" spans="1:23" x14ac:dyDescent="0.25">
      <c r="A275" s="11">
        <v>44170</v>
      </c>
      <c r="B275" s="10">
        <v>224</v>
      </c>
      <c r="C275" s="24"/>
      <c r="G275" s="3"/>
      <c r="H275" s="3"/>
      <c r="S275" s="14">
        <v>44103</v>
      </c>
      <c r="T275" s="29">
        <f t="shared" si="11"/>
        <v>39</v>
      </c>
      <c r="U275">
        <v>68.52</v>
      </c>
      <c r="V275">
        <f t="shared" si="10"/>
        <v>40</v>
      </c>
      <c r="W275">
        <v>-49</v>
      </c>
    </row>
    <row r="276" spans="1:23" x14ac:dyDescent="0.25">
      <c r="A276" s="11">
        <v>44171</v>
      </c>
      <c r="B276" s="10">
        <v>242</v>
      </c>
      <c r="C276" s="24"/>
      <c r="G276" s="3"/>
      <c r="H276" s="3"/>
      <c r="S276" s="14">
        <v>44104</v>
      </c>
      <c r="T276" s="29">
        <f t="shared" si="11"/>
        <v>39</v>
      </c>
      <c r="U276">
        <v>68.52</v>
      </c>
      <c r="V276">
        <f t="shared" si="10"/>
        <v>40</v>
      </c>
      <c r="W276">
        <v>-46</v>
      </c>
    </row>
    <row r="277" spans="1:23" x14ac:dyDescent="0.25">
      <c r="A277" s="11">
        <v>44172</v>
      </c>
      <c r="B277" s="10">
        <v>253</v>
      </c>
      <c r="C277" s="23">
        <f>ROUNDUP(AVERAGE(B277:B283),0)</f>
        <v>266</v>
      </c>
      <c r="G277" s="3"/>
      <c r="H277" s="3"/>
      <c r="S277" s="14">
        <v>44105</v>
      </c>
      <c r="T277" s="29">
        <f t="shared" si="11"/>
        <v>39</v>
      </c>
      <c r="U277">
        <v>68.52</v>
      </c>
      <c r="V277">
        <f t="shared" si="10"/>
        <v>36</v>
      </c>
      <c r="W277">
        <v>-46</v>
      </c>
    </row>
    <row r="278" spans="1:23" x14ac:dyDescent="0.25">
      <c r="A278" s="11">
        <v>44173</v>
      </c>
      <c r="B278" s="10">
        <v>272</v>
      </c>
      <c r="C278" s="24"/>
      <c r="G278" s="3"/>
      <c r="H278" s="3"/>
      <c r="S278" s="14">
        <v>44106</v>
      </c>
      <c r="T278" s="29">
        <f t="shared" si="11"/>
        <v>39</v>
      </c>
      <c r="U278">
        <v>68.52</v>
      </c>
      <c r="V278">
        <f t="shared" si="10"/>
        <v>38</v>
      </c>
      <c r="W278">
        <v>-44</v>
      </c>
    </row>
    <row r="279" spans="1:23" x14ac:dyDescent="0.25">
      <c r="A279" s="11">
        <v>44174</v>
      </c>
      <c r="B279" s="10">
        <v>288</v>
      </c>
      <c r="C279" s="24"/>
      <c r="G279" s="3"/>
      <c r="H279" s="3"/>
      <c r="S279" s="14">
        <v>44107</v>
      </c>
      <c r="T279" s="29">
        <f t="shared" si="11"/>
        <v>39</v>
      </c>
      <c r="U279">
        <v>68.52</v>
      </c>
      <c r="V279">
        <f t="shared" si="10"/>
        <v>37</v>
      </c>
      <c r="W279">
        <v>-44</v>
      </c>
    </row>
    <row r="280" spans="1:23" x14ac:dyDescent="0.25">
      <c r="A280" s="11">
        <v>44175</v>
      </c>
      <c r="B280" s="10">
        <v>277</v>
      </c>
      <c r="C280" s="24"/>
      <c r="D280" s="15"/>
      <c r="G280" s="3"/>
      <c r="H280" s="3"/>
      <c r="S280" s="14">
        <v>44108</v>
      </c>
      <c r="T280" s="29">
        <f t="shared" si="11"/>
        <v>39</v>
      </c>
      <c r="U280">
        <v>68.52</v>
      </c>
      <c r="V280">
        <f t="shared" si="10"/>
        <v>39</v>
      </c>
      <c r="W280">
        <v>-45</v>
      </c>
    </row>
    <row r="281" spans="1:23" x14ac:dyDescent="0.25">
      <c r="A281" s="11">
        <v>44176</v>
      </c>
      <c r="B281" s="10">
        <v>269</v>
      </c>
      <c r="C281" s="24"/>
      <c r="G281" s="3"/>
      <c r="H281" s="3"/>
      <c r="S281" s="14">
        <v>44109</v>
      </c>
      <c r="T281" s="29">
        <f t="shared" si="11"/>
        <v>57</v>
      </c>
      <c r="U281">
        <v>68.52</v>
      </c>
      <c r="V281">
        <f t="shared" si="10"/>
        <v>41</v>
      </c>
      <c r="W281">
        <v>-48</v>
      </c>
    </row>
    <row r="282" spans="1:23" x14ac:dyDescent="0.25">
      <c r="A282" s="11">
        <v>44177</v>
      </c>
      <c r="B282" s="10">
        <v>253</v>
      </c>
      <c r="C282" s="24"/>
      <c r="G282" s="3"/>
      <c r="H282" s="3"/>
      <c r="S282" s="14">
        <v>44110</v>
      </c>
      <c r="T282" s="29">
        <f t="shared" si="11"/>
        <v>57</v>
      </c>
      <c r="U282">
        <v>68.52</v>
      </c>
      <c r="V282">
        <f t="shared" si="10"/>
        <v>51</v>
      </c>
      <c r="W282">
        <v>-46</v>
      </c>
    </row>
    <row r="283" spans="1:23" x14ac:dyDescent="0.25">
      <c r="A283" s="11">
        <v>44178</v>
      </c>
      <c r="B283" s="10">
        <v>249</v>
      </c>
      <c r="C283" s="24"/>
      <c r="G283" s="3"/>
      <c r="H283" s="3"/>
      <c r="S283" s="14">
        <v>44111</v>
      </c>
      <c r="T283" s="29">
        <f t="shared" si="11"/>
        <v>57</v>
      </c>
      <c r="U283">
        <v>68.52</v>
      </c>
      <c r="V283">
        <f t="shared" si="10"/>
        <v>53</v>
      </c>
      <c r="W283">
        <v>-46</v>
      </c>
    </row>
    <row r="284" spans="1:23" x14ac:dyDescent="0.25">
      <c r="A284" s="11">
        <v>44179</v>
      </c>
      <c r="B284" s="10">
        <v>246</v>
      </c>
      <c r="C284" s="23">
        <f>ROUNDUP(AVERAGE(B284:B290),0)</f>
        <v>248</v>
      </c>
      <c r="G284" s="3"/>
      <c r="H284" s="3"/>
      <c r="S284" s="14">
        <v>44112</v>
      </c>
      <c r="T284" s="29">
        <f t="shared" si="11"/>
        <v>57</v>
      </c>
      <c r="U284">
        <v>68.52</v>
      </c>
      <c r="V284">
        <f t="shared" si="10"/>
        <v>59</v>
      </c>
      <c r="W284">
        <v>-47</v>
      </c>
    </row>
    <row r="285" spans="1:23" x14ac:dyDescent="0.25">
      <c r="A285" s="11">
        <v>44180</v>
      </c>
      <c r="B285" s="10">
        <v>250</v>
      </c>
      <c r="C285" s="24"/>
      <c r="G285" s="3"/>
      <c r="H285" s="3"/>
      <c r="S285" s="14">
        <v>44113</v>
      </c>
      <c r="T285" s="29">
        <f t="shared" si="11"/>
        <v>57</v>
      </c>
      <c r="U285">
        <v>68.52</v>
      </c>
      <c r="V285">
        <f t="shared" si="10"/>
        <v>60</v>
      </c>
      <c r="W285">
        <v>-45</v>
      </c>
    </row>
    <row r="286" spans="1:23" x14ac:dyDescent="0.25">
      <c r="A286" s="11">
        <v>44181</v>
      </c>
      <c r="B286" s="10">
        <v>250</v>
      </c>
      <c r="C286" s="24"/>
      <c r="G286" s="3"/>
      <c r="H286" s="3"/>
      <c r="S286" s="14">
        <v>44114</v>
      </c>
      <c r="T286" s="29">
        <f t="shared" si="11"/>
        <v>57</v>
      </c>
      <c r="U286">
        <v>68.52</v>
      </c>
      <c r="V286">
        <f t="shared" si="10"/>
        <v>64</v>
      </c>
      <c r="W286">
        <v>-47</v>
      </c>
    </row>
    <row r="287" spans="1:23" x14ac:dyDescent="0.25">
      <c r="A287" s="11">
        <v>44182</v>
      </c>
      <c r="B287" s="10">
        <v>248</v>
      </c>
      <c r="C287" s="24"/>
      <c r="G287" s="3"/>
      <c r="H287" s="3"/>
      <c r="S287" s="14">
        <v>44115</v>
      </c>
      <c r="T287" s="29">
        <f t="shared" si="11"/>
        <v>57</v>
      </c>
      <c r="U287">
        <v>68.52</v>
      </c>
      <c r="V287">
        <f t="shared" si="10"/>
        <v>67</v>
      </c>
      <c r="W287">
        <v>-52</v>
      </c>
    </row>
    <row r="288" spans="1:23" x14ac:dyDescent="0.25">
      <c r="A288" s="11">
        <v>44183</v>
      </c>
      <c r="B288" s="10">
        <v>250</v>
      </c>
      <c r="C288" s="24"/>
      <c r="G288" s="3"/>
      <c r="H288" s="3"/>
      <c r="S288" s="14">
        <v>44116</v>
      </c>
      <c r="T288" s="29">
        <f t="shared" si="11"/>
        <v>61</v>
      </c>
      <c r="U288">
        <v>68.52</v>
      </c>
      <c r="V288">
        <f t="shared" si="10"/>
        <v>68</v>
      </c>
      <c r="W288">
        <v>-56</v>
      </c>
    </row>
    <row r="289" spans="1:23" x14ac:dyDescent="0.25">
      <c r="A289" s="11">
        <v>44184</v>
      </c>
      <c r="B289" s="10">
        <v>243</v>
      </c>
      <c r="C289" s="24"/>
      <c r="G289" s="3"/>
      <c r="H289" s="3"/>
      <c r="S289" s="14">
        <v>44117</v>
      </c>
      <c r="T289" s="29">
        <f t="shared" si="11"/>
        <v>61</v>
      </c>
      <c r="U289">
        <v>68.52</v>
      </c>
      <c r="V289">
        <f t="shared" si="10"/>
        <v>60</v>
      </c>
      <c r="W289">
        <v>-48</v>
      </c>
    </row>
    <row r="290" spans="1:23" x14ac:dyDescent="0.25">
      <c r="A290" s="11">
        <v>44185</v>
      </c>
      <c r="B290" s="10">
        <v>247</v>
      </c>
      <c r="C290" s="24"/>
      <c r="G290" s="3"/>
      <c r="H290" s="3"/>
      <c r="S290" s="14">
        <v>44118</v>
      </c>
      <c r="T290" s="29">
        <f t="shared" si="11"/>
        <v>61</v>
      </c>
      <c r="U290">
        <v>68.52</v>
      </c>
      <c r="V290">
        <f t="shared" si="10"/>
        <v>63</v>
      </c>
      <c r="W290">
        <v>-47</v>
      </c>
    </row>
    <row r="291" spans="1:23" x14ac:dyDescent="0.25">
      <c r="A291" s="11">
        <v>44186</v>
      </c>
      <c r="B291" s="10">
        <v>244</v>
      </c>
      <c r="C291" s="23">
        <f>ROUNDUP(AVERAGE(B291:B297),0)</f>
        <v>221</v>
      </c>
      <c r="G291" s="3"/>
      <c r="H291" s="3"/>
      <c r="S291" s="14">
        <v>44119</v>
      </c>
      <c r="T291" s="29">
        <f t="shared" si="11"/>
        <v>61</v>
      </c>
      <c r="U291">
        <v>68.52</v>
      </c>
      <c r="V291">
        <f t="shared" si="10"/>
        <v>58</v>
      </c>
      <c r="W291">
        <v>-46</v>
      </c>
    </row>
    <row r="292" spans="1:23" x14ac:dyDescent="0.25">
      <c r="A292" s="11">
        <v>44187</v>
      </c>
      <c r="B292" s="10">
        <v>223</v>
      </c>
      <c r="C292" s="24"/>
      <c r="G292" s="3"/>
      <c r="H292" s="3"/>
      <c r="S292" s="14">
        <v>44120</v>
      </c>
      <c r="T292" s="29">
        <f t="shared" si="11"/>
        <v>61</v>
      </c>
      <c r="U292">
        <v>68.52</v>
      </c>
      <c r="V292">
        <f t="shared" si="10"/>
        <v>59</v>
      </c>
      <c r="W292">
        <v>-49</v>
      </c>
    </row>
    <row r="293" spans="1:23" x14ac:dyDescent="0.25">
      <c r="A293" s="11">
        <v>44188</v>
      </c>
      <c r="B293" s="10">
        <v>232</v>
      </c>
      <c r="C293" s="24"/>
      <c r="G293" s="3"/>
      <c r="H293" s="3"/>
      <c r="S293" s="14">
        <v>44121</v>
      </c>
      <c r="T293" s="29">
        <f t="shared" si="11"/>
        <v>61</v>
      </c>
      <c r="U293">
        <v>62.96</v>
      </c>
      <c r="V293">
        <f t="shared" si="10"/>
        <v>60</v>
      </c>
      <c r="W293">
        <v>-45</v>
      </c>
    </row>
    <row r="294" spans="1:23" x14ac:dyDescent="0.25">
      <c r="A294" s="11">
        <v>44189</v>
      </c>
      <c r="B294" s="10">
        <v>230</v>
      </c>
      <c r="C294" s="24"/>
      <c r="G294" s="3"/>
      <c r="H294" s="3"/>
      <c r="S294" s="14">
        <v>44122</v>
      </c>
      <c r="T294" s="29">
        <f t="shared" si="11"/>
        <v>61</v>
      </c>
      <c r="U294">
        <v>62.96</v>
      </c>
      <c r="V294">
        <f t="shared" si="10"/>
        <v>56</v>
      </c>
      <c r="W294">
        <v>-47</v>
      </c>
    </row>
    <row r="295" spans="1:23" x14ac:dyDescent="0.25">
      <c r="A295" s="11">
        <v>44190</v>
      </c>
      <c r="B295" s="10">
        <v>191</v>
      </c>
      <c r="C295" s="24"/>
      <c r="G295" s="3"/>
      <c r="H295" s="3"/>
      <c r="S295" s="14">
        <v>44123</v>
      </c>
      <c r="T295" s="29">
        <f t="shared" si="11"/>
        <v>54</v>
      </c>
      <c r="U295">
        <v>68.52</v>
      </c>
      <c r="V295">
        <f t="shared" si="10"/>
        <v>54</v>
      </c>
      <c r="W295">
        <v>-50</v>
      </c>
    </row>
    <row r="296" spans="1:23" x14ac:dyDescent="0.25">
      <c r="A296" s="11">
        <v>44191</v>
      </c>
      <c r="B296" s="10">
        <v>196</v>
      </c>
      <c r="C296" s="24"/>
      <c r="G296" s="3"/>
      <c r="H296" s="3"/>
      <c r="S296" s="14">
        <v>44124</v>
      </c>
      <c r="T296" s="29">
        <f t="shared" si="11"/>
        <v>54</v>
      </c>
      <c r="U296">
        <v>68.52</v>
      </c>
      <c r="V296">
        <f t="shared" si="10"/>
        <v>54</v>
      </c>
      <c r="W296">
        <v>-47</v>
      </c>
    </row>
    <row r="297" spans="1:23" x14ac:dyDescent="0.25">
      <c r="A297" s="11">
        <v>44192</v>
      </c>
      <c r="B297" s="10">
        <v>229</v>
      </c>
      <c r="C297" s="24"/>
      <c r="G297" s="3"/>
      <c r="H297" s="3"/>
      <c r="S297" s="14">
        <v>44125</v>
      </c>
      <c r="T297" s="29">
        <f t="shared" si="11"/>
        <v>54</v>
      </c>
      <c r="U297">
        <v>68.52</v>
      </c>
      <c r="V297">
        <f t="shared" si="10"/>
        <v>53</v>
      </c>
      <c r="W297">
        <v>-47</v>
      </c>
    </row>
    <row r="298" spans="1:23" x14ac:dyDescent="0.25">
      <c r="A298" s="11">
        <v>44193</v>
      </c>
      <c r="B298" s="10">
        <v>229</v>
      </c>
      <c r="C298" s="23">
        <f>ROUNDUP(AVERAGE(B298:B304),0)</f>
        <v>235</v>
      </c>
      <c r="G298" s="3"/>
      <c r="H298" s="3"/>
      <c r="S298" s="14">
        <v>44126</v>
      </c>
      <c r="T298" s="29">
        <f t="shared" si="11"/>
        <v>54</v>
      </c>
      <c r="U298">
        <v>68.52</v>
      </c>
      <c r="V298">
        <f t="shared" si="10"/>
        <v>53</v>
      </c>
      <c r="W298">
        <v>-47</v>
      </c>
    </row>
    <row r="299" spans="1:23" x14ac:dyDescent="0.25">
      <c r="A299" s="11">
        <v>44194</v>
      </c>
      <c r="B299" s="10">
        <v>234</v>
      </c>
      <c r="C299" s="24"/>
      <c r="G299" s="3"/>
      <c r="H299" s="3"/>
      <c r="S299" s="14">
        <v>44127</v>
      </c>
      <c r="T299" s="29">
        <f t="shared" si="11"/>
        <v>54</v>
      </c>
      <c r="U299">
        <v>68.52</v>
      </c>
      <c r="V299">
        <f t="shared" si="10"/>
        <v>51</v>
      </c>
      <c r="W299">
        <v>-45</v>
      </c>
    </row>
    <row r="300" spans="1:23" x14ac:dyDescent="0.25">
      <c r="A300" s="11">
        <v>44195</v>
      </c>
      <c r="B300" s="10">
        <v>219</v>
      </c>
      <c r="C300" s="24"/>
      <c r="G300" s="3"/>
      <c r="H300" s="3"/>
      <c r="S300" s="14">
        <v>44128</v>
      </c>
      <c r="T300" s="29">
        <f t="shared" si="11"/>
        <v>54</v>
      </c>
      <c r="U300">
        <v>68.52</v>
      </c>
      <c r="V300">
        <f t="shared" si="10"/>
        <v>54</v>
      </c>
      <c r="W300">
        <v>-46</v>
      </c>
    </row>
    <row r="301" spans="1:23" x14ac:dyDescent="0.25">
      <c r="A301" s="11">
        <v>44196</v>
      </c>
      <c r="B301" s="10">
        <v>221</v>
      </c>
      <c r="C301" s="24"/>
      <c r="G301" s="3"/>
      <c r="H301" s="3"/>
      <c r="S301" s="14">
        <v>44129</v>
      </c>
      <c r="T301" s="29">
        <f t="shared" si="11"/>
        <v>54</v>
      </c>
      <c r="U301">
        <v>68.52</v>
      </c>
      <c r="V301">
        <f t="shared" si="10"/>
        <v>57</v>
      </c>
      <c r="W301">
        <v>-52</v>
      </c>
    </row>
    <row r="302" spans="1:23" x14ac:dyDescent="0.25">
      <c r="A302" s="11">
        <v>44197</v>
      </c>
      <c r="B302" s="10">
        <v>260</v>
      </c>
      <c r="C302" s="24"/>
      <c r="G302" s="3"/>
      <c r="H302" s="3"/>
      <c r="S302" s="14">
        <v>44130</v>
      </c>
      <c r="T302" s="29">
        <f t="shared" si="11"/>
        <v>74</v>
      </c>
      <c r="U302">
        <v>68.52</v>
      </c>
      <c r="V302">
        <f t="shared" si="10"/>
        <v>60</v>
      </c>
      <c r="W302">
        <v>-50</v>
      </c>
    </row>
    <row r="303" spans="1:23" x14ac:dyDescent="0.25">
      <c r="A303" s="11">
        <v>44198</v>
      </c>
      <c r="B303" s="10">
        <v>257</v>
      </c>
      <c r="C303" s="24"/>
      <c r="G303" s="3"/>
      <c r="H303" s="3"/>
      <c r="S303" s="14">
        <v>44131</v>
      </c>
      <c r="T303" s="29">
        <f t="shared" si="11"/>
        <v>74</v>
      </c>
      <c r="U303">
        <v>68.52</v>
      </c>
      <c r="V303">
        <f t="shared" si="10"/>
        <v>66</v>
      </c>
      <c r="W303">
        <v>-47</v>
      </c>
    </row>
    <row r="304" spans="1:23" x14ac:dyDescent="0.25">
      <c r="A304" s="11">
        <v>44199</v>
      </c>
      <c r="B304" s="10">
        <v>224</v>
      </c>
      <c r="C304" s="24"/>
      <c r="G304" s="3"/>
      <c r="H304" s="3"/>
      <c r="S304" s="14">
        <v>44132</v>
      </c>
      <c r="T304" s="29">
        <f t="shared" si="11"/>
        <v>74</v>
      </c>
      <c r="U304">
        <v>68.52</v>
      </c>
      <c r="V304">
        <f t="shared" si="10"/>
        <v>68</v>
      </c>
      <c r="W304">
        <v>-47</v>
      </c>
    </row>
    <row r="305" spans="1:23" x14ac:dyDescent="0.25">
      <c r="A305" s="11">
        <v>44200</v>
      </c>
      <c r="B305" s="10">
        <v>224</v>
      </c>
      <c r="C305" s="23">
        <f>ROUNDUP(AVERAGE(B305:B311),0)</f>
        <v>256</v>
      </c>
      <c r="G305" s="3"/>
      <c r="H305" s="3"/>
      <c r="S305" s="14">
        <v>44133</v>
      </c>
      <c r="T305" s="29">
        <f t="shared" si="11"/>
        <v>74</v>
      </c>
      <c r="U305">
        <v>68.52</v>
      </c>
      <c r="V305">
        <f t="shared" si="10"/>
        <v>77</v>
      </c>
      <c r="W305">
        <v>-56</v>
      </c>
    </row>
    <row r="306" spans="1:23" x14ac:dyDescent="0.25">
      <c r="A306" s="11">
        <v>44201</v>
      </c>
      <c r="B306" s="10">
        <v>233</v>
      </c>
      <c r="C306" s="24"/>
      <c r="G306" s="3"/>
      <c r="H306" s="3"/>
      <c r="S306" s="14">
        <v>44134</v>
      </c>
      <c r="T306" s="29">
        <f t="shared" si="11"/>
        <v>74</v>
      </c>
      <c r="U306">
        <v>68.52</v>
      </c>
      <c r="V306">
        <f t="shared" si="10"/>
        <v>77</v>
      </c>
      <c r="W306">
        <v>-46</v>
      </c>
    </row>
    <row r="307" spans="1:23" x14ac:dyDescent="0.25">
      <c r="A307" s="11">
        <v>44202</v>
      </c>
      <c r="B307" s="10">
        <v>247</v>
      </c>
      <c r="C307" s="24"/>
      <c r="G307" s="3"/>
      <c r="H307" s="3"/>
      <c r="S307" s="14">
        <v>44135</v>
      </c>
      <c r="T307" s="29">
        <f t="shared" si="11"/>
        <v>74</v>
      </c>
      <c r="U307">
        <v>68.52</v>
      </c>
      <c r="V307">
        <f t="shared" si="10"/>
        <v>80</v>
      </c>
      <c r="W307">
        <v>-47</v>
      </c>
    </row>
    <row r="308" spans="1:23" x14ac:dyDescent="0.25">
      <c r="A308" s="11">
        <v>44203</v>
      </c>
      <c r="B308" s="10">
        <v>253</v>
      </c>
      <c r="C308" s="24"/>
      <c r="G308" s="3"/>
      <c r="H308" s="3"/>
      <c r="S308" s="14">
        <v>44136</v>
      </c>
      <c r="T308" s="29">
        <f t="shared" si="11"/>
        <v>74</v>
      </c>
      <c r="U308">
        <v>68.52</v>
      </c>
      <c r="V308">
        <f t="shared" si="10"/>
        <v>86</v>
      </c>
      <c r="W308">
        <v>-53</v>
      </c>
    </row>
    <row r="309" spans="1:23" x14ac:dyDescent="0.25">
      <c r="A309" s="11">
        <v>44204</v>
      </c>
      <c r="B309" s="10">
        <v>265</v>
      </c>
      <c r="C309" s="24"/>
      <c r="G309" s="3"/>
      <c r="H309" s="3"/>
      <c r="S309" s="14">
        <v>44137</v>
      </c>
      <c r="T309" s="29">
        <f t="shared" si="11"/>
        <v>90</v>
      </c>
      <c r="U309">
        <v>68.52</v>
      </c>
      <c r="V309">
        <f t="shared" si="10"/>
        <v>90</v>
      </c>
      <c r="W309">
        <v>-49</v>
      </c>
    </row>
    <row r="310" spans="1:23" x14ac:dyDescent="0.25">
      <c r="A310" s="11">
        <v>44205</v>
      </c>
      <c r="B310" s="10">
        <v>279</v>
      </c>
      <c r="C310" s="24"/>
      <c r="G310" s="3"/>
      <c r="H310" s="3"/>
      <c r="S310" s="14">
        <v>44138</v>
      </c>
      <c r="T310" s="29">
        <f t="shared" si="11"/>
        <v>90</v>
      </c>
      <c r="U310">
        <v>68.52</v>
      </c>
      <c r="V310">
        <f t="shared" si="10"/>
        <v>89</v>
      </c>
      <c r="W310">
        <v>-45</v>
      </c>
    </row>
    <row r="311" spans="1:23" x14ac:dyDescent="0.25">
      <c r="A311" s="11">
        <v>44206</v>
      </c>
      <c r="B311" s="10">
        <v>290</v>
      </c>
      <c r="C311" s="24"/>
      <c r="G311" s="3"/>
      <c r="H311" s="3"/>
      <c r="S311" s="14">
        <v>44139</v>
      </c>
      <c r="T311" s="29">
        <f t="shared" si="11"/>
        <v>90</v>
      </c>
      <c r="U311">
        <v>68.52</v>
      </c>
      <c r="V311">
        <f t="shared" si="10"/>
        <v>90</v>
      </c>
      <c r="W311">
        <v>-51</v>
      </c>
    </row>
    <row r="312" spans="1:23" x14ac:dyDescent="0.25">
      <c r="A312" s="11">
        <v>44207</v>
      </c>
      <c r="B312" s="10">
        <v>299</v>
      </c>
      <c r="C312" s="23">
        <f>ROUNDUP(AVERAGE(B312:B318),0)</f>
        <v>301</v>
      </c>
      <c r="G312" s="3"/>
      <c r="H312" s="3"/>
      <c r="S312" s="14">
        <v>44140</v>
      </c>
      <c r="T312" s="29">
        <f t="shared" si="11"/>
        <v>90</v>
      </c>
      <c r="U312">
        <v>68.52</v>
      </c>
      <c r="V312">
        <f t="shared" ref="V312:V375" si="12">VLOOKUP(S312,$A$2:$B$475,2,TRUE)</f>
        <v>87</v>
      </c>
      <c r="W312">
        <v>-50</v>
      </c>
    </row>
    <row r="313" spans="1:23" x14ac:dyDescent="0.25">
      <c r="A313" s="11">
        <v>44208</v>
      </c>
      <c r="B313" s="10">
        <v>323</v>
      </c>
      <c r="C313" s="24"/>
      <c r="G313" s="3"/>
      <c r="H313" s="3"/>
      <c r="S313" s="14">
        <v>44141</v>
      </c>
      <c r="T313" s="29">
        <f t="shared" si="11"/>
        <v>90</v>
      </c>
      <c r="U313">
        <v>68.52</v>
      </c>
      <c r="V313">
        <f t="shared" si="12"/>
        <v>93</v>
      </c>
      <c r="W313">
        <v>-47</v>
      </c>
    </row>
    <row r="314" spans="1:23" x14ac:dyDescent="0.25">
      <c r="A314" s="11">
        <v>44209</v>
      </c>
      <c r="B314" s="10">
        <v>303</v>
      </c>
      <c r="C314" s="24"/>
      <c r="G314" s="3"/>
      <c r="H314" s="3"/>
      <c r="S314" s="14">
        <v>44142</v>
      </c>
      <c r="T314" s="29">
        <f t="shared" si="11"/>
        <v>90</v>
      </c>
      <c r="U314">
        <v>68.52</v>
      </c>
      <c r="V314">
        <f t="shared" si="12"/>
        <v>90</v>
      </c>
      <c r="W314">
        <v>-43</v>
      </c>
    </row>
    <row r="315" spans="1:23" x14ac:dyDescent="0.25">
      <c r="A315" s="11">
        <v>44210</v>
      </c>
      <c r="B315" s="10">
        <v>296</v>
      </c>
      <c r="C315" s="24"/>
      <c r="G315" s="3"/>
      <c r="H315" s="3"/>
      <c r="S315" s="14">
        <v>44143</v>
      </c>
      <c r="T315" s="29">
        <f t="shared" si="11"/>
        <v>90</v>
      </c>
      <c r="U315">
        <v>68.52</v>
      </c>
      <c r="V315">
        <f t="shared" si="12"/>
        <v>91</v>
      </c>
      <c r="W315">
        <v>-45</v>
      </c>
    </row>
    <row r="316" spans="1:23" x14ac:dyDescent="0.25">
      <c r="A316" s="11">
        <v>44211</v>
      </c>
      <c r="B316" s="10">
        <v>291</v>
      </c>
      <c r="C316" s="24"/>
      <c r="G316" s="3"/>
      <c r="H316" s="3"/>
      <c r="S316" s="14">
        <v>44144</v>
      </c>
      <c r="T316" s="29">
        <f t="shared" si="11"/>
        <v>117</v>
      </c>
      <c r="U316">
        <v>68.52</v>
      </c>
      <c r="V316">
        <f t="shared" si="12"/>
        <v>93</v>
      </c>
      <c r="W316">
        <v>-49</v>
      </c>
    </row>
    <row r="317" spans="1:23" x14ac:dyDescent="0.25">
      <c r="A317" s="11">
        <v>44212</v>
      </c>
      <c r="B317" s="10">
        <v>298</v>
      </c>
      <c r="C317" s="24"/>
      <c r="G317" s="3"/>
      <c r="H317" s="3"/>
      <c r="S317" s="14">
        <v>44145</v>
      </c>
      <c r="T317" s="29">
        <f t="shared" si="11"/>
        <v>117</v>
      </c>
      <c r="U317">
        <v>68.52</v>
      </c>
      <c r="V317">
        <f t="shared" si="12"/>
        <v>93</v>
      </c>
      <c r="W317">
        <v>-46</v>
      </c>
    </row>
    <row r="318" spans="1:23" x14ac:dyDescent="0.25">
      <c r="A318" s="11">
        <v>44213</v>
      </c>
      <c r="B318" s="10">
        <v>295</v>
      </c>
      <c r="C318" s="24"/>
      <c r="G318" s="3"/>
      <c r="H318" s="3"/>
      <c r="S318" s="14">
        <v>44146</v>
      </c>
      <c r="T318" s="29">
        <f t="shared" si="11"/>
        <v>117</v>
      </c>
      <c r="U318">
        <v>68.52</v>
      </c>
      <c r="V318">
        <f t="shared" si="12"/>
        <v>112</v>
      </c>
      <c r="W318">
        <v>-57</v>
      </c>
    </row>
    <row r="319" spans="1:23" x14ac:dyDescent="0.25">
      <c r="A319" s="11">
        <v>44214</v>
      </c>
      <c r="B319" s="10">
        <v>292</v>
      </c>
      <c r="C319" s="23">
        <f>ROUNDUP(AVERAGE(B319:B325),0)</f>
        <v>250</v>
      </c>
      <c r="G319" s="3"/>
      <c r="H319" s="3"/>
      <c r="S319" s="14">
        <v>44147</v>
      </c>
      <c r="T319" s="29">
        <f t="shared" si="11"/>
        <v>117</v>
      </c>
      <c r="U319">
        <v>68.52</v>
      </c>
      <c r="V319">
        <f t="shared" si="12"/>
        <v>118</v>
      </c>
      <c r="W319">
        <v>-54</v>
      </c>
    </row>
    <row r="320" spans="1:23" x14ac:dyDescent="0.25">
      <c r="A320" s="11">
        <v>44215</v>
      </c>
      <c r="B320" s="10">
        <v>263</v>
      </c>
      <c r="C320" s="24"/>
      <c r="G320" s="3"/>
      <c r="H320" s="3"/>
      <c r="S320" s="14">
        <v>44148</v>
      </c>
      <c r="T320" s="29">
        <f t="shared" si="11"/>
        <v>117</v>
      </c>
      <c r="U320">
        <v>68.52</v>
      </c>
      <c r="V320">
        <f t="shared" si="12"/>
        <v>125</v>
      </c>
      <c r="W320">
        <v>-47</v>
      </c>
    </row>
    <row r="321" spans="1:23" x14ac:dyDescent="0.25">
      <c r="A321" s="11">
        <v>44216</v>
      </c>
      <c r="B321" s="10">
        <v>258</v>
      </c>
      <c r="C321" s="24"/>
      <c r="G321" s="3"/>
      <c r="H321" s="3"/>
      <c r="S321" s="14">
        <v>44149</v>
      </c>
      <c r="T321" s="29">
        <f t="shared" si="11"/>
        <v>117</v>
      </c>
      <c r="U321">
        <v>68.52</v>
      </c>
      <c r="V321">
        <f t="shared" si="12"/>
        <v>132</v>
      </c>
      <c r="W321">
        <v>-45</v>
      </c>
    </row>
    <row r="322" spans="1:23" x14ac:dyDescent="0.25">
      <c r="A322" s="11">
        <v>44217</v>
      </c>
      <c r="B322" s="10">
        <v>256</v>
      </c>
      <c r="C322" s="24"/>
      <c r="G322" s="3"/>
      <c r="H322" s="3"/>
      <c r="S322" s="14">
        <v>44150</v>
      </c>
      <c r="T322" s="29">
        <f t="shared" si="11"/>
        <v>117</v>
      </c>
      <c r="U322">
        <v>68.52</v>
      </c>
      <c r="V322">
        <f t="shared" si="12"/>
        <v>140</v>
      </c>
      <c r="W322">
        <v>-50</v>
      </c>
    </row>
    <row r="323" spans="1:23" x14ac:dyDescent="0.25">
      <c r="A323" s="11">
        <v>44218</v>
      </c>
      <c r="B323" s="10">
        <v>253</v>
      </c>
      <c r="C323" s="24"/>
      <c r="G323" s="3"/>
      <c r="H323" s="3"/>
      <c r="S323" s="14">
        <v>44151</v>
      </c>
      <c r="T323" s="29">
        <f t="shared" si="11"/>
        <v>161</v>
      </c>
      <c r="U323">
        <v>68.52</v>
      </c>
      <c r="V323">
        <f t="shared" si="12"/>
        <v>140</v>
      </c>
      <c r="W323">
        <v>-52</v>
      </c>
    </row>
    <row r="324" spans="1:23" x14ac:dyDescent="0.25">
      <c r="A324" s="11">
        <v>44219</v>
      </c>
      <c r="B324" s="10">
        <v>220</v>
      </c>
      <c r="C324" s="24"/>
      <c r="G324" s="3"/>
      <c r="H324" s="3"/>
      <c r="S324" s="14">
        <v>44152</v>
      </c>
      <c r="T324" s="29">
        <f t="shared" si="11"/>
        <v>161</v>
      </c>
      <c r="U324">
        <v>68.52</v>
      </c>
      <c r="V324">
        <f t="shared" si="12"/>
        <v>163</v>
      </c>
      <c r="W324">
        <v>-51</v>
      </c>
    </row>
    <row r="325" spans="1:23" x14ac:dyDescent="0.25">
      <c r="A325" s="11">
        <v>44220</v>
      </c>
      <c r="B325" s="10">
        <v>208</v>
      </c>
      <c r="C325" s="24"/>
      <c r="G325" s="3"/>
      <c r="H325" s="3"/>
      <c r="S325" s="14">
        <v>44153</v>
      </c>
      <c r="T325" s="29">
        <f t="shared" si="11"/>
        <v>161</v>
      </c>
      <c r="U325">
        <v>64.81</v>
      </c>
      <c r="V325">
        <f t="shared" si="12"/>
        <v>156</v>
      </c>
      <c r="W325">
        <v>-51</v>
      </c>
    </row>
    <row r="326" spans="1:23" x14ac:dyDescent="0.25">
      <c r="A326" s="11">
        <v>44221</v>
      </c>
      <c r="B326" s="10">
        <v>211</v>
      </c>
      <c r="C326" s="23">
        <f>ROUNDUP(AVERAGE(B326:B332),0)</f>
        <v>216</v>
      </c>
      <c r="G326" s="3"/>
      <c r="H326" s="3"/>
      <c r="S326" s="14">
        <v>44154</v>
      </c>
      <c r="T326" s="29">
        <f t="shared" si="11"/>
        <v>161</v>
      </c>
      <c r="U326">
        <v>64.81</v>
      </c>
      <c r="V326">
        <f t="shared" si="12"/>
        <v>168</v>
      </c>
      <c r="W326">
        <v>-51</v>
      </c>
    </row>
    <row r="327" spans="1:23" x14ac:dyDescent="0.25">
      <c r="A327" s="11">
        <v>44222</v>
      </c>
      <c r="B327" s="10">
        <v>206</v>
      </c>
      <c r="C327" s="24"/>
      <c r="G327" s="3"/>
      <c r="H327" s="3"/>
      <c r="S327" s="14">
        <v>44155</v>
      </c>
      <c r="T327" s="29">
        <f t="shared" si="11"/>
        <v>161</v>
      </c>
      <c r="U327">
        <v>64.81</v>
      </c>
      <c r="V327">
        <f t="shared" si="12"/>
        <v>164</v>
      </c>
      <c r="W327">
        <v>-48</v>
      </c>
    </row>
    <row r="328" spans="1:23" x14ac:dyDescent="0.25">
      <c r="A328" s="11">
        <v>44223</v>
      </c>
      <c r="B328" s="10">
        <v>209</v>
      </c>
      <c r="C328" s="24"/>
      <c r="G328" s="3"/>
      <c r="H328" s="3"/>
      <c r="S328" s="14">
        <v>44156</v>
      </c>
      <c r="T328" s="29">
        <f t="shared" si="11"/>
        <v>161</v>
      </c>
      <c r="U328">
        <v>64.81</v>
      </c>
      <c r="V328">
        <f t="shared" si="12"/>
        <v>164</v>
      </c>
      <c r="W328">
        <v>-48</v>
      </c>
    </row>
    <row r="329" spans="1:23" x14ac:dyDescent="0.25">
      <c r="A329" s="11">
        <v>44224</v>
      </c>
      <c r="B329" s="10">
        <v>218</v>
      </c>
      <c r="C329" s="24"/>
      <c r="G329" s="3"/>
      <c r="H329" s="3"/>
      <c r="S329" s="14">
        <v>44157</v>
      </c>
      <c r="T329" s="29">
        <f t="shared" si="11"/>
        <v>161</v>
      </c>
      <c r="U329">
        <v>64.81</v>
      </c>
      <c r="V329">
        <f t="shared" si="12"/>
        <v>168</v>
      </c>
      <c r="W329">
        <v>-49</v>
      </c>
    </row>
    <row r="330" spans="1:23" x14ac:dyDescent="0.25">
      <c r="A330" s="11">
        <v>44225</v>
      </c>
      <c r="B330" s="10">
        <v>216</v>
      </c>
      <c r="C330" s="24"/>
      <c r="G330" s="3"/>
      <c r="H330" s="3"/>
      <c r="S330" s="14">
        <v>44158</v>
      </c>
      <c r="T330" s="29">
        <f t="shared" si="11"/>
        <v>169</v>
      </c>
      <c r="U330">
        <v>64.81</v>
      </c>
      <c r="V330">
        <f t="shared" si="12"/>
        <v>176</v>
      </c>
      <c r="W330">
        <v>-50</v>
      </c>
    </row>
    <row r="331" spans="1:23" x14ac:dyDescent="0.25">
      <c r="A331" s="11">
        <v>44226</v>
      </c>
      <c r="B331" s="10">
        <v>227</v>
      </c>
      <c r="C331" s="24"/>
      <c r="G331" s="3"/>
      <c r="H331" s="3"/>
      <c r="S331" s="14">
        <v>44159</v>
      </c>
      <c r="T331" s="29">
        <f t="shared" si="11"/>
        <v>169</v>
      </c>
      <c r="U331">
        <v>64.81</v>
      </c>
      <c r="V331">
        <f t="shared" si="12"/>
        <v>158</v>
      </c>
      <c r="W331">
        <v>-45</v>
      </c>
    </row>
    <row r="332" spans="1:23" x14ac:dyDescent="0.25">
      <c r="A332" s="11">
        <v>44227</v>
      </c>
      <c r="B332" s="10">
        <v>225</v>
      </c>
      <c r="C332" s="24"/>
      <c r="G332" s="3"/>
      <c r="H332" s="3"/>
      <c r="S332" s="14">
        <v>44160</v>
      </c>
      <c r="T332" s="29">
        <f t="shared" ref="T332:T395" si="13">IF(VLOOKUP(S332,$A$2:$C$448,3,TRUE)=0,T331,VLOOKUP(S332,$A$2:$C$448,3,TRUE))</f>
        <v>169</v>
      </c>
      <c r="U332">
        <v>64.81</v>
      </c>
      <c r="V332">
        <f t="shared" si="12"/>
        <v>151</v>
      </c>
      <c r="W332">
        <v>-42</v>
      </c>
    </row>
    <row r="333" spans="1:23" x14ac:dyDescent="0.25">
      <c r="A333" s="11">
        <v>44228</v>
      </c>
      <c r="B333" s="10">
        <v>215</v>
      </c>
      <c r="C333" s="23">
        <f>ROUNDUP(AVERAGE(B333:B339),0)</f>
        <v>187</v>
      </c>
      <c r="G333" s="3"/>
      <c r="H333" s="3"/>
      <c r="S333" s="14">
        <v>44161</v>
      </c>
      <c r="T333" s="29">
        <f t="shared" si="13"/>
        <v>169</v>
      </c>
      <c r="U333">
        <v>64.81</v>
      </c>
      <c r="V333">
        <f t="shared" si="12"/>
        <v>152</v>
      </c>
      <c r="W333">
        <v>-77</v>
      </c>
    </row>
    <row r="334" spans="1:23" x14ac:dyDescent="0.25">
      <c r="A334" s="11">
        <v>44229</v>
      </c>
      <c r="B334" s="10">
        <v>206</v>
      </c>
      <c r="C334" s="24"/>
      <c r="G334" s="3"/>
      <c r="H334" s="3"/>
      <c r="S334" s="14">
        <v>44162</v>
      </c>
      <c r="T334" s="29">
        <f t="shared" si="13"/>
        <v>169</v>
      </c>
      <c r="U334">
        <v>64.81</v>
      </c>
      <c r="V334">
        <f t="shared" si="12"/>
        <v>162</v>
      </c>
      <c r="W334">
        <v>-60</v>
      </c>
    </row>
    <row r="335" spans="1:23" x14ac:dyDescent="0.25">
      <c r="A335" s="11">
        <v>44230</v>
      </c>
      <c r="B335" s="10">
        <v>191</v>
      </c>
      <c r="C335" s="24"/>
      <c r="G335" s="3"/>
      <c r="H335" s="3"/>
      <c r="S335" s="14">
        <v>44163</v>
      </c>
      <c r="T335" s="29">
        <f t="shared" si="13"/>
        <v>169</v>
      </c>
      <c r="U335">
        <v>64.81</v>
      </c>
      <c r="V335">
        <f t="shared" si="12"/>
        <v>193</v>
      </c>
      <c r="W335">
        <v>-56</v>
      </c>
    </row>
    <row r="336" spans="1:23" x14ac:dyDescent="0.25">
      <c r="A336" s="11">
        <v>44231</v>
      </c>
      <c r="B336" s="10">
        <v>177</v>
      </c>
      <c r="C336" s="24"/>
      <c r="G336" s="3"/>
      <c r="H336" s="3"/>
      <c r="S336" s="14">
        <v>44164</v>
      </c>
      <c r="T336" s="29">
        <f t="shared" si="13"/>
        <v>169</v>
      </c>
      <c r="U336">
        <v>64.81</v>
      </c>
      <c r="V336">
        <f t="shared" si="12"/>
        <v>186</v>
      </c>
      <c r="W336">
        <v>-54</v>
      </c>
    </row>
    <row r="337" spans="1:23" x14ac:dyDescent="0.25">
      <c r="A337" s="11">
        <v>44232</v>
      </c>
      <c r="B337" s="10">
        <v>175</v>
      </c>
      <c r="C337" s="24"/>
      <c r="G337" s="3"/>
      <c r="H337" s="3"/>
      <c r="S337" s="14">
        <v>44165</v>
      </c>
      <c r="T337" s="29">
        <f t="shared" si="13"/>
        <v>207</v>
      </c>
      <c r="U337">
        <v>64.81</v>
      </c>
      <c r="V337">
        <f t="shared" si="12"/>
        <v>181</v>
      </c>
      <c r="W337">
        <v>-58</v>
      </c>
    </row>
    <row r="338" spans="1:23" x14ac:dyDescent="0.25">
      <c r="A338" s="11">
        <v>44233</v>
      </c>
      <c r="B338" s="10">
        <v>174</v>
      </c>
      <c r="C338" s="24"/>
      <c r="G338" s="3"/>
      <c r="H338" s="3"/>
      <c r="S338" s="14">
        <v>44166</v>
      </c>
      <c r="T338" s="29">
        <f t="shared" si="13"/>
        <v>207</v>
      </c>
      <c r="U338">
        <v>64.81</v>
      </c>
      <c r="V338">
        <f t="shared" si="12"/>
        <v>183</v>
      </c>
      <c r="W338">
        <v>-49</v>
      </c>
    </row>
    <row r="339" spans="1:23" x14ac:dyDescent="0.25">
      <c r="A339" s="11">
        <v>44234</v>
      </c>
      <c r="B339" s="10">
        <v>167</v>
      </c>
      <c r="C339" s="24"/>
      <c r="G339" s="3"/>
      <c r="H339" s="3"/>
      <c r="S339" s="14">
        <v>44167</v>
      </c>
      <c r="T339" s="29">
        <f t="shared" si="13"/>
        <v>207</v>
      </c>
      <c r="U339">
        <v>64.81</v>
      </c>
      <c r="V339">
        <f t="shared" si="12"/>
        <v>190</v>
      </c>
      <c r="W339">
        <v>-52</v>
      </c>
    </row>
    <row r="340" spans="1:23" x14ac:dyDescent="0.25">
      <c r="A340" s="11">
        <v>44235</v>
      </c>
      <c r="B340" s="10">
        <v>162</v>
      </c>
      <c r="C340" s="23">
        <f>ROUNDUP(AVERAGE(B340:B346),0)</f>
        <v>153</v>
      </c>
      <c r="G340" s="3"/>
      <c r="H340" s="3"/>
      <c r="S340" s="14">
        <v>44168</v>
      </c>
      <c r="T340" s="29">
        <f t="shared" si="13"/>
        <v>207</v>
      </c>
      <c r="U340">
        <v>64.81</v>
      </c>
      <c r="V340">
        <f t="shared" si="12"/>
        <v>204</v>
      </c>
      <c r="W340">
        <v>-50</v>
      </c>
    </row>
    <row r="341" spans="1:23" x14ac:dyDescent="0.25">
      <c r="A341" s="11">
        <v>44236</v>
      </c>
      <c r="B341" s="10">
        <v>164</v>
      </c>
      <c r="C341" s="24"/>
      <c r="G341" s="3"/>
      <c r="H341" s="3"/>
      <c r="S341" s="14">
        <v>44169</v>
      </c>
      <c r="T341" s="29">
        <f t="shared" si="13"/>
        <v>207</v>
      </c>
      <c r="U341">
        <v>64.81</v>
      </c>
      <c r="V341">
        <f t="shared" si="12"/>
        <v>221</v>
      </c>
      <c r="W341">
        <v>-52</v>
      </c>
    </row>
    <row r="342" spans="1:23" x14ac:dyDescent="0.25">
      <c r="A342" s="11">
        <v>44237</v>
      </c>
      <c r="B342" s="10">
        <v>165</v>
      </c>
      <c r="C342" s="24"/>
      <c r="G342" s="3"/>
      <c r="H342" s="3"/>
      <c r="S342" s="14">
        <v>44170</v>
      </c>
      <c r="T342" s="29">
        <f t="shared" si="13"/>
        <v>207</v>
      </c>
      <c r="U342">
        <v>64.81</v>
      </c>
      <c r="V342">
        <f t="shared" si="12"/>
        <v>224</v>
      </c>
      <c r="W342">
        <v>-52</v>
      </c>
    </row>
    <row r="343" spans="1:23" x14ac:dyDescent="0.25">
      <c r="A343" s="11">
        <v>44238</v>
      </c>
      <c r="B343" s="10">
        <v>167</v>
      </c>
      <c r="C343" s="24"/>
      <c r="G343" s="3"/>
      <c r="H343" s="3"/>
      <c r="S343" s="14">
        <v>44171</v>
      </c>
      <c r="T343" s="29">
        <f t="shared" si="13"/>
        <v>207</v>
      </c>
      <c r="U343">
        <v>64.81</v>
      </c>
      <c r="V343">
        <f t="shared" si="12"/>
        <v>242</v>
      </c>
      <c r="W343">
        <v>-52</v>
      </c>
    </row>
    <row r="344" spans="1:23" x14ac:dyDescent="0.25">
      <c r="A344" s="11">
        <v>44239</v>
      </c>
      <c r="B344" s="10">
        <v>148</v>
      </c>
      <c r="C344" s="24"/>
      <c r="G344" s="3"/>
      <c r="H344" s="3"/>
      <c r="S344" s="14">
        <v>44172</v>
      </c>
      <c r="T344" s="29">
        <f t="shared" si="13"/>
        <v>266</v>
      </c>
      <c r="U344">
        <v>64.81</v>
      </c>
      <c r="V344">
        <f t="shared" si="12"/>
        <v>253</v>
      </c>
      <c r="W344">
        <v>-54</v>
      </c>
    </row>
    <row r="345" spans="1:23" x14ac:dyDescent="0.25">
      <c r="A345" s="11">
        <v>44240</v>
      </c>
      <c r="B345" s="10">
        <v>132</v>
      </c>
      <c r="C345" s="24"/>
      <c r="G345" s="3"/>
      <c r="H345" s="3"/>
      <c r="S345" s="14">
        <v>44173</v>
      </c>
      <c r="T345" s="29">
        <f t="shared" si="13"/>
        <v>266</v>
      </c>
      <c r="U345">
        <v>64.81</v>
      </c>
      <c r="V345">
        <f t="shared" si="12"/>
        <v>272</v>
      </c>
      <c r="W345">
        <v>-52</v>
      </c>
    </row>
    <row r="346" spans="1:23" x14ac:dyDescent="0.25">
      <c r="A346" s="11">
        <v>44241</v>
      </c>
      <c r="B346" s="10">
        <v>127</v>
      </c>
      <c r="C346" s="24"/>
      <c r="G346" s="3"/>
      <c r="H346" s="3"/>
      <c r="S346" s="14">
        <v>44174</v>
      </c>
      <c r="T346" s="29">
        <f t="shared" si="13"/>
        <v>266</v>
      </c>
      <c r="U346">
        <v>64.81</v>
      </c>
      <c r="V346">
        <f t="shared" si="12"/>
        <v>288</v>
      </c>
      <c r="W346">
        <v>-53</v>
      </c>
    </row>
    <row r="347" spans="1:23" x14ac:dyDescent="0.25">
      <c r="A347" s="11">
        <v>44242</v>
      </c>
      <c r="B347" s="10">
        <v>124</v>
      </c>
      <c r="C347" s="23">
        <f>ROUNDUP(AVERAGE(B347:B353),0)</f>
        <v>115</v>
      </c>
      <c r="G347" s="3"/>
      <c r="H347" s="3"/>
      <c r="S347" s="14">
        <v>44175</v>
      </c>
      <c r="T347" s="29">
        <f t="shared" si="13"/>
        <v>266</v>
      </c>
      <c r="U347">
        <v>64.81</v>
      </c>
      <c r="V347">
        <f t="shared" si="12"/>
        <v>277</v>
      </c>
      <c r="W347">
        <v>-53</v>
      </c>
    </row>
    <row r="348" spans="1:23" x14ac:dyDescent="0.25">
      <c r="A348" s="11">
        <v>44243</v>
      </c>
      <c r="B348" s="10">
        <v>122</v>
      </c>
      <c r="C348" s="24"/>
      <c r="G348" s="3"/>
      <c r="H348" s="3"/>
      <c r="S348" s="14">
        <v>44176</v>
      </c>
      <c r="T348" s="29">
        <f t="shared" si="13"/>
        <v>266</v>
      </c>
      <c r="U348">
        <v>64.81</v>
      </c>
      <c r="V348">
        <f t="shared" si="12"/>
        <v>269</v>
      </c>
      <c r="W348">
        <v>-50</v>
      </c>
    </row>
    <row r="349" spans="1:23" x14ac:dyDescent="0.25">
      <c r="A349" s="11">
        <v>44244</v>
      </c>
      <c r="B349" s="10">
        <v>119</v>
      </c>
      <c r="C349" s="24"/>
      <c r="G349" s="3"/>
      <c r="H349" s="3"/>
      <c r="S349" s="14">
        <v>44177</v>
      </c>
      <c r="T349" s="29">
        <f t="shared" si="13"/>
        <v>266</v>
      </c>
      <c r="U349">
        <v>64.81</v>
      </c>
      <c r="V349">
        <f t="shared" si="12"/>
        <v>253</v>
      </c>
      <c r="W349">
        <v>-48</v>
      </c>
    </row>
    <row r="350" spans="1:23" x14ac:dyDescent="0.25">
      <c r="A350" s="11">
        <v>44245</v>
      </c>
      <c r="B350" s="10">
        <v>110</v>
      </c>
      <c r="C350" s="24"/>
      <c r="G350" s="3"/>
      <c r="H350" s="3"/>
      <c r="S350" s="14">
        <v>44178</v>
      </c>
      <c r="T350" s="29">
        <f t="shared" si="13"/>
        <v>266</v>
      </c>
      <c r="U350">
        <v>64.81</v>
      </c>
      <c r="V350">
        <f t="shared" si="12"/>
        <v>249</v>
      </c>
      <c r="W350">
        <v>-49</v>
      </c>
    </row>
    <row r="351" spans="1:23" x14ac:dyDescent="0.25">
      <c r="A351" s="11">
        <v>44246</v>
      </c>
      <c r="B351" s="10">
        <v>113</v>
      </c>
      <c r="C351" s="24"/>
      <c r="G351" s="3"/>
      <c r="H351" s="3"/>
      <c r="S351" s="14">
        <v>44179</v>
      </c>
      <c r="T351" s="29">
        <f t="shared" si="13"/>
        <v>248</v>
      </c>
      <c r="U351">
        <v>64.81</v>
      </c>
      <c r="V351">
        <f t="shared" si="12"/>
        <v>246</v>
      </c>
      <c r="W351">
        <v>-59</v>
      </c>
    </row>
    <row r="352" spans="1:23" x14ac:dyDescent="0.25">
      <c r="A352" s="11">
        <v>44247</v>
      </c>
      <c r="B352" s="10">
        <v>109</v>
      </c>
      <c r="C352" s="24"/>
      <c r="G352" s="3"/>
      <c r="H352" s="3"/>
      <c r="S352" s="14">
        <v>44180</v>
      </c>
      <c r="T352" s="29">
        <f t="shared" si="13"/>
        <v>248</v>
      </c>
      <c r="U352">
        <v>64.81</v>
      </c>
      <c r="V352">
        <f t="shared" si="12"/>
        <v>250</v>
      </c>
      <c r="W352">
        <v>-49</v>
      </c>
    </row>
    <row r="353" spans="1:23" x14ac:dyDescent="0.25">
      <c r="A353" s="11">
        <v>44248</v>
      </c>
      <c r="B353" s="10">
        <v>105</v>
      </c>
      <c r="C353" s="24"/>
      <c r="G353" s="3"/>
      <c r="H353" s="3"/>
      <c r="S353" s="14">
        <v>44181</v>
      </c>
      <c r="T353" s="29">
        <f t="shared" si="13"/>
        <v>248</v>
      </c>
      <c r="U353">
        <v>64.81</v>
      </c>
      <c r="V353">
        <f t="shared" si="12"/>
        <v>250</v>
      </c>
      <c r="W353">
        <v>-63</v>
      </c>
    </row>
    <row r="354" spans="1:23" x14ac:dyDescent="0.25">
      <c r="A354" s="11">
        <v>44249</v>
      </c>
      <c r="B354" s="10">
        <v>108</v>
      </c>
      <c r="C354" s="23">
        <f t="shared" ref="C354" si="14">ROUNDUP(AVERAGE(B354:B360),0)</f>
        <v>136</v>
      </c>
      <c r="G354" s="3"/>
      <c r="H354" s="3"/>
      <c r="S354" s="14">
        <v>44182</v>
      </c>
      <c r="T354" s="29">
        <f t="shared" si="13"/>
        <v>248</v>
      </c>
      <c r="U354">
        <v>64.81</v>
      </c>
      <c r="V354">
        <f t="shared" si="12"/>
        <v>248</v>
      </c>
      <c r="W354">
        <v>-55</v>
      </c>
    </row>
    <row r="355" spans="1:23" x14ac:dyDescent="0.25">
      <c r="A355" s="11">
        <v>44250</v>
      </c>
      <c r="B355" s="4">
        <v>89</v>
      </c>
      <c r="C355" s="24"/>
      <c r="G355" s="3"/>
      <c r="H355" s="3"/>
      <c r="S355" s="14">
        <v>44183</v>
      </c>
      <c r="T355" s="29">
        <f t="shared" si="13"/>
        <v>248</v>
      </c>
      <c r="U355">
        <v>64.81</v>
      </c>
      <c r="V355">
        <f t="shared" si="12"/>
        <v>250</v>
      </c>
      <c r="W355">
        <v>-52</v>
      </c>
    </row>
    <row r="356" spans="1:23" x14ac:dyDescent="0.25">
      <c r="A356" s="11">
        <v>44251</v>
      </c>
      <c r="B356" s="4">
        <v>99</v>
      </c>
      <c r="C356" s="24"/>
      <c r="G356" s="3"/>
      <c r="H356" s="3"/>
      <c r="S356" s="14">
        <v>44184</v>
      </c>
      <c r="T356" s="29">
        <f t="shared" si="13"/>
        <v>248</v>
      </c>
      <c r="U356">
        <v>64.81</v>
      </c>
      <c r="V356">
        <f t="shared" si="12"/>
        <v>243</v>
      </c>
      <c r="W356">
        <v>-52</v>
      </c>
    </row>
    <row r="357" spans="1:23" x14ac:dyDescent="0.25">
      <c r="A357" s="11">
        <v>44252</v>
      </c>
      <c r="B357" s="4">
        <v>179</v>
      </c>
      <c r="C357" s="24"/>
      <c r="G357" s="3"/>
      <c r="H357" s="3"/>
      <c r="S357" s="14">
        <v>44185</v>
      </c>
      <c r="T357" s="29">
        <f t="shared" si="13"/>
        <v>248</v>
      </c>
      <c r="U357">
        <v>64.81</v>
      </c>
      <c r="V357">
        <f t="shared" si="12"/>
        <v>247</v>
      </c>
      <c r="W357">
        <v>-52</v>
      </c>
    </row>
    <row r="358" spans="1:23" x14ac:dyDescent="0.25">
      <c r="A358" s="11">
        <v>44253</v>
      </c>
      <c r="B358" s="4">
        <v>162</v>
      </c>
      <c r="C358" s="24"/>
      <c r="G358" s="3"/>
      <c r="H358" s="3"/>
      <c r="S358" s="14">
        <v>44186</v>
      </c>
      <c r="T358" s="29">
        <f t="shared" si="13"/>
        <v>221</v>
      </c>
      <c r="U358">
        <v>64.81</v>
      </c>
      <c r="V358">
        <f t="shared" si="12"/>
        <v>244</v>
      </c>
      <c r="W358">
        <v>-49</v>
      </c>
    </row>
    <row r="359" spans="1:23" x14ac:dyDescent="0.25">
      <c r="A359" s="11">
        <v>44254</v>
      </c>
      <c r="B359" s="4">
        <v>194</v>
      </c>
      <c r="C359" s="24"/>
      <c r="G359" s="3"/>
      <c r="H359" s="3"/>
      <c r="S359" s="14">
        <v>44187</v>
      </c>
      <c r="T359" s="29">
        <f t="shared" si="13"/>
        <v>221</v>
      </c>
      <c r="U359">
        <v>64.81</v>
      </c>
      <c r="V359">
        <f t="shared" si="12"/>
        <v>223</v>
      </c>
      <c r="W359">
        <v>-46</v>
      </c>
    </row>
    <row r="360" spans="1:23" x14ac:dyDescent="0.25">
      <c r="A360" s="11">
        <v>44255</v>
      </c>
      <c r="B360" s="4">
        <v>120</v>
      </c>
      <c r="C360" s="24"/>
      <c r="G360" s="3"/>
      <c r="H360" s="3"/>
      <c r="S360" s="14">
        <v>44188</v>
      </c>
      <c r="T360" s="29">
        <f t="shared" si="13"/>
        <v>221</v>
      </c>
      <c r="U360">
        <v>68.52</v>
      </c>
      <c r="V360">
        <f t="shared" si="12"/>
        <v>232</v>
      </c>
      <c r="W360">
        <v>-43</v>
      </c>
    </row>
    <row r="361" spans="1:23" x14ac:dyDescent="0.25">
      <c r="A361" s="11">
        <v>44256</v>
      </c>
      <c r="B361" s="4">
        <v>86</v>
      </c>
      <c r="C361" s="23">
        <f t="shared" ref="C361" si="15">ROUNDUP(AVERAGE(B361:B367),0)</f>
        <v>118</v>
      </c>
      <c r="G361" s="3"/>
      <c r="H361" s="3"/>
      <c r="S361" s="14">
        <v>44189</v>
      </c>
      <c r="T361" s="29">
        <f t="shared" si="13"/>
        <v>221</v>
      </c>
      <c r="U361">
        <v>68.52</v>
      </c>
      <c r="V361">
        <f t="shared" si="12"/>
        <v>230</v>
      </c>
      <c r="W361">
        <v>-55</v>
      </c>
    </row>
    <row r="362" spans="1:23" x14ac:dyDescent="0.25">
      <c r="A362" s="11">
        <v>44257</v>
      </c>
      <c r="B362" s="4">
        <v>83</v>
      </c>
      <c r="C362" s="24"/>
      <c r="G362" s="3"/>
      <c r="H362" s="3"/>
      <c r="S362" s="14">
        <v>44190</v>
      </c>
      <c r="T362" s="29">
        <f t="shared" si="13"/>
        <v>221</v>
      </c>
      <c r="U362">
        <v>68.52</v>
      </c>
      <c r="V362">
        <f t="shared" si="12"/>
        <v>191</v>
      </c>
      <c r="W362">
        <v>-85</v>
      </c>
    </row>
    <row r="363" spans="1:23" x14ac:dyDescent="0.25">
      <c r="A363" s="11">
        <v>44258</v>
      </c>
      <c r="B363" s="4">
        <v>51</v>
      </c>
      <c r="C363" s="24"/>
      <c r="G363" s="3"/>
      <c r="H363" s="3"/>
      <c r="S363" s="14">
        <v>44191</v>
      </c>
      <c r="T363" s="29">
        <f t="shared" si="13"/>
        <v>221</v>
      </c>
      <c r="U363">
        <v>68.52</v>
      </c>
      <c r="V363">
        <f t="shared" si="12"/>
        <v>196</v>
      </c>
      <c r="W363">
        <v>-67</v>
      </c>
    </row>
    <row r="364" spans="1:23" x14ac:dyDescent="0.25">
      <c r="A364" s="11">
        <v>44259</v>
      </c>
      <c r="B364" s="4">
        <v>196</v>
      </c>
      <c r="C364" s="24"/>
      <c r="G364" s="3"/>
      <c r="H364" s="3"/>
      <c r="S364" s="14">
        <v>44192</v>
      </c>
      <c r="T364" s="29">
        <f t="shared" si="13"/>
        <v>221</v>
      </c>
      <c r="U364">
        <v>68.52</v>
      </c>
      <c r="V364">
        <f t="shared" si="12"/>
        <v>229</v>
      </c>
      <c r="W364">
        <v>-62</v>
      </c>
    </row>
    <row r="365" spans="1:23" x14ac:dyDescent="0.25">
      <c r="A365" s="11">
        <v>44260</v>
      </c>
      <c r="B365" s="4">
        <v>108</v>
      </c>
      <c r="C365" s="24"/>
      <c r="G365" s="3"/>
      <c r="H365" s="3"/>
      <c r="S365" s="14">
        <v>44193</v>
      </c>
      <c r="T365" s="29">
        <f t="shared" si="13"/>
        <v>235</v>
      </c>
      <c r="U365">
        <v>68.52</v>
      </c>
      <c r="V365">
        <f t="shared" si="12"/>
        <v>229</v>
      </c>
      <c r="W365">
        <v>-54</v>
      </c>
    </row>
    <row r="366" spans="1:23" x14ac:dyDescent="0.25">
      <c r="A366" s="11">
        <v>44261</v>
      </c>
      <c r="B366" s="4">
        <v>151</v>
      </c>
      <c r="C366" s="24"/>
      <c r="G366" s="3"/>
      <c r="H366" s="3"/>
      <c r="S366" s="14">
        <v>44194</v>
      </c>
      <c r="T366" s="29">
        <f t="shared" si="13"/>
        <v>235</v>
      </c>
      <c r="U366">
        <v>68.52</v>
      </c>
      <c r="V366">
        <f t="shared" si="12"/>
        <v>234</v>
      </c>
      <c r="W366">
        <v>-53</v>
      </c>
    </row>
    <row r="367" spans="1:23" x14ac:dyDescent="0.25">
      <c r="A367" s="11">
        <v>44262</v>
      </c>
      <c r="B367" s="4">
        <v>146</v>
      </c>
      <c r="C367" s="24"/>
      <c r="G367" s="3"/>
      <c r="H367" s="3"/>
      <c r="S367" s="14">
        <v>44195</v>
      </c>
      <c r="T367" s="29">
        <f t="shared" si="13"/>
        <v>235</v>
      </c>
      <c r="U367">
        <v>68.52</v>
      </c>
      <c r="V367">
        <f t="shared" si="12"/>
        <v>219</v>
      </c>
      <c r="W367">
        <v>-51</v>
      </c>
    </row>
    <row r="368" spans="1:23" x14ac:dyDescent="0.25">
      <c r="A368" s="11">
        <v>44263</v>
      </c>
      <c r="B368" s="4">
        <v>160</v>
      </c>
      <c r="C368" s="23">
        <f t="shared" ref="C368" si="16">ROUNDUP(AVERAGE(B368:B374),0)</f>
        <v>156</v>
      </c>
      <c r="G368" s="3"/>
      <c r="H368" s="3"/>
      <c r="S368" s="14">
        <v>44196</v>
      </c>
      <c r="T368" s="29">
        <f t="shared" si="13"/>
        <v>235</v>
      </c>
      <c r="U368">
        <v>68.52</v>
      </c>
      <c r="V368">
        <f t="shared" si="12"/>
        <v>221</v>
      </c>
      <c r="W368">
        <v>-47</v>
      </c>
    </row>
    <row r="369" spans="1:23" x14ac:dyDescent="0.25">
      <c r="A369" s="11">
        <v>44264</v>
      </c>
      <c r="B369" s="4">
        <v>331</v>
      </c>
      <c r="C369" s="24"/>
      <c r="G369" s="3"/>
      <c r="H369" s="3"/>
      <c r="S369" s="14">
        <v>44197</v>
      </c>
      <c r="T369" s="29">
        <f t="shared" si="13"/>
        <v>235</v>
      </c>
      <c r="U369">
        <v>68.52</v>
      </c>
      <c r="V369">
        <f t="shared" si="12"/>
        <v>260</v>
      </c>
      <c r="W369">
        <v>-74</v>
      </c>
    </row>
    <row r="370" spans="1:23" x14ac:dyDescent="0.25">
      <c r="A370" s="11">
        <v>44265</v>
      </c>
      <c r="B370" s="4">
        <v>96</v>
      </c>
      <c r="C370" s="24"/>
      <c r="G370" s="3"/>
      <c r="H370" s="3"/>
      <c r="S370" s="14">
        <v>44198</v>
      </c>
      <c r="T370" s="29">
        <f t="shared" si="13"/>
        <v>235</v>
      </c>
      <c r="U370">
        <v>68.52</v>
      </c>
      <c r="V370">
        <f t="shared" si="12"/>
        <v>257</v>
      </c>
      <c r="W370">
        <v>-57</v>
      </c>
    </row>
    <row r="371" spans="1:23" x14ac:dyDescent="0.25">
      <c r="A371" s="11">
        <v>44266</v>
      </c>
      <c r="B371" s="4">
        <v>122</v>
      </c>
      <c r="C371" s="24"/>
      <c r="G371" s="3"/>
      <c r="H371" s="3"/>
      <c r="S371" s="14">
        <v>44199</v>
      </c>
      <c r="T371" s="29">
        <f t="shared" si="13"/>
        <v>235</v>
      </c>
      <c r="U371">
        <v>68.52</v>
      </c>
      <c r="V371">
        <f t="shared" si="12"/>
        <v>224</v>
      </c>
      <c r="W371">
        <v>-63</v>
      </c>
    </row>
    <row r="372" spans="1:23" x14ac:dyDescent="0.25">
      <c r="A372" s="11">
        <v>44267</v>
      </c>
      <c r="B372" s="4">
        <v>154</v>
      </c>
      <c r="C372" s="24"/>
      <c r="G372" s="3"/>
      <c r="H372" s="3"/>
      <c r="S372" s="14">
        <v>44200</v>
      </c>
      <c r="T372" s="29">
        <f t="shared" si="13"/>
        <v>256</v>
      </c>
      <c r="U372">
        <v>68.52</v>
      </c>
      <c r="V372">
        <f t="shared" si="12"/>
        <v>224</v>
      </c>
      <c r="W372">
        <v>-54</v>
      </c>
    </row>
    <row r="373" spans="1:23" x14ac:dyDescent="0.25">
      <c r="A373" s="11">
        <v>44268</v>
      </c>
      <c r="B373" s="4">
        <v>150</v>
      </c>
      <c r="C373" s="24"/>
      <c r="G373" s="3"/>
      <c r="H373" s="3"/>
      <c r="S373" s="14">
        <v>44201</v>
      </c>
      <c r="T373" s="29">
        <f t="shared" si="13"/>
        <v>256</v>
      </c>
      <c r="U373">
        <v>68.52</v>
      </c>
      <c r="V373">
        <f t="shared" si="12"/>
        <v>233</v>
      </c>
      <c r="W373">
        <v>-52</v>
      </c>
    </row>
    <row r="374" spans="1:23" x14ac:dyDescent="0.25">
      <c r="A374" s="11">
        <v>44269</v>
      </c>
      <c r="B374" s="4">
        <v>79</v>
      </c>
      <c r="C374" s="24"/>
      <c r="G374" s="3"/>
      <c r="H374" s="3"/>
      <c r="S374" s="14">
        <v>44202</v>
      </c>
      <c r="T374" s="29">
        <f t="shared" si="13"/>
        <v>256</v>
      </c>
      <c r="U374">
        <v>68.52</v>
      </c>
      <c r="V374">
        <f t="shared" si="12"/>
        <v>247</v>
      </c>
      <c r="W374">
        <v>-57</v>
      </c>
    </row>
    <row r="375" spans="1:23" x14ac:dyDescent="0.25">
      <c r="A375" s="11">
        <v>44270</v>
      </c>
      <c r="B375" s="4">
        <v>112</v>
      </c>
      <c r="C375" s="23">
        <f t="shared" ref="C375" si="17">ROUNDUP(AVERAGE(B375:B381),0)</f>
        <v>103</v>
      </c>
      <c r="G375" s="3"/>
      <c r="H375" s="3"/>
      <c r="S375" s="14">
        <v>44203</v>
      </c>
      <c r="T375" s="29">
        <f t="shared" si="13"/>
        <v>256</v>
      </c>
      <c r="U375">
        <v>68.52</v>
      </c>
      <c r="V375">
        <f t="shared" si="12"/>
        <v>253</v>
      </c>
      <c r="W375">
        <v>-57</v>
      </c>
    </row>
    <row r="376" spans="1:23" x14ac:dyDescent="0.25">
      <c r="A376" s="11">
        <v>44271</v>
      </c>
      <c r="B376" s="4">
        <v>107</v>
      </c>
      <c r="C376" s="24"/>
      <c r="G376" s="3"/>
      <c r="H376" s="3"/>
      <c r="S376" s="14">
        <v>44204</v>
      </c>
      <c r="T376" s="29">
        <f t="shared" si="13"/>
        <v>256</v>
      </c>
      <c r="U376">
        <v>68.52</v>
      </c>
      <c r="V376">
        <f t="shared" ref="V376:V439" si="18">VLOOKUP(S376,$A$2:$B$475,2,TRUE)</f>
        <v>265</v>
      </c>
      <c r="W376">
        <v>-57</v>
      </c>
    </row>
    <row r="377" spans="1:23" x14ac:dyDescent="0.25">
      <c r="A377" s="11">
        <v>44272</v>
      </c>
      <c r="B377" s="4">
        <v>81</v>
      </c>
      <c r="C377" s="24"/>
      <c r="G377" s="3"/>
      <c r="H377" s="3"/>
      <c r="S377" s="14">
        <v>44205</v>
      </c>
      <c r="T377" s="29">
        <f t="shared" si="13"/>
        <v>256</v>
      </c>
      <c r="U377">
        <v>68.52</v>
      </c>
      <c r="V377">
        <f t="shared" si="18"/>
        <v>279</v>
      </c>
      <c r="W377">
        <v>-58</v>
      </c>
    </row>
    <row r="378" spans="1:23" x14ac:dyDescent="0.25">
      <c r="A378" s="11">
        <v>44273</v>
      </c>
      <c r="B378" s="4">
        <v>81</v>
      </c>
      <c r="C378" s="24"/>
      <c r="G378" s="3"/>
      <c r="H378" s="3"/>
      <c r="S378" s="14">
        <v>44206</v>
      </c>
      <c r="T378" s="29">
        <f t="shared" si="13"/>
        <v>256</v>
      </c>
      <c r="U378">
        <v>68.52</v>
      </c>
      <c r="V378">
        <f t="shared" si="18"/>
        <v>290</v>
      </c>
      <c r="W378">
        <v>-57</v>
      </c>
    </row>
    <row r="379" spans="1:23" x14ac:dyDescent="0.25">
      <c r="A379" s="11">
        <v>44274</v>
      </c>
      <c r="B379" s="4">
        <v>142</v>
      </c>
      <c r="C379" s="24"/>
      <c r="G379" s="3"/>
      <c r="H379" s="3"/>
      <c r="S379" s="14">
        <v>44207</v>
      </c>
      <c r="T379" s="29">
        <f t="shared" si="13"/>
        <v>301</v>
      </c>
      <c r="U379">
        <v>68.52</v>
      </c>
      <c r="V379">
        <f t="shared" si="18"/>
        <v>299</v>
      </c>
      <c r="W379">
        <v>-57</v>
      </c>
    </row>
    <row r="380" spans="1:23" x14ac:dyDescent="0.25">
      <c r="A380" s="11">
        <v>44275</v>
      </c>
      <c r="B380" s="4">
        <v>141</v>
      </c>
      <c r="C380" s="24"/>
      <c r="G380" s="3"/>
      <c r="H380" s="3"/>
      <c r="S380" s="14">
        <v>44208</v>
      </c>
      <c r="T380" s="29">
        <f t="shared" si="13"/>
        <v>301</v>
      </c>
      <c r="U380">
        <v>68.52</v>
      </c>
      <c r="V380">
        <f t="shared" si="18"/>
        <v>323</v>
      </c>
      <c r="W380">
        <v>-53</v>
      </c>
    </row>
    <row r="381" spans="1:23" x14ac:dyDescent="0.25">
      <c r="A381" s="11">
        <v>44276</v>
      </c>
      <c r="B381" s="4">
        <v>54</v>
      </c>
      <c r="C381" s="24"/>
      <c r="G381" s="3"/>
      <c r="H381" s="3"/>
      <c r="S381" s="14">
        <v>44209</v>
      </c>
      <c r="T381" s="29">
        <f t="shared" si="13"/>
        <v>301</v>
      </c>
      <c r="U381">
        <v>68.52</v>
      </c>
      <c r="V381">
        <f t="shared" si="18"/>
        <v>303</v>
      </c>
      <c r="W381">
        <v>-55</v>
      </c>
    </row>
    <row r="382" spans="1:23" x14ac:dyDescent="0.25">
      <c r="A382" s="11">
        <v>44277</v>
      </c>
      <c r="B382" s="4">
        <v>154</v>
      </c>
      <c r="C382" s="23">
        <f t="shared" ref="C382" si="19">ROUNDUP(AVERAGE(B382:B388),0)</f>
        <v>136</v>
      </c>
      <c r="G382" s="3"/>
      <c r="H382" s="3"/>
      <c r="S382" s="14">
        <v>44210</v>
      </c>
      <c r="T382" s="29">
        <f t="shared" si="13"/>
        <v>301</v>
      </c>
      <c r="U382">
        <v>68.52</v>
      </c>
      <c r="V382">
        <f t="shared" si="18"/>
        <v>296</v>
      </c>
      <c r="W382">
        <v>-56</v>
      </c>
    </row>
    <row r="383" spans="1:23" x14ac:dyDescent="0.25">
      <c r="A383" s="11">
        <v>44278</v>
      </c>
      <c r="B383" s="4">
        <v>105</v>
      </c>
      <c r="C383" s="24"/>
      <c r="G383" s="3"/>
      <c r="H383" s="3"/>
      <c r="S383" s="14">
        <v>44211</v>
      </c>
      <c r="T383" s="29">
        <f t="shared" si="13"/>
        <v>301</v>
      </c>
      <c r="U383">
        <v>68.52</v>
      </c>
      <c r="V383">
        <f t="shared" si="18"/>
        <v>291</v>
      </c>
      <c r="W383">
        <v>-58</v>
      </c>
    </row>
    <row r="384" spans="1:23" x14ac:dyDescent="0.25">
      <c r="A384" s="11">
        <v>44279</v>
      </c>
      <c r="B384" s="4">
        <v>107</v>
      </c>
      <c r="C384" s="24"/>
      <c r="G384" s="3"/>
      <c r="H384" s="3"/>
      <c r="S384" s="14">
        <v>44212</v>
      </c>
      <c r="T384" s="29">
        <f t="shared" si="13"/>
        <v>301</v>
      </c>
      <c r="U384">
        <v>68.52</v>
      </c>
      <c r="V384">
        <f t="shared" si="18"/>
        <v>298</v>
      </c>
      <c r="W384">
        <v>-59</v>
      </c>
    </row>
    <row r="385" spans="1:23" x14ac:dyDescent="0.25">
      <c r="A385" s="11">
        <v>44280</v>
      </c>
      <c r="B385" s="4">
        <v>74</v>
      </c>
      <c r="C385" s="24"/>
      <c r="G385" s="3"/>
      <c r="H385" s="3"/>
      <c r="S385" s="14">
        <v>44213</v>
      </c>
      <c r="T385" s="29">
        <f t="shared" si="13"/>
        <v>301</v>
      </c>
      <c r="U385">
        <v>68.52</v>
      </c>
      <c r="V385">
        <f t="shared" si="18"/>
        <v>295</v>
      </c>
      <c r="W385">
        <v>-59</v>
      </c>
    </row>
    <row r="386" spans="1:23" x14ac:dyDescent="0.25">
      <c r="A386" s="11">
        <v>44281</v>
      </c>
      <c r="B386" s="4">
        <v>156</v>
      </c>
      <c r="C386" s="24"/>
      <c r="G386" s="3"/>
      <c r="H386" s="3"/>
      <c r="S386" s="14">
        <v>44214</v>
      </c>
      <c r="T386" s="29">
        <f t="shared" si="13"/>
        <v>250</v>
      </c>
      <c r="U386">
        <v>68.52</v>
      </c>
      <c r="V386">
        <f t="shared" si="18"/>
        <v>292</v>
      </c>
      <c r="W386">
        <v>-61</v>
      </c>
    </row>
    <row r="387" spans="1:23" x14ac:dyDescent="0.25">
      <c r="A387" s="11">
        <v>44282</v>
      </c>
      <c r="B387" s="4">
        <v>226</v>
      </c>
      <c r="C387" s="24"/>
      <c r="G387" s="3"/>
      <c r="H387" s="3"/>
      <c r="S387" s="14">
        <v>44215</v>
      </c>
      <c r="T387" s="29">
        <f t="shared" si="13"/>
        <v>250</v>
      </c>
      <c r="U387">
        <v>68.52</v>
      </c>
      <c r="V387">
        <f t="shared" si="18"/>
        <v>263</v>
      </c>
      <c r="W387">
        <v>-58</v>
      </c>
    </row>
    <row r="388" spans="1:23" x14ac:dyDescent="0.25">
      <c r="A388" s="11">
        <v>44283</v>
      </c>
      <c r="B388" s="4">
        <v>124</v>
      </c>
      <c r="C388" s="24"/>
      <c r="G388" s="3"/>
      <c r="H388" s="3"/>
      <c r="S388" s="14">
        <v>44216</v>
      </c>
      <c r="T388" s="29">
        <f t="shared" si="13"/>
        <v>250</v>
      </c>
      <c r="U388">
        <v>68.52</v>
      </c>
      <c r="V388">
        <f t="shared" si="18"/>
        <v>258</v>
      </c>
      <c r="W388">
        <v>-67</v>
      </c>
    </row>
    <row r="389" spans="1:23" x14ac:dyDescent="0.25">
      <c r="A389" s="11">
        <v>44284</v>
      </c>
      <c r="B389" s="4">
        <v>73</v>
      </c>
      <c r="C389" s="23">
        <f t="shared" ref="C389:C396" si="20">ROUNDUP(AVERAGE(B389:B395),0)</f>
        <v>124</v>
      </c>
      <c r="G389" s="3"/>
      <c r="H389" s="3"/>
      <c r="S389" s="14">
        <v>44217</v>
      </c>
      <c r="T389" s="29">
        <f t="shared" si="13"/>
        <v>250</v>
      </c>
      <c r="U389">
        <v>68.52</v>
      </c>
      <c r="V389">
        <f t="shared" si="18"/>
        <v>256</v>
      </c>
      <c r="W389">
        <v>-57</v>
      </c>
    </row>
    <row r="390" spans="1:23" x14ac:dyDescent="0.25">
      <c r="A390" s="11">
        <v>44285</v>
      </c>
      <c r="B390" s="4">
        <v>165</v>
      </c>
      <c r="C390" s="24"/>
      <c r="G390" s="3"/>
      <c r="H390" s="3"/>
      <c r="S390" s="14">
        <v>44218</v>
      </c>
      <c r="T390" s="29">
        <f t="shared" si="13"/>
        <v>250</v>
      </c>
      <c r="U390">
        <v>61.11</v>
      </c>
      <c r="V390">
        <f t="shared" si="18"/>
        <v>253</v>
      </c>
      <c r="W390">
        <v>-55</v>
      </c>
    </row>
    <row r="391" spans="1:23" x14ac:dyDescent="0.25">
      <c r="A391" s="11">
        <v>44286</v>
      </c>
      <c r="B391" s="4">
        <v>100</v>
      </c>
      <c r="C391" s="24"/>
      <c r="G391" s="3"/>
      <c r="H391" s="3"/>
      <c r="S391" s="14">
        <v>44219</v>
      </c>
      <c r="T391" s="29">
        <f t="shared" si="13"/>
        <v>250</v>
      </c>
      <c r="U391">
        <v>61.11</v>
      </c>
      <c r="V391">
        <f t="shared" si="18"/>
        <v>220</v>
      </c>
      <c r="W391">
        <v>-57</v>
      </c>
    </row>
    <row r="392" spans="1:23" x14ac:dyDescent="0.25">
      <c r="A392" s="11">
        <v>44287</v>
      </c>
      <c r="B392" s="4">
        <v>143</v>
      </c>
      <c r="C392" s="24"/>
      <c r="G392" s="3"/>
      <c r="H392" s="3"/>
      <c r="S392" s="14">
        <v>44220</v>
      </c>
      <c r="T392" s="29">
        <f t="shared" si="13"/>
        <v>250</v>
      </c>
      <c r="U392">
        <v>61.11</v>
      </c>
      <c r="V392">
        <f t="shared" si="18"/>
        <v>208</v>
      </c>
      <c r="W392">
        <v>-58</v>
      </c>
    </row>
    <row r="393" spans="1:23" x14ac:dyDescent="0.25">
      <c r="A393" s="11">
        <v>44288</v>
      </c>
      <c r="B393" s="4">
        <v>151</v>
      </c>
      <c r="C393" s="24"/>
      <c r="G393" s="3"/>
      <c r="H393" s="3"/>
      <c r="S393" s="14">
        <v>44221</v>
      </c>
      <c r="T393" s="29">
        <f t="shared" si="13"/>
        <v>216</v>
      </c>
      <c r="U393">
        <v>61.11</v>
      </c>
      <c r="V393">
        <f t="shared" si="18"/>
        <v>211</v>
      </c>
      <c r="W393">
        <v>-59</v>
      </c>
    </row>
    <row r="394" spans="1:23" x14ac:dyDescent="0.25">
      <c r="A394" s="11">
        <v>44289</v>
      </c>
      <c r="B394" s="4">
        <v>125</v>
      </c>
      <c r="C394" s="24"/>
      <c r="G394" s="3"/>
      <c r="H394" s="3"/>
      <c r="S394" s="14">
        <v>44222</v>
      </c>
      <c r="T394" s="29">
        <f t="shared" si="13"/>
        <v>216</v>
      </c>
      <c r="U394">
        <v>61.11</v>
      </c>
      <c r="V394">
        <f t="shared" si="18"/>
        <v>206</v>
      </c>
      <c r="W394">
        <v>-58</v>
      </c>
    </row>
    <row r="395" spans="1:23" x14ac:dyDescent="0.25">
      <c r="A395" s="11">
        <v>44290</v>
      </c>
      <c r="B395" s="4">
        <v>105</v>
      </c>
      <c r="C395" s="24"/>
      <c r="G395" s="3"/>
      <c r="H395" s="3"/>
      <c r="S395" s="14">
        <v>44223</v>
      </c>
      <c r="T395" s="29">
        <f t="shared" si="13"/>
        <v>216</v>
      </c>
      <c r="U395">
        <v>61.11</v>
      </c>
      <c r="V395">
        <f t="shared" si="18"/>
        <v>209</v>
      </c>
      <c r="W395">
        <v>-55</v>
      </c>
    </row>
    <row r="396" spans="1:23" x14ac:dyDescent="0.25">
      <c r="A396" s="11">
        <v>44291</v>
      </c>
      <c r="B396" s="4">
        <v>75</v>
      </c>
      <c r="C396" s="23">
        <f t="shared" si="20"/>
        <v>120</v>
      </c>
      <c r="G396" s="3"/>
      <c r="H396" s="3"/>
      <c r="S396" s="14">
        <v>44224</v>
      </c>
      <c r="T396" s="29">
        <f t="shared" ref="T396:T459" si="21">IF(VLOOKUP(S396,$A$2:$C$448,3,TRUE)=0,T395,VLOOKUP(S396,$A$2:$C$448,3,TRUE))</f>
        <v>216</v>
      </c>
      <c r="U396">
        <v>61.11</v>
      </c>
      <c r="V396">
        <f t="shared" si="18"/>
        <v>218</v>
      </c>
      <c r="W396">
        <v>-57</v>
      </c>
    </row>
    <row r="397" spans="1:23" x14ac:dyDescent="0.25">
      <c r="A397" s="11">
        <v>44292</v>
      </c>
      <c r="B397" s="4">
        <v>122</v>
      </c>
      <c r="C397" s="24"/>
      <c r="G397" s="3"/>
      <c r="H397" s="3"/>
      <c r="S397" s="14">
        <v>44225</v>
      </c>
      <c r="T397" s="29">
        <f t="shared" si="21"/>
        <v>216</v>
      </c>
      <c r="U397">
        <v>61.11</v>
      </c>
      <c r="V397">
        <f t="shared" si="18"/>
        <v>216</v>
      </c>
      <c r="W397">
        <v>-55</v>
      </c>
    </row>
    <row r="398" spans="1:23" x14ac:dyDescent="0.25">
      <c r="A398" s="11">
        <v>44293</v>
      </c>
      <c r="B398" s="4">
        <v>94</v>
      </c>
      <c r="C398" s="24"/>
      <c r="G398" s="3"/>
      <c r="H398" s="3"/>
      <c r="S398" s="14">
        <v>44226</v>
      </c>
      <c r="T398" s="29">
        <f t="shared" si="21"/>
        <v>216</v>
      </c>
      <c r="U398">
        <v>61.11</v>
      </c>
      <c r="V398">
        <f t="shared" si="18"/>
        <v>227</v>
      </c>
      <c r="W398">
        <v>-53</v>
      </c>
    </row>
    <row r="399" spans="1:23" x14ac:dyDescent="0.25">
      <c r="A399" s="11">
        <v>44294</v>
      </c>
      <c r="B399" s="4">
        <v>170</v>
      </c>
      <c r="C399" s="24"/>
      <c r="G399" s="3"/>
      <c r="H399" s="3"/>
      <c r="S399" s="14">
        <v>44227</v>
      </c>
      <c r="T399" s="29">
        <f t="shared" si="21"/>
        <v>216</v>
      </c>
      <c r="U399">
        <v>61.11</v>
      </c>
      <c r="V399">
        <f t="shared" si="18"/>
        <v>225</v>
      </c>
      <c r="W399">
        <v>-71</v>
      </c>
    </row>
    <row r="400" spans="1:23" x14ac:dyDescent="0.25">
      <c r="A400" s="11">
        <v>44295</v>
      </c>
      <c r="B400" s="4">
        <v>136</v>
      </c>
      <c r="C400" s="24"/>
      <c r="G400" s="3"/>
      <c r="H400" s="3"/>
      <c r="S400" s="14">
        <v>44228</v>
      </c>
      <c r="T400" s="29">
        <f t="shared" si="21"/>
        <v>187</v>
      </c>
      <c r="U400">
        <v>64.81</v>
      </c>
      <c r="V400">
        <f t="shared" si="18"/>
        <v>215</v>
      </c>
      <c r="W400">
        <v>-67</v>
      </c>
    </row>
    <row r="401" spans="1:23" x14ac:dyDescent="0.25">
      <c r="A401" s="11">
        <v>44296</v>
      </c>
      <c r="C401" s="24"/>
      <c r="G401" s="3"/>
      <c r="H401" s="3"/>
      <c r="S401" s="14">
        <v>44229</v>
      </c>
      <c r="T401" s="29">
        <f t="shared" si="21"/>
        <v>187</v>
      </c>
      <c r="U401">
        <v>61.11</v>
      </c>
      <c r="V401">
        <f t="shared" si="18"/>
        <v>206</v>
      </c>
      <c r="W401">
        <v>-62</v>
      </c>
    </row>
    <row r="402" spans="1:23" x14ac:dyDescent="0.25">
      <c r="A402" s="11">
        <v>44297</v>
      </c>
      <c r="C402" s="24"/>
      <c r="G402" s="3"/>
      <c r="H402" s="3"/>
      <c r="S402" s="14">
        <v>44230</v>
      </c>
      <c r="T402" s="29">
        <f t="shared" si="21"/>
        <v>187</v>
      </c>
      <c r="U402">
        <v>61.11</v>
      </c>
      <c r="V402">
        <f t="shared" si="18"/>
        <v>191</v>
      </c>
      <c r="W402">
        <v>-54</v>
      </c>
    </row>
    <row r="403" spans="1:23" x14ac:dyDescent="0.25">
      <c r="G403" s="3"/>
      <c r="H403" s="3"/>
      <c r="S403" s="14">
        <v>44231</v>
      </c>
      <c r="T403" s="29">
        <f t="shared" si="21"/>
        <v>187</v>
      </c>
      <c r="U403">
        <v>61.11</v>
      </c>
      <c r="V403">
        <f t="shared" si="18"/>
        <v>177</v>
      </c>
      <c r="W403">
        <v>-54</v>
      </c>
    </row>
    <row r="404" spans="1:23" x14ac:dyDescent="0.25">
      <c r="G404" s="3"/>
      <c r="H404" s="3"/>
      <c r="S404" s="14">
        <v>44232</v>
      </c>
      <c r="T404" s="29">
        <f t="shared" si="21"/>
        <v>187</v>
      </c>
      <c r="U404">
        <v>61.11</v>
      </c>
      <c r="V404">
        <f t="shared" si="18"/>
        <v>175</v>
      </c>
      <c r="W404">
        <v>-52</v>
      </c>
    </row>
    <row r="405" spans="1:23" x14ac:dyDescent="0.25">
      <c r="G405" s="3"/>
      <c r="H405" s="3"/>
      <c r="S405" s="14">
        <v>44233</v>
      </c>
      <c r="T405" s="29">
        <f t="shared" si="21"/>
        <v>187</v>
      </c>
      <c r="U405">
        <v>61.11</v>
      </c>
      <c r="V405">
        <f t="shared" si="18"/>
        <v>174</v>
      </c>
      <c r="W405">
        <v>-52</v>
      </c>
    </row>
    <row r="406" spans="1:23" x14ac:dyDescent="0.25">
      <c r="G406" s="3"/>
      <c r="H406" s="3"/>
      <c r="S406" s="14">
        <v>44234</v>
      </c>
      <c r="T406" s="29">
        <f t="shared" si="21"/>
        <v>187</v>
      </c>
      <c r="U406">
        <v>61.11</v>
      </c>
      <c r="V406">
        <f t="shared" si="18"/>
        <v>167</v>
      </c>
      <c r="W406">
        <v>-63</v>
      </c>
    </row>
    <row r="407" spans="1:23" x14ac:dyDescent="0.25">
      <c r="G407" s="3"/>
      <c r="H407" s="3"/>
      <c r="S407" s="14">
        <v>44235</v>
      </c>
      <c r="T407" s="29">
        <f t="shared" si="21"/>
        <v>153</v>
      </c>
      <c r="U407">
        <v>61.11</v>
      </c>
      <c r="V407">
        <f t="shared" si="18"/>
        <v>162</v>
      </c>
      <c r="W407">
        <v>-57</v>
      </c>
    </row>
    <row r="408" spans="1:23" x14ac:dyDescent="0.25">
      <c r="G408" s="3"/>
      <c r="H408" s="3"/>
      <c r="S408" s="14">
        <v>44236</v>
      </c>
      <c r="T408" s="29">
        <f t="shared" si="21"/>
        <v>153</v>
      </c>
      <c r="U408">
        <v>61.11</v>
      </c>
      <c r="V408">
        <f t="shared" si="18"/>
        <v>164</v>
      </c>
      <c r="W408">
        <v>-53</v>
      </c>
    </row>
    <row r="409" spans="1:23" x14ac:dyDescent="0.25">
      <c r="G409" s="3"/>
      <c r="H409" s="3"/>
      <c r="S409" s="14">
        <v>44237</v>
      </c>
      <c r="T409" s="29">
        <f t="shared" si="21"/>
        <v>153</v>
      </c>
      <c r="U409">
        <v>61.11</v>
      </c>
      <c r="V409">
        <f t="shared" si="18"/>
        <v>165</v>
      </c>
      <c r="W409">
        <v>-54</v>
      </c>
    </row>
    <row r="410" spans="1:23" x14ac:dyDescent="0.25">
      <c r="G410" s="3"/>
      <c r="H410" s="3"/>
      <c r="S410" s="14">
        <v>44238</v>
      </c>
      <c r="T410" s="29">
        <f t="shared" si="21"/>
        <v>153</v>
      </c>
      <c r="U410">
        <v>61.11</v>
      </c>
      <c r="V410">
        <f t="shared" si="18"/>
        <v>167</v>
      </c>
      <c r="W410">
        <v>-60</v>
      </c>
    </row>
    <row r="411" spans="1:23" x14ac:dyDescent="0.25">
      <c r="G411" s="3"/>
      <c r="H411" s="3"/>
      <c r="S411" s="14">
        <v>44239</v>
      </c>
      <c r="T411" s="29">
        <f t="shared" si="21"/>
        <v>153</v>
      </c>
      <c r="U411">
        <v>61.11</v>
      </c>
      <c r="V411">
        <f t="shared" si="18"/>
        <v>148</v>
      </c>
      <c r="W411">
        <v>-54</v>
      </c>
    </row>
    <row r="412" spans="1:23" x14ac:dyDescent="0.25">
      <c r="G412" s="3"/>
      <c r="H412" s="3"/>
      <c r="S412" s="14">
        <v>44240</v>
      </c>
      <c r="T412" s="29">
        <f t="shared" si="21"/>
        <v>153</v>
      </c>
      <c r="U412">
        <v>61.11</v>
      </c>
      <c r="V412">
        <f t="shared" si="18"/>
        <v>132</v>
      </c>
      <c r="W412">
        <v>-64</v>
      </c>
    </row>
    <row r="413" spans="1:23" x14ac:dyDescent="0.25">
      <c r="G413" s="3"/>
      <c r="H413" s="3"/>
      <c r="S413" s="14">
        <v>44241</v>
      </c>
      <c r="T413" s="29">
        <f t="shared" si="21"/>
        <v>153</v>
      </c>
      <c r="U413">
        <v>61.11</v>
      </c>
      <c r="V413">
        <f t="shared" si="18"/>
        <v>127</v>
      </c>
      <c r="W413">
        <v>-53</v>
      </c>
    </row>
    <row r="414" spans="1:23" x14ac:dyDescent="0.25">
      <c r="G414" s="3"/>
      <c r="H414" s="3"/>
      <c r="S414" s="14">
        <v>44242</v>
      </c>
      <c r="T414" s="29">
        <f t="shared" si="21"/>
        <v>115</v>
      </c>
      <c r="U414">
        <v>61.11</v>
      </c>
      <c r="V414">
        <f t="shared" si="18"/>
        <v>124</v>
      </c>
      <c r="W414">
        <v>-58</v>
      </c>
    </row>
    <row r="415" spans="1:23" x14ac:dyDescent="0.25">
      <c r="G415" s="3"/>
      <c r="H415" s="3"/>
      <c r="S415" s="14">
        <v>44243</v>
      </c>
      <c r="T415" s="29">
        <f t="shared" si="21"/>
        <v>115</v>
      </c>
      <c r="U415">
        <v>64.81</v>
      </c>
      <c r="V415">
        <f t="shared" si="18"/>
        <v>122</v>
      </c>
      <c r="W415">
        <v>-55</v>
      </c>
    </row>
    <row r="416" spans="1:23" x14ac:dyDescent="0.25">
      <c r="G416" s="3"/>
      <c r="H416" s="3"/>
      <c r="S416" s="14">
        <v>44244</v>
      </c>
      <c r="T416" s="29">
        <f t="shared" si="21"/>
        <v>115</v>
      </c>
      <c r="U416">
        <v>61.11</v>
      </c>
      <c r="V416">
        <f t="shared" si="18"/>
        <v>119</v>
      </c>
      <c r="W416">
        <v>-53</v>
      </c>
    </row>
    <row r="417" spans="7:23" x14ac:dyDescent="0.25">
      <c r="G417" s="3"/>
      <c r="H417" s="3"/>
      <c r="S417" s="14">
        <v>44245</v>
      </c>
      <c r="T417" s="29">
        <f t="shared" si="21"/>
        <v>115</v>
      </c>
      <c r="U417">
        <v>61.11</v>
      </c>
      <c r="V417">
        <f t="shared" si="18"/>
        <v>110</v>
      </c>
      <c r="W417">
        <v>-74</v>
      </c>
    </row>
    <row r="418" spans="7:23" x14ac:dyDescent="0.25">
      <c r="G418" s="3"/>
      <c r="H418" s="3"/>
      <c r="S418" s="14">
        <v>44246</v>
      </c>
      <c r="T418" s="29">
        <f t="shared" si="21"/>
        <v>115</v>
      </c>
      <c r="U418">
        <v>61.11</v>
      </c>
      <c r="V418">
        <f t="shared" si="18"/>
        <v>113</v>
      </c>
      <c r="W418">
        <v>-60</v>
      </c>
    </row>
    <row r="419" spans="7:23" x14ac:dyDescent="0.25">
      <c r="G419" s="3"/>
      <c r="H419" s="3"/>
      <c r="S419" s="14">
        <v>44247</v>
      </c>
      <c r="T419" s="29">
        <f t="shared" si="21"/>
        <v>115</v>
      </c>
      <c r="U419">
        <v>61.11</v>
      </c>
      <c r="V419">
        <f t="shared" si="18"/>
        <v>109</v>
      </c>
      <c r="W419">
        <v>-57</v>
      </c>
    </row>
    <row r="420" spans="7:23" x14ac:dyDescent="0.25">
      <c r="G420" s="3"/>
      <c r="H420" s="3"/>
      <c r="S420" s="14">
        <v>44248</v>
      </c>
      <c r="T420" s="29">
        <f t="shared" si="21"/>
        <v>115</v>
      </c>
      <c r="U420">
        <v>61.11</v>
      </c>
      <c r="V420">
        <f t="shared" si="18"/>
        <v>105</v>
      </c>
      <c r="W420">
        <v>-55</v>
      </c>
    </row>
    <row r="421" spans="7:23" x14ac:dyDescent="0.25">
      <c r="G421" s="3"/>
      <c r="H421" s="3"/>
      <c r="S421" s="14">
        <v>44249</v>
      </c>
      <c r="T421" s="29">
        <f t="shared" si="21"/>
        <v>136</v>
      </c>
      <c r="U421">
        <v>61.11</v>
      </c>
      <c r="V421">
        <f t="shared" si="18"/>
        <v>108</v>
      </c>
      <c r="W421">
        <v>-61</v>
      </c>
    </row>
    <row r="422" spans="7:23" x14ac:dyDescent="0.25">
      <c r="G422" s="3"/>
      <c r="H422" s="3"/>
      <c r="S422" s="14">
        <v>44250</v>
      </c>
      <c r="T422" s="29">
        <f t="shared" si="21"/>
        <v>136</v>
      </c>
      <c r="U422">
        <v>61.11</v>
      </c>
      <c r="V422">
        <f t="shared" si="18"/>
        <v>89</v>
      </c>
      <c r="W422">
        <v>-51</v>
      </c>
    </row>
    <row r="423" spans="7:23" x14ac:dyDescent="0.25">
      <c r="G423" s="3"/>
      <c r="H423" s="3"/>
      <c r="S423" s="14">
        <v>44251</v>
      </c>
      <c r="T423" s="29">
        <f t="shared" si="21"/>
        <v>136</v>
      </c>
      <c r="U423">
        <v>61.11</v>
      </c>
      <c r="V423">
        <f t="shared" si="18"/>
        <v>99</v>
      </c>
      <c r="W423">
        <v>-48</v>
      </c>
    </row>
    <row r="424" spans="7:23" x14ac:dyDescent="0.25">
      <c r="G424" s="3"/>
      <c r="H424" s="3"/>
      <c r="S424" s="14">
        <v>44252</v>
      </c>
      <c r="T424" s="29">
        <f t="shared" si="21"/>
        <v>136</v>
      </c>
      <c r="U424">
        <v>61.11</v>
      </c>
      <c r="V424">
        <f t="shared" si="18"/>
        <v>179</v>
      </c>
      <c r="W424">
        <v>-52</v>
      </c>
    </row>
    <row r="425" spans="7:23" x14ac:dyDescent="0.25">
      <c r="G425" s="3"/>
      <c r="H425" s="3"/>
      <c r="S425" s="14">
        <v>44253</v>
      </c>
      <c r="T425" s="29">
        <f t="shared" si="21"/>
        <v>136</v>
      </c>
      <c r="U425">
        <v>61.11</v>
      </c>
      <c r="V425">
        <f t="shared" si="18"/>
        <v>162</v>
      </c>
      <c r="W425">
        <v>-52</v>
      </c>
    </row>
    <row r="426" spans="7:23" x14ac:dyDescent="0.25">
      <c r="G426" s="3"/>
      <c r="H426" s="3"/>
      <c r="S426" s="14">
        <v>44254</v>
      </c>
      <c r="T426" s="29">
        <f t="shared" si="21"/>
        <v>136</v>
      </c>
      <c r="U426">
        <v>61.11</v>
      </c>
      <c r="V426">
        <f t="shared" si="18"/>
        <v>194</v>
      </c>
      <c r="W426">
        <v>-53</v>
      </c>
    </row>
    <row r="427" spans="7:23" x14ac:dyDescent="0.25">
      <c r="G427" s="3"/>
      <c r="H427" s="3"/>
      <c r="S427" s="14">
        <v>44255</v>
      </c>
      <c r="T427" s="29">
        <f t="shared" si="21"/>
        <v>136</v>
      </c>
      <c r="U427">
        <v>61.11</v>
      </c>
      <c r="V427">
        <f t="shared" si="18"/>
        <v>120</v>
      </c>
      <c r="W427">
        <v>-60</v>
      </c>
    </row>
    <row r="428" spans="7:23" x14ac:dyDescent="0.25">
      <c r="G428" s="3"/>
      <c r="H428" s="3"/>
      <c r="S428" s="14">
        <v>44256</v>
      </c>
      <c r="T428" s="29">
        <f t="shared" si="21"/>
        <v>118</v>
      </c>
      <c r="U428">
        <v>61.11</v>
      </c>
      <c r="V428">
        <f t="shared" si="18"/>
        <v>86</v>
      </c>
      <c r="W428">
        <v>-54</v>
      </c>
    </row>
    <row r="429" spans="7:23" x14ac:dyDescent="0.25">
      <c r="G429" s="3"/>
      <c r="H429" s="3"/>
      <c r="S429" s="14">
        <v>44257</v>
      </c>
      <c r="T429" s="29">
        <f t="shared" si="21"/>
        <v>118</v>
      </c>
      <c r="U429">
        <v>61.11</v>
      </c>
      <c r="V429">
        <f t="shared" si="18"/>
        <v>83</v>
      </c>
      <c r="W429">
        <v>-50</v>
      </c>
    </row>
    <row r="430" spans="7:23" x14ac:dyDescent="0.25">
      <c r="G430" s="3"/>
      <c r="H430" s="3"/>
      <c r="S430" s="14">
        <v>44258</v>
      </c>
      <c r="T430" s="29">
        <f t="shared" si="21"/>
        <v>118</v>
      </c>
      <c r="U430">
        <v>61.11</v>
      </c>
      <c r="V430">
        <f t="shared" si="18"/>
        <v>51</v>
      </c>
      <c r="W430">
        <v>-48</v>
      </c>
    </row>
    <row r="431" spans="7:23" x14ac:dyDescent="0.25">
      <c r="G431" s="3"/>
      <c r="H431" s="3"/>
      <c r="S431" s="14">
        <v>44259</v>
      </c>
      <c r="T431" s="29">
        <f t="shared" si="21"/>
        <v>118</v>
      </c>
      <c r="U431">
        <v>61.11</v>
      </c>
      <c r="V431">
        <f t="shared" si="18"/>
        <v>196</v>
      </c>
      <c r="W431">
        <v>-52</v>
      </c>
    </row>
    <row r="432" spans="7:23" x14ac:dyDescent="0.25">
      <c r="G432" s="3"/>
      <c r="H432" s="3"/>
      <c r="S432" s="14">
        <v>44260</v>
      </c>
      <c r="T432" s="29">
        <f t="shared" si="21"/>
        <v>118</v>
      </c>
      <c r="U432">
        <v>61.11</v>
      </c>
      <c r="V432">
        <f t="shared" si="18"/>
        <v>108</v>
      </c>
      <c r="W432">
        <v>-51</v>
      </c>
    </row>
    <row r="433" spans="7:23" x14ac:dyDescent="0.25">
      <c r="G433" s="3"/>
      <c r="H433" s="3"/>
      <c r="S433" s="14">
        <v>44261</v>
      </c>
      <c r="T433" s="29">
        <f t="shared" si="21"/>
        <v>118</v>
      </c>
      <c r="U433">
        <v>61.11</v>
      </c>
      <c r="V433">
        <f t="shared" si="18"/>
        <v>151</v>
      </c>
      <c r="W433">
        <v>-52</v>
      </c>
    </row>
    <row r="434" spans="7:23" x14ac:dyDescent="0.25">
      <c r="G434" s="3"/>
      <c r="H434" s="3"/>
      <c r="S434" s="14">
        <v>44262</v>
      </c>
      <c r="T434" s="29">
        <f t="shared" si="21"/>
        <v>118</v>
      </c>
      <c r="U434">
        <v>61.11</v>
      </c>
      <c r="V434">
        <f t="shared" si="18"/>
        <v>146</v>
      </c>
      <c r="W434">
        <v>-51</v>
      </c>
    </row>
    <row r="435" spans="7:23" x14ac:dyDescent="0.25">
      <c r="G435" s="3"/>
      <c r="H435" s="3"/>
      <c r="S435" s="14">
        <v>44263</v>
      </c>
      <c r="T435" s="29">
        <f t="shared" si="21"/>
        <v>156</v>
      </c>
      <c r="U435">
        <v>61.11</v>
      </c>
      <c r="V435">
        <f t="shared" si="18"/>
        <v>160</v>
      </c>
      <c r="W435">
        <v>-52</v>
      </c>
    </row>
    <row r="436" spans="7:23" x14ac:dyDescent="0.25">
      <c r="G436" s="3"/>
      <c r="H436" s="3"/>
      <c r="S436" s="14">
        <v>44264</v>
      </c>
      <c r="T436" s="29">
        <f t="shared" si="21"/>
        <v>156</v>
      </c>
      <c r="U436">
        <v>61.11</v>
      </c>
      <c r="V436">
        <f t="shared" si="18"/>
        <v>331</v>
      </c>
      <c r="W436">
        <v>-48</v>
      </c>
    </row>
    <row r="437" spans="7:23" x14ac:dyDescent="0.25">
      <c r="G437" s="3"/>
      <c r="H437" s="3"/>
      <c r="S437" s="14">
        <v>44265</v>
      </c>
      <c r="T437" s="29">
        <f t="shared" si="21"/>
        <v>156</v>
      </c>
      <c r="U437">
        <v>61.11</v>
      </c>
      <c r="V437">
        <f t="shared" si="18"/>
        <v>96</v>
      </c>
      <c r="W437">
        <v>-47</v>
      </c>
    </row>
    <row r="438" spans="7:23" x14ac:dyDescent="0.25">
      <c r="G438" s="3"/>
      <c r="H438" s="3"/>
      <c r="S438" s="14">
        <v>44266</v>
      </c>
      <c r="T438" s="29">
        <f t="shared" si="21"/>
        <v>156</v>
      </c>
      <c r="U438">
        <v>61.11</v>
      </c>
      <c r="V438">
        <f t="shared" si="18"/>
        <v>122</v>
      </c>
      <c r="W438">
        <v>-46</v>
      </c>
    </row>
    <row r="439" spans="7:23" x14ac:dyDescent="0.25">
      <c r="G439" s="3"/>
      <c r="H439" s="3"/>
      <c r="S439" s="14">
        <v>44267</v>
      </c>
      <c r="T439" s="29">
        <f t="shared" si="21"/>
        <v>156</v>
      </c>
      <c r="U439">
        <v>61.11</v>
      </c>
      <c r="V439">
        <f t="shared" si="18"/>
        <v>154</v>
      </c>
      <c r="W439">
        <v>-47</v>
      </c>
    </row>
    <row r="440" spans="7:23" x14ac:dyDescent="0.25">
      <c r="G440" s="3"/>
      <c r="H440" s="3"/>
      <c r="S440" s="14">
        <v>44268</v>
      </c>
      <c r="T440" s="29">
        <f t="shared" si="21"/>
        <v>156</v>
      </c>
      <c r="U440">
        <v>61.11</v>
      </c>
      <c r="V440">
        <f t="shared" ref="V440:V474" si="22">VLOOKUP(S440,$A$2:$B$475,2,TRUE)</f>
        <v>150</v>
      </c>
      <c r="W440">
        <v>-48</v>
      </c>
    </row>
    <row r="441" spans="7:23" x14ac:dyDescent="0.25">
      <c r="G441" s="3"/>
      <c r="H441" s="3"/>
      <c r="S441" s="14">
        <v>44269</v>
      </c>
      <c r="T441" s="29">
        <f t="shared" si="21"/>
        <v>156</v>
      </c>
      <c r="U441">
        <v>61.11</v>
      </c>
      <c r="V441">
        <f t="shared" si="22"/>
        <v>79</v>
      </c>
      <c r="W441">
        <v>-47</v>
      </c>
    </row>
    <row r="442" spans="7:23" x14ac:dyDescent="0.25">
      <c r="G442" s="3"/>
      <c r="H442" s="3"/>
      <c r="S442" s="14">
        <v>44270</v>
      </c>
      <c r="T442" s="29">
        <f t="shared" si="21"/>
        <v>103</v>
      </c>
      <c r="U442">
        <v>61.11</v>
      </c>
      <c r="V442">
        <f t="shared" si="22"/>
        <v>112</v>
      </c>
      <c r="W442">
        <v>-51</v>
      </c>
    </row>
    <row r="443" spans="7:23" x14ac:dyDescent="0.25">
      <c r="G443" s="3"/>
      <c r="H443" s="3"/>
      <c r="S443" s="14">
        <v>44271</v>
      </c>
      <c r="T443" s="29">
        <f t="shared" si="21"/>
        <v>103</v>
      </c>
      <c r="U443">
        <v>61.11</v>
      </c>
      <c r="V443">
        <f t="shared" si="22"/>
        <v>107</v>
      </c>
      <c r="W443">
        <v>-51</v>
      </c>
    </row>
    <row r="444" spans="7:23" x14ac:dyDescent="0.25">
      <c r="G444" s="3"/>
      <c r="H444" s="3"/>
      <c r="S444" s="14">
        <v>44272</v>
      </c>
      <c r="T444" s="29">
        <f t="shared" si="21"/>
        <v>103</v>
      </c>
      <c r="U444">
        <v>61.11</v>
      </c>
      <c r="V444">
        <f t="shared" si="22"/>
        <v>81</v>
      </c>
      <c r="W444">
        <v>-48</v>
      </c>
    </row>
    <row r="445" spans="7:23" x14ac:dyDescent="0.25">
      <c r="G445" s="3"/>
      <c r="H445" s="3"/>
      <c r="S445" s="14">
        <v>44273</v>
      </c>
      <c r="T445" s="29">
        <f t="shared" si="21"/>
        <v>103</v>
      </c>
      <c r="U445">
        <v>61.11</v>
      </c>
      <c r="V445">
        <f t="shared" si="22"/>
        <v>81</v>
      </c>
      <c r="W445">
        <v>-54</v>
      </c>
    </row>
    <row r="446" spans="7:23" x14ac:dyDescent="0.25">
      <c r="G446" s="3"/>
      <c r="H446" s="3"/>
      <c r="S446" s="14">
        <v>44274</v>
      </c>
      <c r="T446" s="29">
        <f t="shared" si="21"/>
        <v>103</v>
      </c>
      <c r="U446">
        <v>61.11</v>
      </c>
      <c r="V446">
        <f t="shared" si="22"/>
        <v>142</v>
      </c>
      <c r="W446">
        <v>-48</v>
      </c>
    </row>
    <row r="447" spans="7:23" x14ac:dyDescent="0.25">
      <c r="G447" s="3"/>
      <c r="H447" s="3"/>
      <c r="S447" s="14">
        <v>44275</v>
      </c>
      <c r="T447" s="29">
        <f t="shared" si="21"/>
        <v>103</v>
      </c>
      <c r="U447">
        <v>61.11</v>
      </c>
      <c r="V447">
        <f t="shared" si="22"/>
        <v>141</v>
      </c>
      <c r="W447">
        <v>-46</v>
      </c>
    </row>
    <row r="448" spans="7:23" x14ac:dyDescent="0.25">
      <c r="G448" s="3"/>
      <c r="H448" s="3"/>
      <c r="S448" s="14">
        <v>44276</v>
      </c>
      <c r="T448" s="29">
        <f t="shared" si="21"/>
        <v>103</v>
      </c>
      <c r="U448">
        <v>61.11</v>
      </c>
      <c r="V448">
        <f t="shared" si="22"/>
        <v>54</v>
      </c>
      <c r="W448">
        <v>-44</v>
      </c>
    </row>
    <row r="449" spans="7:23" x14ac:dyDescent="0.25">
      <c r="G449" s="3"/>
      <c r="H449" s="3"/>
      <c r="S449" s="14">
        <v>44277</v>
      </c>
      <c r="T449" s="29">
        <f t="shared" si="21"/>
        <v>136</v>
      </c>
      <c r="U449">
        <v>61.11</v>
      </c>
      <c r="V449">
        <f t="shared" si="22"/>
        <v>154</v>
      </c>
      <c r="W449">
        <v>-49</v>
      </c>
    </row>
    <row r="450" spans="7:23" x14ac:dyDescent="0.25">
      <c r="G450" s="3"/>
      <c r="H450" s="3"/>
      <c r="S450" s="14">
        <v>44278</v>
      </c>
      <c r="T450" s="29">
        <f t="shared" si="21"/>
        <v>136</v>
      </c>
      <c r="U450">
        <v>61.11</v>
      </c>
      <c r="V450">
        <f t="shared" si="22"/>
        <v>105</v>
      </c>
      <c r="W450">
        <v>-47</v>
      </c>
    </row>
    <row r="451" spans="7:23" x14ac:dyDescent="0.25">
      <c r="G451" s="3"/>
      <c r="H451" s="3"/>
      <c r="S451" s="14">
        <v>44279</v>
      </c>
      <c r="T451" s="29">
        <f t="shared" si="21"/>
        <v>136</v>
      </c>
      <c r="U451">
        <v>61.11</v>
      </c>
      <c r="V451">
        <f t="shared" si="22"/>
        <v>107</v>
      </c>
      <c r="W451">
        <v>-55</v>
      </c>
    </row>
    <row r="452" spans="7:23" x14ac:dyDescent="0.25">
      <c r="G452" s="3"/>
      <c r="H452" s="3"/>
      <c r="S452" s="14">
        <v>44280</v>
      </c>
      <c r="T452" s="29">
        <f t="shared" si="21"/>
        <v>136</v>
      </c>
      <c r="U452">
        <v>61.11</v>
      </c>
      <c r="V452">
        <f t="shared" si="22"/>
        <v>74</v>
      </c>
      <c r="W452">
        <v>-48</v>
      </c>
    </row>
    <row r="453" spans="7:23" x14ac:dyDescent="0.25">
      <c r="G453" s="3"/>
      <c r="H453" s="3"/>
      <c r="S453" s="14">
        <v>44281</v>
      </c>
      <c r="T453" s="29">
        <f t="shared" si="21"/>
        <v>136</v>
      </c>
      <c r="U453">
        <v>61.11</v>
      </c>
      <c r="V453">
        <f t="shared" si="22"/>
        <v>156</v>
      </c>
      <c r="W453">
        <v>-43</v>
      </c>
    </row>
    <row r="454" spans="7:23" x14ac:dyDescent="0.25">
      <c r="G454" s="3"/>
      <c r="H454" s="3"/>
      <c r="S454" s="14">
        <v>44282</v>
      </c>
      <c r="T454" s="29">
        <f t="shared" si="21"/>
        <v>136</v>
      </c>
      <c r="U454">
        <v>61.11</v>
      </c>
      <c r="V454">
        <f t="shared" si="22"/>
        <v>226</v>
      </c>
      <c r="W454">
        <v>-43</v>
      </c>
    </row>
    <row r="455" spans="7:23" x14ac:dyDescent="0.25">
      <c r="G455" s="3"/>
      <c r="H455" s="3"/>
      <c r="S455" s="14">
        <v>44283</v>
      </c>
      <c r="T455" s="29">
        <f t="shared" si="21"/>
        <v>136</v>
      </c>
      <c r="U455">
        <v>61.11</v>
      </c>
      <c r="V455">
        <f t="shared" si="22"/>
        <v>124</v>
      </c>
      <c r="W455">
        <v>-52</v>
      </c>
    </row>
    <row r="456" spans="7:23" x14ac:dyDescent="0.25">
      <c r="G456" s="3"/>
      <c r="H456" s="3"/>
      <c r="S456" s="14">
        <v>44284</v>
      </c>
      <c r="T456" s="29">
        <f t="shared" si="21"/>
        <v>124</v>
      </c>
      <c r="U456">
        <v>57.41</v>
      </c>
      <c r="V456">
        <f t="shared" si="22"/>
        <v>73</v>
      </c>
      <c r="W456">
        <v>-47</v>
      </c>
    </row>
    <row r="457" spans="7:23" x14ac:dyDescent="0.25">
      <c r="G457" s="3"/>
      <c r="H457" s="3"/>
      <c r="S457" s="14">
        <v>44285</v>
      </c>
      <c r="T457" s="29">
        <f t="shared" si="21"/>
        <v>124</v>
      </c>
      <c r="U457">
        <v>57.41</v>
      </c>
      <c r="V457">
        <f t="shared" si="22"/>
        <v>165</v>
      </c>
      <c r="W457">
        <v>-41</v>
      </c>
    </row>
    <row r="458" spans="7:23" x14ac:dyDescent="0.25">
      <c r="G458" s="3"/>
      <c r="H458" s="3"/>
      <c r="S458" s="14">
        <v>44286</v>
      </c>
      <c r="T458" s="29">
        <f t="shared" si="21"/>
        <v>124</v>
      </c>
      <c r="U458">
        <v>57.41</v>
      </c>
      <c r="V458">
        <f t="shared" si="22"/>
        <v>100</v>
      </c>
      <c r="W458">
        <v>-50</v>
      </c>
    </row>
    <row r="459" spans="7:23" x14ac:dyDescent="0.25">
      <c r="G459" s="3"/>
      <c r="H459" s="3"/>
      <c r="S459" s="14">
        <v>44287</v>
      </c>
      <c r="T459" s="29">
        <f t="shared" si="21"/>
        <v>124</v>
      </c>
      <c r="U459">
        <v>57.41</v>
      </c>
      <c r="V459">
        <f t="shared" si="22"/>
        <v>143</v>
      </c>
      <c r="W459">
        <v>-45</v>
      </c>
    </row>
    <row r="460" spans="7:23" x14ac:dyDescent="0.25">
      <c r="G460" s="3"/>
      <c r="H460" s="3"/>
      <c r="S460" s="14">
        <v>44288</v>
      </c>
      <c r="T460" s="29">
        <f t="shared" ref="T460:T474" si="23">IF(VLOOKUP(S460,$A$2:$C$448,3,TRUE)=0,T459,VLOOKUP(S460,$A$2:$C$448,3,TRUE))</f>
        <v>124</v>
      </c>
      <c r="U460">
        <v>57.41</v>
      </c>
      <c r="V460">
        <f t="shared" si="22"/>
        <v>151</v>
      </c>
      <c r="W460">
        <v>-43</v>
      </c>
    </row>
    <row r="461" spans="7:23" x14ac:dyDescent="0.25">
      <c r="G461" s="3"/>
      <c r="H461" s="3"/>
      <c r="S461" s="14">
        <v>44289</v>
      </c>
      <c r="T461" s="29">
        <f t="shared" si="23"/>
        <v>124</v>
      </c>
      <c r="U461">
        <v>57.41</v>
      </c>
      <c r="V461">
        <f t="shared" si="22"/>
        <v>125</v>
      </c>
      <c r="W461">
        <v>-39</v>
      </c>
    </row>
    <row r="462" spans="7:23" x14ac:dyDescent="0.25">
      <c r="G462" s="3"/>
      <c r="H462" s="3"/>
      <c r="S462" s="14">
        <v>44290</v>
      </c>
      <c r="T462" s="29">
        <f t="shared" si="23"/>
        <v>124</v>
      </c>
      <c r="U462">
        <v>57.41</v>
      </c>
      <c r="V462">
        <f t="shared" si="22"/>
        <v>105</v>
      </c>
      <c r="W462">
        <v>-41</v>
      </c>
    </row>
    <row r="463" spans="7:23" x14ac:dyDescent="0.25">
      <c r="G463" s="3"/>
      <c r="H463" s="3"/>
      <c r="S463" s="14">
        <v>44291</v>
      </c>
      <c r="T463" s="29">
        <f t="shared" si="23"/>
        <v>120</v>
      </c>
      <c r="U463">
        <v>57.41</v>
      </c>
      <c r="V463">
        <f t="shared" si="22"/>
        <v>75</v>
      </c>
      <c r="W463">
        <v>-43</v>
      </c>
    </row>
    <row r="464" spans="7:23" x14ac:dyDescent="0.25">
      <c r="G464" s="3"/>
      <c r="H464" s="3"/>
      <c r="S464" s="14">
        <v>44292</v>
      </c>
      <c r="T464" s="29">
        <f t="shared" si="23"/>
        <v>120</v>
      </c>
      <c r="U464">
        <v>57.41</v>
      </c>
      <c r="V464">
        <f t="shared" si="22"/>
        <v>122</v>
      </c>
      <c r="W464">
        <v>-41</v>
      </c>
    </row>
    <row r="465" spans="7:23" x14ac:dyDescent="0.25">
      <c r="G465" s="3"/>
      <c r="H465" s="3"/>
      <c r="S465" s="14">
        <v>44293</v>
      </c>
      <c r="T465" s="29">
        <f t="shared" si="23"/>
        <v>120</v>
      </c>
      <c r="U465">
        <v>57.41</v>
      </c>
      <c r="V465">
        <f t="shared" si="22"/>
        <v>94</v>
      </c>
      <c r="W465">
        <v>-41</v>
      </c>
    </row>
    <row r="466" spans="7:23" x14ac:dyDescent="0.25">
      <c r="G466" s="3"/>
      <c r="H466" s="3"/>
      <c r="S466" s="14">
        <v>44294</v>
      </c>
      <c r="T466" s="29">
        <f t="shared" si="23"/>
        <v>120</v>
      </c>
      <c r="U466">
        <v>57.41</v>
      </c>
      <c r="V466">
        <f t="shared" si="22"/>
        <v>170</v>
      </c>
      <c r="W466">
        <v>-43</v>
      </c>
    </row>
    <row r="467" spans="7:23" x14ac:dyDescent="0.25">
      <c r="G467" s="3"/>
      <c r="H467" s="3"/>
      <c r="S467" s="14">
        <v>44295</v>
      </c>
      <c r="T467" s="29">
        <f t="shared" si="23"/>
        <v>120</v>
      </c>
      <c r="U467">
        <v>57.41</v>
      </c>
      <c r="V467">
        <f t="shared" si="22"/>
        <v>136</v>
      </c>
      <c r="W467">
        <v>-47</v>
      </c>
    </row>
    <row r="468" spans="7:23" x14ac:dyDescent="0.25">
      <c r="G468" s="3"/>
      <c r="H468" s="3"/>
      <c r="S468" s="14">
        <v>44296</v>
      </c>
      <c r="T468" s="29">
        <f t="shared" si="23"/>
        <v>120</v>
      </c>
      <c r="U468">
        <v>57.41</v>
      </c>
      <c r="V468">
        <f t="shared" si="22"/>
        <v>0</v>
      </c>
      <c r="W468">
        <v>-43</v>
      </c>
    </row>
    <row r="469" spans="7:23" x14ac:dyDescent="0.25">
      <c r="G469" s="3"/>
      <c r="H469" s="3"/>
      <c r="S469" s="14">
        <v>44297</v>
      </c>
      <c r="T469" s="29">
        <f t="shared" si="23"/>
        <v>120</v>
      </c>
      <c r="U469">
        <v>57.41</v>
      </c>
      <c r="V469">
        <f t="shared" si="22"/>
        <v>0</v>
      </c>
      <c r="W469">
        <v>-42</v>
      </c>
    </row>
    <row r="470" spans="7:23" x14ac:dyDescent="0.25">
      <c r="G470" s="3"/>
      <c r="H470" s="3"/>
      <c r="S470" s="14">
        <v>44298</v>
      </c>
      <c r="T470" s="29">
        <f t="shared" si="23"/>
        <v>120</v>
      </c>
      <c r="U470">
        <v>57.41</v>
      </c>
      <c r="V470">
        <f t="shared" si="22"/>
        <v>0</v>
      </c>
      <c r="W470">
        <v>-49</v>
      </c>
    </row>
    <row r="471" spans="7:23" x14ac:dyDescent="0.25">
      <c r="G471" s="3"/>
      <c r="H471" s="3"/>
      <c r="S471" s="14">
        <v>44299</v>
      </c>
      <c r="T471" s="29">
        <f t="shared" si="23"/>
        <v>120</v>
      </c>
      <c r="U471">
        <v>57.41</v>
      </c>
      <c r="V471">
        <f t="shared" si="22"/>
        <v>0</v>
      </c>
      <c r="W471">
        <v>-46</v>
      </c>
    </row>
    <row r="472" spans="7:23" x14ac:dyDescent="0.25">
      <c r="G472" s="3"/>
      <c r="H472" s="3"/>
      <c r="S472" s="14">
        <v>44300</v>
      </c>
      <c r="T472" s="29">
        <f t="shared" si="23"/>
        <v>120</v>
      </c>
      <c r="U472">
        <v>57.41</v>
      </c>
      <c r="V472">
        <f t="shared" si="22"/>
        <v>0</v>
      </c>
      <c r="W472">
        <v>-50</v>
      </c>
    </row>
    <row r="473" spans="7:23" x14ac:dyDescent="0.25">
      <c r="G473" s="3"/>
      <c r="H473" s="3"/>
      <c r="S473" s="14">
        <v>44301</v>
      </c>
      <c r="T473" s="29">
        <f t="shared" si="23"/>
        <v>120</v>
      </c>
      <c r="U473">
        <v>57.41</v>
      </c>
      <c r="V473">
        <f t="shared" si="22"/>
        <v>0</v>
      </c>
      <c r="W473">
        <v>-45</v>
      </c>
    </row>
    <row r="474" spans="7:23" x14ac:dyDescent="0.25">
      <c r="G474" s="3"/>
      <c r="H474" s="3"/>
      <c r="S474" s="14">
        <v>44302</v>
      </c>
      <c r="T474" s="29">
        <f t="shared" si="23"/>
        <v>120</v>
      </c>
      <c r="U474">
        <v>57.41</v>
      </c>
      <c r="V474">
        <f t="shared" si="22"/>
        <v>0</v>
      </c>
      <c r="W474">
        <v>-47</v>
      </c>
    </row>
    <row r="475" spans="7:23" x14ac:dyDescent="0.25">
      <c r="T475" s="29"/>
    </row>
    <row r="476" spans="7:23" x14ac:dyDescent="0.25">
      <c r="T476" s="29"/>
    </row>
    <row r="477" spans="7:23" x14ac:dyDescent="0.25">
      <c r="T477" s="29"/>
    </row>
    <row r="478" spans="7:23" x14ac:dyDescent="0.25">
      <c r="T478" s="29"/>
    </row>
    <row r="479" spans="7:23" x14ac:dyDescent="0.25">
      <c r="T479" s="29"/>
    </row>
    <row r="480" spans="7:23" x14ac:dyDescent="0.25">
      <c r="T480" s="29"/>
    </row>
    <row r="481" spans="20:20" x14ac:dyDescent="0.25">
      <c r="T481" s="29"/>
    </row>
    <row r="482" spans="20:20" x14ac:dyDescent="0.25">
      <c r="T482" s="29"/>
    </row>
    <row r="483" spans="20:20" x14ac:dyDescent="0.25">
      <c r="T483" s="29"/>
    </row>
    <row r="484" spans="20:20" x14ac:dyDescent="0.25">
      <c r="T484" s="29"/>
    </row>
    <row r="485" spans="20:20" x14ac:dyDescent="0.25">
      <c r="T485" s="29"/>
    </row>
    <row r="486" spans="20:20" x14ac:dyDescent="0.25">
      <c r="T486" s="29"/>
    </row>
    <row r="487" spans="20:20" x14ac:dyDescent="0.25">
      <c r="T487" s="29"/>
    </row>
    <row r="488" spans="20:20" x14ac:dyDescent="0.25">
      <c r="T488" s="29"/>
    </row>
    <row r="489" spans="20:20" x14ac:dyDescent="0.25">
      <c r="T489" s="29"/>
    </row>
    <row r="490" spans="20:20" x14ac:dyDescent="0.25">
      <c r="T490" s="29"/>
    </row>
    <row r="491" spans="20:20" x14ac:dyDescent="0.25">
      <c r="T491" s="29"/>
    </row>
    <row r="492" spans="20:20" x14ac:dyDescent="0.25">
      <c r="T492" s="29"/>
    </row>
    <row r="493" spans="20:20" x14ac:dyDescent="0.25">
      <c r="T493" s="29"/>
    </row>
    <row r="494" spans="20:20" x14ac:dyDescent="0.25">
      <c r="T494" s="29"/>
    </row>
    <row r="495" spans="20:20" x14ac:dyDescent="0.25">
      <c r="T495" s="29"/>
    </row>
    <row r="496" spans="20:20" x14ac:dyDescent="0.25">
      <c r="T496" s="29"/>
    </row>
    <row r="497" spans="20:20" x14ac:dyDescent="0.25">
      <c r="T497" s="29"/>
    </row>
    <row r="498" spans="20:20" x14ac:dyDescent="0.25">
      <c r="T498" s="29"/>
    </row>
    <row r="499" spans="20:20" x14ac:dyDescent="0.25">
      <c r="T499" s="29"/>
    </row>
    <row r="500" spans="20:20" x14ac:dyDescent="0.25">
      <c r="T500" s="29"/>
    </row>
    <row r="501" spans="20:20" x14ac:dyDescent="0.25">
      <c r="T501" s="29"/>
    </row>
    <row r="502" spans="20:20" x14ac:dyDescent="0.25">
      <c r="T502" s="29"/>
    </row>
    <row r="503" spans="20:20" x14ac:dyDescent="0.25">
      <c r="T503" s="29"/>
    </row>
    <row r="504" spans="20:20" x14ac:dyDescent="0.25">
      <c r="T504" s="29"/>
    </row>
    <row r="505" spans="20:20" x14ac:dyDescent="0.25">
      <c r="T505" s="29"/>
    </row>
    <row r="506" spans="20:20" x14ac:dyDescent="0.25">
      <c r="T506" s="29"/>
    </row>
    <row r="507" spans="20:20" x14ac:dyDescent="0.25">
      <c r="T507" s="29"/>
    </row>
    <row r="508" spans="20:20" x14ac:dyDescent="0.25">
      <c r="T508" s="29"/>
    </row>
    <row r="509" spans="20:20" x14ac:dyDescent="0.25">
      <c r="T509" s="29"/>
    </row>
    <row r="510" spans="20:20" x14ac:dyDescent="0.25">
      <c r="T510" s="29"/>
    </row>
    <row r="511" spans="20:20" x14ac:dyDescent="0.25">
      <c r="T511" s="29"/>
    </row>
    <row r="512" spans="20:20" x14ac:dyDescent="0.25">
      <c r="T512" s="29"/>
    </row>
    <row r="513" spans="20:20" x14ac:dyDescent="0.25">
      <c r="T513" s="29"/>
    </row>
    <row r="514" spans="20:20" x14ac:dyDescent="0.25">
      <c r="T514" s="29"/>
    </row>
    <row r="515" spans="20:20" x14ac:dyDescent="0.25">
      <c r="T515" s="29"/>
    </row>
    <row r="516" spans="20:20" x14ac:dyDescent="0.25">
      <c r="T516" s="29"/>
    </row>
    <row r="517" spans="20:20" x14ac:dyDescent="0.25">
      <c r="T517" s="29"/>
    </row>
    <row r="518" spans="20:20" x14ac:dyDescent="0.25">
      <c r="T518" s="29"/>
    </row>
    <row r="519" spans="20:20" x14ac:dyDescent="0.25">
      <c r="T519" s="29"/>
    </row>
    <row r="520" spans="20:20" x14ac:dyDescent="0.25">
      <c r="T520" s="29"/>
    </row>
    <row r="521" spans="20:20" x14ac:dyDescent="0.25">
      <c r="T521" s="29"/>
    </row>
    <row r="522" spans="20:20" x14ac:dyDescent="0.25">
      <c r="T522" s="29"/>
    </row>
    <row r="523" spans="20:20" x14ac:dyDescent="0.25">
      <c r="T523" s="29"/>
    </row>
    <row r="524" spans="20:20" x14ac:dyDescent="0.25">
      <c r="T524" s="29"/>
    </row>
    <row r="525" spans="20:20" x14ac:dyDescent="0.25">
      <c r="T525" s="29"/>
    </row>
    <row r="526" spans="20:20" x14ac:dyDescent="0.25">
      <c r="T526" s="29"/>
    </row>
    <row r="527" spans="20:20" x14ac:dyDescent="0.25">
      <c r="T527" s="29"/>
    </row>
    <row r="528" spans="20:20" x14ac:dyDescent="0.25">
      <c r="T528" s="29"/>
    </row>
    <row r="529" spans="20:20" x14ac:dyDescent="0.25">
      <c r="T529" s="29"/>
    </row>
    <row r="530" spans="20:20" x14ac:dyDescent="0.25">
      <c r="T530" s="29"/>
    </row>
    <row r="531" spans="20:20" x14ac:dyDescent="0.25">
      <c r="T531" s="29"/>
    </row>
    <row r="532" spans="20:20" x14ac:dyDescent="0.25">
      <c r="T532" s="29"/>
    </row>
    <row r="533" spans="20:20" x14ac:dyDescent="0.25">
      <c r="T533" s="29"/>
    </row>
    <row r="534" spans="20:20" x14ac:dyDescent="0.25">
      <c r="T534" s="29"/>
    </row>
    <row r="535" spans="20:20" x14ac:dyDescent="0.25">
      <c r="T535" s="29"/>
    </row>
    <row r="536" spans="20:20" x14ac:dyDescent="0.25">
      <c r="T536" s="29"/>
    </row>
    <row r="537" spans="20:20" x14ac:dyDescent="0.25">
      <c r="T537" s="29"/>
    </row>
    <row r="538" spans="20:20" x14ac:dyDescent="0.25">
      <c r="T538" s="29"/>
    </row>
    <row r="539" spans="20:20" x14ac:dyDescent="0.25">
      <c r="T539" s="29"/>
    </row>
    <row r="540" spans="20:20" x14ac:dyDescent="0.25">
      <c r="T540" s="29"/>
    </row>
    <row r="541" spans="20:20" x14ac:dyDescent="0.25">
      <c r="T541" s="29"/>
    </row>
    <row r="542" spans="20:20" x14ac:dyDescent="0.25">
      <c r="T542" s="29"/>
    </row>
    <row r="543" spans="20:20" x14ac:dyDescent="0.25">
      <c r="T543" s="29"/>
    </row>
    <row r="544" spans="20:20" x14ac:dyDescent="0.25">
      <c r="T544" s="29"/>
    </row>
    <row r="545" spans="20:20" x14ac:dyDescent="0.25">
      <c r="T545" s="29"/>
    </row>
    <row r="546" spans="20:20" x14ac:dyDescent="0.25">
      <c r="T546" s="29"/>
    </row>
    <row r="547" spans="20:20" x14ac:dyDescent="0.25">
      <c r="T547" s="29"/>
    </row>
    <row r="548" spans="20:20" x14ac:dyDescent="0.25">
      <c r="T548" s="29"/>
    </row>
    <row r="549" spans="20:20" x14ac:dyDescent="0.25">
      <c r="T549" s="29"/>
    </row>
    <row r="550" spans="20:20" x14ac:dyDescent="0.25">
      <c r="T550" s="29"/>
    </row>
    <row r="551" spans="20:20" x14ac:dyDescent="0.25">
      <c r="T551" s="29"/>
    </row>
    <row r="552" spans="20:20" x14ac:dyDescent="0.25">
      <c r="T552" s="29"/>
    </row>
    <row r="553" spans="20:20" x14ac:dyDescent="0.25">
      <c r="T553" s="29"/>
    </row>
    <row r="554" spans="20:20" x14ac:dyDescent="0.25">
      <c r="T554" s="29"/>
    </row>
    <row r="555" spans="20:20" x14ac:dyDescent="0.25">
      <c r="T555" s="29"/>
    </row>
    <row r="556" spans="20:20" x14ac:dyDescent="0.25">
      <c r="T556" s="29"/>
    </row>
    <row r="557" spans="20:20" x14ac:dyDescent="0.25">
      <c r="T557" s="29"/>
    </row>
    <row r="558" spans="20:20" x14ac:dyDescent="0.25">
      <c r="T558" s="29"/>
    </row>
    <row r="559" spans="20:20" x14ac:dyDescent="0.25">
      <c r="T559" s="29"/>
    </row>
    <row r="560" spans="20:20" x14ac:dyDescent="0.25">
      <c r="T560" s="29"/>
    </row>
    <row r="561" spans="20:20" x14ac:dyDescent="0.25">
      <c r="T561" s="29"/>
    </row>
    <row r="562" spans="20:20" x14ac:dyDescent="0.25">
      <c r="T562" s="29"/>
    </row>
    <row r="563" spans="20:20" x14ac:dyDescent="0.25">
      <c r="T563" s="29"/>
    </row>
    <row r="564" spans="20:20" x14ac:dyDescent="0.25">
      <c r="T564" s="29"/>
    </row>
    <row r="565" spans="20:20" x14ac:dyDescent="0.25">
      <c r="T565" s="29"/>
    </row>
    <row r="566" spans="20:20" x14ac:dyDescent="0.25">
      <c r="T566" s="29"/>
    </row>
    <row r="567" spans="20:20" x14ac:dyDescent="0.25">
      <c r="T567" s="29"/>
    </row>
    <row r="568" spans="20:20" x14ac:dyDescent="0.25">
      <c r="T568" s="29"/>
    </row>
    <row r="569" spans="20:20" x14ac:dyDescent="0.25">
      <c r="T569" s="29"/>
    </row>
    <row r="570" spans="20:20" x14ac:dyDescent="0.25">
      <c r="T570" s="29"/>
    </row>
    <row r="571" spans="20:20" x14ac:dyDescent="0.25">
      <c r="T571" s="29"/>
    </row>
    <row r="572" spans="20:20" x14ac:dyDescent="0.25">
      <c r="T572" s="29"/>
    </row>
    <row r="573" spans="20:20" x14ac:dyDescent="0.25">
      <c r="T573" s="29"/>
    </row>
    <row r="574" spans="20:20" x14ac:dyDescent="0.25">
      <c r="T574" s="29"/>
    </row>
    <row r="575" spans="20:20" x14ac:dyDescent="0.25">
      <c r="T575" s="29"/>
    </row>
    <row r="576" spans="20:20" x14ac:dyDescent="0.25">
      <c r="T576" s="29"/>
    </row>
    <row r="577" spans="20:20" x14ac:dyDescent="0.25">
      <c r="T577" s="29"/>
    </row>
    <row r="578" spans="20:20" x14ac:dyDescent="0.25">
      <c r="T578" s="29"/>
    </row>
    <row r="579" spans="20:20" x14ac:dyDescent="0.25">
      <c r="T579" s="29"/>
    </row>
    <row r="580" spans="20:20" x14ac:dyDescent="0.25">
      <c r="T580" s="29"/>
    </row>
    <row r="581" spans="20:20" x14ac:dyDescent="0.25">
      <c r="T581" s="29"/>
    </row>
    <row r="582" spans="20:20" x14ac:dyDescent="0.25">
      <c r="T582" s="29"/>
    </row>
    <row r="583" spans="20:20" x14ac:dyDescent="0.25">
      <c r="T583" s="29"/>
    </row>
    <row r="584" spans="20:20" x14ac:dyDescent="0.25">
      <c r="T584" s="29"/>
    </row>
    <row r="585" spans="20:20" x14ac:dyDescent="0.25">
      <c r="T585" s="29"/>
    </row>
    <row r="586" spans="20:20" x14ac:dyDescent="0.25">
      <c r="T586" s="29"/>
    </row>
    <row r="587" spans="20:20" x14ac:dyDescent="0.25">
      <c r="T587" s="29"/>
    </row>
    <row r="588" spans="20:20" x14ac:dyDescent="0.25">
      <c r="T588" s="29"/>
    </row>
    <row r="589" spans="20:20" x14ac:dyDescent="0.25">
      <c r="T589" s="29"/>
    </row>
    <row r="590" spans="20:20" x14ac:dyDescent="0.25">
      <c r="T590" s="29"/>
    </row>
    <row r="591" spans="20:20" x14ac:dyDescent="0.25">
      <c r="T591" s="29"/>
    </row>
    <row r="592" spans="20:20" x14ac:dyDescent="0.25">
      <c r="T592" s="29"/>
    </row>
    <row r="593" spans="20:20" x14ac:dyDescent="0.25">
      <c r="T593" s="29"/>
    </row>
    <row r="594" spans="20:20" x14ac:dyDescent="0.25">
      <c r="T594" s="29"/>
    </row>
    <row r="595" spans="20:20" x14ac:dyDescent="0.25">
      <c r="T595" s="29"/>
    </row>
    <row r="596" spans="20:20" x14ac:dyDescent="0.25">
      <c r="T596" s="29"/>
    </row>
    <row r="597" spans="20:20" x14ac:dyDescent="0.25">
      <c r="T597" s="29"/>
    </row>
    <row r="598" spans="20:20" x14ac:dyDescent="0.25">
      <c r="T598" s="29"/>
    </row>
    <row r="599" spans="20:20" x14ac:dyDescent="0.25">
      <c r="T599" s="29"/>
    </row>
    <row r="600" spans="20:20" x14ac:dyDescent="0.25">
      <c r="T600" s="29"/>
    </row>
    <row r="601" spans="20:20" x14ac:dyDescent="0.25">
      <c r="T601" s="29"/>
    </row>
    <row r="602" spans="20:20" x14ac:dyDescent="0.25">
      <c r="T602" s="29"/>
    </row>
    <row r="603" spans="20:20" x14ac:dyDescent="0.25">
      <c r="T603" s="29"/>
    </row>
    <row r="604" spans="20:20" x14ac:dyDescent="0.25">
      <c r="T604" s="29"/>
    </row>
    <row r="605" spans="20:20" x14ac:dyDescent="0.25">
      <c r="T605" s="29"/>
    </row>
    <row r="606" spans="20:20" x14ac:dyDescent="0.25">
      <c r="T606" s="29"/>
    </row>
    <row r="607" spans="20:20" x14ac:dyDescent="0.25">
      <c r="T607" s="29"/>
    </row>
    <row r="608" spans="20:20" x14ac:dyDescent="0.25">
      <c r="T608" s="29"/>
    </row>
    <row r="609" spans="20:20" x14ac:dyDescent="0.25">
      <c r="T609" s="29"/>
    </row>
    <row r="610" spans="20:20" x14ac:dyDescent="0.25">
      <c r="T610" s="29"/>
    </row>
    <row r="611" spans="20:20" x14ac:dyDescent="0.25">
      <c r="T611" s="29"/>
    </row>
    <row r="612" spans="20:20" x14ac:dyDescent="0.25">
      <c r="T612" s="29"/>
    </row>
    <row r="613" spans="20:20" x14ac:dyDescent="0.25">
      <c r="T613" s="29"/>
    </row>
    <row r="614" spans="20:20" x14ac:dyDescent="0.25">
      <c r="T614" s="29"/>
    </row>
    <row r="615" spans="20:20" x14ac:dyDescent="0.25">
      <c r="T615" s="29"/>
    </row>
    <row r="616" spans="20:20" x14ac:dyDescent="0.25">
      <c r="T616" s="29"/>
    </row>
    <row r="617" spans="20:20" x14ac:dyDescent="0.25">
      <c r="T617" s="29"/>
    </row>
    <row r="618" spans="20:20" x14ac:dyDescent="0.25">
      <c r="T618" s="29"/>
    </row>
    <row r="619" spans="20:20" x14ac:dyDescent="0.25">
      <c r="T619" s="29"/>
    </row>
    <row r="620" spans="20:20" x14ac:dyDescent="0.25">
      <c r="T620" s="29"/>
    </row>
    <row r="621" spans="20:20" x14ac:dyDescent="0.25">
      <c r="T621" s="29"/>
    </row>
    <row r="622" spans="20:20" x14ac:dyDescent="0.25">
      <c r="T622" s="29"/>
    </row>
    <row r="623" spans="20:20" x14ac:dyDescent="0.25">
      <c r="T623" s="29"/>
    </row>
    <row r="624" spans="20:20" x14ac:dyDescent="0.25">
      <c r="T624" s="29"/>
    </row>
    <row r="625" spans="20:20" x14ac:dyDescent="0.25">
      <c r="T625" s="29"/>
    </row>
    <row r="626" spans="20:20" x14ac:dyDescent="0.25">
      <c r="T626" s="29"/>
    </row>
    <row r="627" spans="20:20" x14ac:dyDescent="0.25">
      <c r="T627" s="29"/>
    </row>
    <row r="628" spans="20:20" x14ac:dyDescent="0.25">
      <c r="T628" s="29"/>
    </row>
    <row r="629" spans="20:20" x14ac:dyDescent="0.25">
      <c r="T629" s="29"/>
    </row>
    <row r="630" spans="20:20" x14ac:dyDescent="0.25">
      <c r="T630" s="29"/>
    </row>
    <row r="631" spans="20:20" x14ac:dyDescent="0.25">
      <c r="T631" s="29"/>
    </row>
    <row r="632" spans="20:20" x14ac:dyDescent="0.25">
      <c r="T632" s="29"/>
    </row>
    <row r="633" spans="20:20" x14ac:dyDescent="0.25">
      <c r="T633" s="29"/>
    </row>
    <row r="634" spans="20:20" x14ac:dyDescent="0.25">
      <c r="T634" s="29"/>
    </row>
    <row r="635" spans="20:20" x14ac:dyDescent="0.25">
      <c r="T635" s="29"/>
    </row>
    <row r="636" spans="20:20" x14ac:dyDescent="0.25">
      <c r="T636" s="29"/>
    </row>
    <row r="637" spans="20:20" x14ac:dyDescent="0.25">
      <c r="T637" s="29"/>
    </row>
    <row r="638" spans="20:20" x14ac:dyDescent="0.25">
      <c r="T638" s="29"/>
    </row>
    <row r="639" spans="20:20" x14ac:dyDescent="0.25">
      <c r="T639" s="29"/>
    </row>
    <row r="640" spans="20:20" x14ac:dyDescent="0.25">
      <c r="T640" s="29"/>
    </row>
    <row r="641" spans="20:20" x14ac:dyDescent="0.25">
      <c r="T641" s="29"/>
    </row>
    <row r="642" spans="20:20" x14ac:dyDescent="0.25">
      <c r="T642" s="29"/>
    </row>
    <row r="643" spans="20:20" x14ac:dyDescent="0.25">
      <c r="T643" s="29"/>
    </row>
    <row r="644" spans="20:20" x14ac:dyDescent="0.25">
      <c r="T644" s="29"/>
    </row>
    <row r="645" spans="20:20" x14ac:dyDescent="0.25">
      <c r="T645" s="29"/>
    </row>
    <row r="646" spans="20:20" x14ac:dyDescent="0.25">
      <c r="T646" s="29"/>
    </row>
    <row r="647" spans="20:20" x14ac:dyDescent="0.25">
      <c r="T647" s="29"/>
    </row>
    <row r="648" spans="20:20" x14ac:dyDescent="0.25">
      <c r="T648" s="29"/>
    </row>
    <row r="649" spans="20:20" x14ac:dyDescent="0.25">
      <c r="T649" s="29"/>
    </row>
    <row r="650" spans="20:20" x14ac:dyDescent="0.25">
      <c r="T650" s="29"/>
    </row>
    <row r="651" spans="20:20" x14ac:dyDescent="0.25">
      <c r="T651" s="29"/>
    </row>
    <row r="652" spans="20:20" x14ac:dyDescent="0.25">
      <c r="T652" s="29"/>
    </row>
    <row r="653" spans="20:20" x14ac:dyDescent="0.25">
      <c r="T653" s="29"/>
    </row>
    <row r="654" spans="20:20" x14ac:dyDescent="0.25">
      <c r="T654" s="29"/>
    </row>
    <row r="655" spans="20:20" x14ac:dyDescent="0.25">
      <c r="T655" s="29"/>
    </row>
    <row r="656" spans="20:20" x14ac:dyDescent="0.25">
      <c r="T656" s="29"/>
    </row>
    <row r="657" spans="20:20" x14ac:dyDescent="0.25">
      <c r="T657" s="29"/>
    </row>
    <row r="658" spans="20:20" x14ac:dyDescent="0.25">
      <c r="T658" s="29"/>
    </row>
    <row r="659" spans="20:20" x14ac:dyDescent="0.25">
      <c r="T659" s="29"/>
    </row>
    <row r="660" spans="20:20" x14ac:dyDescent="0.25">
      <c r="T660" s="29"/>
    </row>
    <row r="661" spans="20:20" x14ac:dyDescent="0.25">
      <c r="T661" s="29"/>
    </row>
    <row r="662" spans="20:20" x14ac:dyDescent="0.25">
      <c r="T662" s="29"/>
    </row>
  </sheetData>
  <autoFilter ref="J2:O16" xr:uid="{19CE350D-814D-474C-954E-8530E64FF208}">
    <sortState xmlns:xlrd2="http://schemas.microsoft.com/office/spreadsheetml/2017/richdata2" ref="J3:O474">
      <sortCondition ref="J2:J16"/>
    </sortState>
  </autoFilter>
  <mergeCells count="58">
    <mergeCell ref="C39:C45"/>
    <mergeCell ref="C46:C52"/>
    <mergeCell ref="C53:C59"/>
    <mergeCell ref="C60:C66"/>
    <mergeCell ref="C67:C73"/>
    <mergeCell ref="C4:C10"/>
    <mergeCell ref="C11:C17"/>
    <mergeCell ref="C18:C24"/>
    <mergeCell ref="C25:C31"/>
    <mergeCell ref="C32:C38"/>
    <mergeCell ref="C382:C388"/>
    <mergeCell ref="C354:C360"/>
    <mergeCell ref="C361:C367"/>
    <mergeCell ref="C368:C374"/>
    <mergeCell ref="C375:C381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347:C353"/>
    <mergeCell ref="C333:C339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A1:W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tabSelected="1" topLeftCell="B1" workbookViewId="0">
      <selection activeCell="G10" sqref="G10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6</v>
      </c>
      <c r="B1" t="s">
        <v>92</v>
      </c>
      <c r="C1" t="s">
        <v>93</v>
      </c>
      <c r="D1" t="s">
        <v>97</v>
      </c>
      <c r="E1" t="s">
        <v>98</v>
      </c>
      <c r="G1" s="21" t="s">
        <v>96</v>
      </c>
      <c r="H1" t="s">
        <v>94</v>
      </c>
      <c r="I1" t="s">
        <v>95</v>
      </c>
      <c r="J1" t="s">
        <v>103</v>
      </c>
    </row>
    <row r="2" spans="1:10" x14ac:dyDescent="0.25">
      <c r="A2" s="12">
        <v>43832</v>
      </c>
      <c r="B2">
        <v>92</v>
      </c>
      <c r="C2">
        <v>386</v>
      </c>
      <c r="D2" s="28">
        <f>AVERAGE(B2:B5)</f>
        <v>59.5</v>
      </c>
      <c r="E2" s="28">
        <f>AVERAGE(C2:C5)</f>
        <v>318.75</v>
      </c>
      <c r="G2" s="12">
        <v>43832</v>
      </c>
      <c r="H2" s="19">
        <f>D2</f>
        <v>59.5</v>
      </c>
      <c r="I2" s="19">
        <f>E2</f>
        <v>318.75</v>
      </c>
      <c r="J2" s="19">
        <f>I2-H2</f>
        <v>259.25</v>
      </c>
    </row>
    <row r="3" spans="1:10" x14ac:dyDescent="0.25">
      <c r="A3" s="12">
        <v>43833</v>
      </c>
      <c r="B3">
        <v>62</v>
      </c>
      <c r="C3">
        <v>393</v>
      </c>
      <c r="D3" s="28"/>
      <c r="E3" s="28"/>
      <c r="G3" s="12">
        <v>43836</v>
      </c>
      <c r="H3" s="19">
        <f>D6</f>
        <v>53.142857142857146</v>
      </c>
      <c r="I3" s="19">
        <f>E6</f>
        <v>203.28571428571428</v>
      </c>
      <c r="J3" s="19">
        <f t="shared" ref="J3:J66" si="0">I3-H3</f>
        <v>150.14285714285714</v>
      </c>
    </row>
    <row r="4" spans="1:10" x14ac:dyDescent="0.25">
      <c r="A4" s="12">
        <v>43834</v>
      </c>
      <c r="B4">
        <v>43</v>
      </c>
      <c r="C4">
        <v>272</v>
      </c>
      <c r="D4" s="28"/>
      <c r="E4" s="28"/>
      <c r="G4" s="12">
        <f>G3+7</f>
        <v>43843</v>
      </c>
      <c r="H4" s="19">
        <f>D13</f>
        <v>50.285714285714285</v>
      </c>
      <c r="I4" s="19">
        <f>E13</f>
        <v>216.14285714285714</v>
      </c>
      <c r="J4" s="19">
        <f t="shared" si="0"/>
        <v>165.85714285714286</v>
      </c>
    </row>
    <row r="5" spans="1:10" x14ac:dyDescent="0.25">
      <c r="A5" s="12">
        <v>43835</v>
      </c>
      <c r="B5">
        <v>41</v>
      </c>
      <c r="C5">
        <v>224</v>
      </c>
      <c r="D5" s="28"/>
      <c r="E5" s="28"/>
      <c r="G5" s="12">
        <f t="shared" ref="G5:G68" si="1">G4+7</f>
        <v>43850</v>
      </c>
      <c r="H5" s="19">
        <f>D20</f>
        <v>94.857142857142861</v>
      </c>
      <c r="I5" s="19">
        <f>E20</f>
        <v>204.85714285714286</v>
      </c>
      <c r="J5" s="19">
        <f t="shared" si="0"/>
        <v>110</v>
      </c>
    </row>
    <row r="6" spans="1:10" x14ac:dyDescent="0.25">
      <c r="A6" s="12">
        <v>43836</v>
      </c>
      <c r="B6">
        <v>54</v>
      </c>
      <c r="C6">
        <v>218</v>
      </c>
      <c r="D6" s="28">
        <f>AVERAGE(B6:B12)</f>
        <v>53.142857142857146</v>
      </c>
      <c r="E6" s="28">
        <f>AVERAGE(C6:C12)</f>
        <v>203.28571428571428</v>
      </c>
      <c r="G6" s="12">
        <f t="shared" si="1"/>
        <v>43857</v>
      </c>
      <c r="H6" s="19">
        <f>D27</f>
        <v>48.714285714285715</v>
      </c>
      <c r="I6" s="19">
        <f>E27</f>
        <v>190.57142857142858</v>
      </c>
      <c r="J6" s="19">
        <f t="shared" si="0"/>
        <v>141.85714285714286</v>
      </c>
    </row>
    <row r="7" spans="1:10" x14ac:dyDescent="0.25">
      <c r="A7" s="12">
        <v>43837</v>
      </c>
      <c r="B7">
        <v>66</v>
      </c>
      <c r="C7">
        <v>223</v>
      </c>
      <c r="D7" s="28"/>
      <c r="E7" s="28"/>
      <c r="G7" s="12">
        <f t="shared" si="1"/>
        <v>43864</v>
      </c>
      <c r="H7" s="19">
        <f>D34</f>
        <v>54.857142857142854</v>
      </c>
      <c r="I7" s="19">
        <f>E34</f>
        <v>201.71428571428572</v>
      </c>
      <c r="J7" s="19">
        <f t="shared" si="0"/>
        <v>146.85714285714286</v>
      </c>
    </row>
    <row r="8" spans="1:10" x14ac:dyDescent="0.25">
      <c r="A8" s="12">
        <v>43838</v>
      </c>
      <c r="B8">
        <v>63</v>
      </c>
      <c r="C8">
        <v>199</v>
      </c>
      <c r="D8" s="28"/>
      <c r="E8" s="28"/>
      <c r="G8" s="12">
        <f t="shared" si="1"/>
        <v>43871</v>
      </c>
      <c r="H8" s="19">
        <f>D41</f>
        <v>47.285714285714285</v>
      </c>
      <c r="I8" s="19">
        <f>E41</f>
        <v>189.57142857142858</v>
      </c>
      <c r="J8" s="19">
        <f t="shared" si="0"/>
        <v>142.28571428571431</v>
      </c>
    </row>
    <row r="9" spans="1:10" x14ac:dyDescent="0.25">
      <c r="A9" s="12">
        <v>43839</v>
      </c>
      <c r="B9">
        <v>49</v>
      </c>
      <c r="C9">
        <v>193</v>
      </c>
      <c r="D9" s="28"/>
      <c r="E9" s="28"/>
      <c r="G9" s="12">
        <f t="shared" si="1"/>
        <v>43878</v>
      </c>
      <c r="H9" s="19">
        <f>D48</f>
        <v>42.285714285714285</v>
      </c>
      <c r="I9" s="19">
        <f>E48</f>
        <v>172.71428571428572</v>
      </c>
      <c r="J9" s="19">
        <f t="shared" si="0"/>
        <v>130.42857142857144</v>
      </c>
    </row>
    <row r="10" spans="1:10" x14ac:dyDescent="0.25">
      <c r="A10" s="12">
        <v>43840</v>
      </c>
      <c r="B10">
        <v>43</v>
      </c>
      <c r="C10">
        <v>177</v>
      </c>
      <c r="D10" s="28"/>
      <c r="E10" s="28"/>
      <c r="G10" s="12">
        <f t="shared" si="1"/>
        <v>43885</v>
      </c>
      <c r="H10" s="19">
        <f>D55</f>
        <v>40.142857142857146</v>
      </c>
      <c r="I10" s="19">
        <f>E55</f>
        <v>170.14285714285714</v>
      </c>
      <c r="J10" s="19">
        <f t="shared" si="0"/>
        <v>130</v>
      </c>
    </row>
    <row r="11" spans="1:10" x14ac:dyDescent="0.25">
      <c r="A11" s="12">
        <v>43841</v>
      </c>
      <c r="B11">
        <v>35</v>
      </c>
      <c r="C11">
        <v>204</v>
      </c>
      <c r="D11" s="28"/>
      <c r="E11" s="28"/>
      <c r="G11" s="12">
        <f t="shared" si="1"/>
        <v>43892</v>
      </c>
      <c r="H11" s="19">
        <f>D62</f>
        <v>46.857142857142854</v>
      </c>
      <c r="I11" s="19">
        <f>E62</f>
        <v>118.66666666666667</v>
      </c>
      <c r="J11" s="19">
        <f t="shared" si="0"/>
        <v>71.809523809523824</v>
      </c>
    </row>
    <row r="12" spans="1:10" x14ac:dyDescent="0.25">
      <c r="A12" s="12">
        <v>43842</v>
      </c>
      <c r="B12">
        <v>62</v>
      </c>
      <c r="C12">
        <v>209</v>
      </c>
      <c r="D12" s="28"/>
      <c r="E12" s="28"/>
      <c r="G12" s="12">
        <f t="shared" si="1"/>
        <v>43899</v>
      </c>
      <c r="H12" s="19">
        <f>D69</f>
        <v>38.142857142857146</v>
      </c>
      <c r="I12" s="19">
        <f>E69</f>
        <v>129.85714285714286</v>
      </c>
      <c r="J12" s="19">
        <f t="shared" si="0"/>
        <v>91.714285714285722</v>
      </c>
    </row>
    <row r="13" spans="1:10" x14ac:dyDescent="0.25">
      <c r="A13" s="12">
        <v>43843</v>
      </c>
      <c r="B13">
        <v>60</v>
      </c>
      <c r="C13">
        <v>264</v>
      </c>
      <c r="D13" s="28">
        <f t="shared" ref="D13:E13" si="2">AVERAGE(B13:B19)</f>
        <v>50.285714285714285</v>
      </c>
      <c r="E13" s="28">
        <f t="shared" si="2"/>
        <v>216.14285714285714</v>
      </c>
      <c r="G13" s="12">
        <f t="shared" si="1"/>
        <v>43906</v>
      </c>
      <c r="H13" s="19">
        <f>D76</f>
        <v>72.571428571428569</v>
      </c>
      <c r="I13" s="19">
        <f>E76</f>
        <v>141</v>
      </c>
      <c r="J13" s="19">
        <f t="shared" si="0"/>
        <v>68.428571428571431</v>
      </c>
    </row>
    <row r="14" spans="1:10" x14ac:dyDescent="0.25">
      <c r="A14" s="12">
        <v>43844</v>
      </c>
      <c r="B14">
        <v>45</v>
      </c>
      <c r="C14">
        <v>304</v>
      </c>
      <c r="D14" s="28"/>
      <c r="E14" s="28"/>
      <c r="G14" s="12">
        <f t="shared" si="1"/>
        <v>43913</v>
      </c>
      <c r="H14" s="19">
        <f>D83</f>
        <v>68.285714285714292</v>
      </c>
      <c r="I14" s="19">
        <f>E83</f>
        <v>100.57142857142857</v>
      </c>
      <c r="J14" s="19">
        <f t="shared" si="0"/>
        <v>32.285714285714278</v>
      </c>
    </row>
    <row r="15" spans="1:10" x14ac:dyDescent="0.25">
      <c r="A15" s="12">
        <v>43845</v>
      </c>
      <c r="B15">
        <v>37</v>
      </c>
      <c r="C15">
        <v>204</v>
      </c>
      <c r="D15" s="28"/>
      <c r="E15" s="28"/>
      <c r="G15" s="12">
        <f t="shared" si="1"/>
        <v>43920</v>
      </c>
      <c r="H15" s="19">
        <f>D90</f>
        <v>53</v>
      </c>
      <c r="I15" s="19">
        <f>E90</f>
        <v>79.5</v>
      </c>
      <c r="J15" s="19">
        <f t="shared" si="0"/>
        <v>26.5</v>
      </c>
    </row>
    <row r="16" spans="1:10" x14ac:dyDescent="0.25">
      <c r="A16" s="12">
        <v>43846</v>
      </c>
      <c r="B16">
        <v>52</v>
      </c>
      <c r="C16">
        <v>188</v>
      </c>
      <c r="D16" s="28"/>
      <c r="E16" s="28"/>
      <c r="G16" s="12">
        <f t="shared" si="1"/>
        <v>43927</v>
      </c>
      <c r="H16" s="19">
        <f>D97</f>
        <v>63.428571428571431</v>
      </c>
      <c r="I16" s="19">
        <f>E97</f>
        <v>102.28571428571429</v>
      </c>
      <c r="J16" s="19">
        <f t="shared" si="0"/>
        <v>38.857142857142861</v>
      </c>
    </row>
    <row r="17" spans="1:10" x14ac:dyDescent="0.25">
      <c r="A17" s="12">
        <v>43847</v>
      </c>
      <c r="B17">
        <v>64</v>
      </c>
      <c r="C17">
        <v>196</v>
      </c>
      <c r="D17" s="28"/>
      <c r="E17" s="28"/>
      <c r="G17" s="12">
        <f t="shared" si="1"/>
        <v>43934</v>
      </c>
      <c r="H17" s="19">
        <f>D104</f>
        <v>50.571428571428569</v>
      </c>
      <c r="I17" s="19">
        <f>E104</f>
        <v>106.71428571428571</v>
      </c>
      <c r="J17" s="19">
        <f t="shared" si="0"/>
        <v>56.142857142857139</v>
      </c>
    </row>
    <row r="18" spans="1:10" x14ac:dyDescent="0.25">
      <c r="A18" s="12">
        <v>43848</v>
      </c>
      <c r="B18">
        <v>42</v>
      </c>
      <c r="C18">
        <v>170</v>
      </c>
      <c r="D18" s="28"/>
      <c r="E18" s="28"/>
      <c r="G18" s="12">
        <f t="shared" si="1"/>
        <v>43941</v>
      </c>
      <c r="H18" s="19">
        <f>D111</f>
        <v>62.857142857142854</v>
      </c>
      <c r="I18" s="19">
        <f>E111</f>
        <v>104.14285714285714</v>
      </c>
      <c r="J18" s="19">
        <f t="shared" si="0"/>
        <v>41.285714285714285</v>
      </c>
    </row>
    <row r="19" spans="1:10" x14ac:dyDescent="0.25">
      <c r="A19" s="12">
        <v>43849</v>
      </c>
      <c r="B19">
        <v>52</v>
      </c>
      <c r="C19">
        <v>187</v>
      </c>
      <c r="D19" s="28"/>
      <c r="E19" s="28"/>
      <c r="G19" s="12">
        <f t="shared" si="1"/>
        <v>43948</v>
      </c>
      <c r="H19" s="19">
        <f>D118</f>
        <v>35.428571428571431</v>
      </c>
      <c r="I19" s="19">
        <f>E118</f>
        <v>111.28571428571429</v>
      </c>
      <c r="J19" s="19">
        <f t="shared" si="0"/>
        <v>75.857142857142861</v>
      </c>
    </row>
    <row r="20" spans="1:10" x14ac:dyDescent="0.25">
      <c r="A20" s="12">
        <v>43850</v>
      </c>
      <c r="B20">
        <v>55</v>
      </c>
      <c r="C20">
        <v>188</v>
      </c>
      <c r="D20" s="28">
        <f t="shared" ref="D20:E20" si="3">AVERAGE(B20:B26)</f>
        <v>94.857142857142861</v>
      </c>
      <c r="E20" s="28">
        <f t="shared" si="3"/>
        <v>204.85714285714286</v>
      </c>
      <c r="G20" s="12">
        <f t="shared" si="1"/>
        <v>43955</v>
      </c>
      <c r="H20" s="19">
        <f>D125</f>
        <v>53</v>
      </c>
      <c r="I20" s="19">
        <f>E125</f>
        <v>104</v>
      </c>
      <c r="J20" s="19">
        <f t="shared" si="0"/>
        <v>51</v>
      </c>
    </row>
    <row r="21" spans="1:10" x14ac:dyDescent="0.25">
      <c r="A21" s="12">
        <v>43851</v>
      </c>
      <c r="B21">
        <v>65</v>
      </c>
      <c r="C21">
        <v>225</v>
      </c>
      <c r="D21" s="28"/>
      <c r="E21" s="28"/>
      <c r="G21" s="12">
        <f t="shared" si="1"/>
        <v>43962</v>
      </c>
      <c r="H21" s="19">
        <f>D132</f>
        <v>51.142857142857146</v>
      </c>
      <c r="I21" s="19">
        <f>E132</f>
        <v>119.42857142857143</v>
      </c>
      <c r="J21" s="19">
        <f t="shared" si="0"/>
        <v>68.285714285714278</v>
      </c>
    </row>
    <row r="22" spans="1:10" x14ac:dyDescent="0.25">
      <c r="A22" s="12">
        <v>43852</v>
      </c>
      <c r="B22">
        <v>84</v>
      </c>
      <c r="C22">
        <v>248</v>
      </c>
      <c r="D22" s="28"/>
      <c r="E22" s="28"/>
      <c r="G22" s="12">
        <f t="shared" si="1"/>
        <v>43969</v>
      </c>
      <c r="H22" s="19">
        <f>D139</f>
        <v>35.714285714285715</v>
      </c>
      <c r="I22" s="19">
        <f>E139</f>
        <v>134.14285714285714</v>
      </c>
      <c r="J22" s="19">
        <f t="shared" si="0"/>
        <v>98.428571428571416</v>
      </c>
    </row>
    <row r="23" spans="1:10" x14ac:dyDescent="0.25">
      <c r="A23" s="12">
        <v>43853</v>
      </c>
      <c r="B23">
        <v>101</v>
      </c>
      <c r="C23">
        <v>273</v>
      </c>
      <c r="D23" s="28"/>
      <c r="E23" s="28"/>
      <c r="G23" s="12">
        <f t="shared" si="1"/>
        <v>43976</v>
      </c>
      <c r="H23" s="19">
        <f>D146</f>
        <v>54.714285714285715</v>
      </c>
      <c r="I23" s="19">
        <f>E146</f>
        <v>91.714285714285708</v>
      </c>
      <c r="J23" s="19">
        <f t="shared" si="0"/>
        <v>36.999999999999993</v>
      </c>
    </row>
    <row r="24" spans="1:10" x14ac:dyDescent="0.25">
      <c r="A24" s="12">
        <v>43854</v>
      </c>
      <c r="B24">
        <v>86</v>
      </c>
      <c r="C24">
        <v>152</v>
      </c>
      <c r="D24" s="28"/>
      <c r="E24" s="28"/>
      <c r="G24" s="12">
        <f t="shared" si="1"/>
        <v>43983</v>
      </c>
      <c r="H24" s="19">
        <f>D153</f>
        <v>49.571428571428569</v>
      </c>
      <c r="I24" s="19">
        <f>E153</f>
        <v>103.57142857142857</v>
      </c>
      <c r="J24" s="19">
        <f t="shared" si="0"/>
        <v>54</v>
      </c>
    </row>
    <row r="25" spans="1:10" x14ac:dyDescent="0.25">
      <c r="A25" s="12">
        <v>43855</v>
      </c>
      <c r="B25">
        <v>128</v>
      </c>
      <c r="C25">
        <v>158</v>
      </c>
      <c r="D25" s="28"/>
      <c r="E25" s="28"/>
      <c r="G25" s="12">
        <f t="shared" si="1"/>
        <v>43990</v>
      </c>
      <c r="H25" s="19">
        <f>D160</f>
        <v>47.285714285714285</v>
      </c>
      <c r="I25" s="19">
        <f>E160</f>
        <v>123.85714285714286</v>
      </c>
      <c r="J25" s="19">
        <f t="shared" si="0"/>
        <v>76.571428571428584</v>
      </c>
    </row>
    <row r="26" spans="1:10" x14ac:dyDescent="0.25">
      <c r="A26" s="12">
        <v>43856</v>
      </c>
      <c r="B26">
        <v>145</v>
      </c>
      <c r="C26">
        <v>190</v>
      </c>
      <c r="D26" s="28"/>
      <c r="E26" s="28"/>
      <c r="G26" s="12">
        <f t="shared" si="1"/>
        <v>43997</v>
      </c>
      <c r="H26" s="19">
        <f>D167</f>
        <v>45</v>
      </c>
      <c r="I26" s="19">
        <f>E167</f>
        <v>108.14285714285714</v>
      </c>
      <c r="J26" s="19">
        <f t="shared" si="0"/>
        <v>63.142857142857139</v>
      </c>
    </row>
    <row r="27" spans="1:10" x14ac:dyDescent="0.25">
      <c r="A27" s="12">
        <v>43857</v>
      </c>
      <c r="B27">
        <v>124</v>
      </c>
      <c r="C27">
        <v>245</v>
      </c>
      <c r="D27" s="28">
        <f t="shared" ref="D27:E27" si="4">AVERAGE(B27:B33)</f>
        <v>48.714285714285715</v>
      </c>
      <c r="E27" s="28">
        <f t="shared" si="4"/>
        <v>190.57142857142858</v>
      </c>
      <c r="G27" s="12">
        <f t="shared" si="1"/>
        <v>44004</v>
      </c>
      <c r="H27" s="19">
        <f>D174</f>
        <v>56.714285714285715</v>
      </c>
      <c r="I27" s="19">
        <f>E174</f>
        <v>93.428571428571431</v>
      </c>
      <c r="J27" s="19">
        <f t="shared" si="0"/>
        <v>36.714285714285715</v>
      </c>
    </row>
    <row r="28" spans="1:10" x14ac:dyDescent="0.25">
      <c r="A28" s="12">
        <v>43858</v>
      </c>
      <c r="B28">
        <v>46</v>
      </c>
      <c r="C28">
        <v>270</v>
      </c>
      <c r="D28" s="28"/>
      <c r="E28" s="28"/>
      <c r="G28" s="12">
        <f t="shared" si="1"/>
        <v>44011</v>
      </c>
      <c r="H28" s="19">
        <f>D181</f>
        <v>36.285714285714285</v>
      </c>
      <c r="I28" s="19">
        <f>E181</f>
        <v>118</v>
      </c>
      <c r="J28" s="19">
        <f t="shared" si="0"/>
        <v>81.714285714285722</v>
      </c>
    </row>
    <row r="29" spans="1:10" x14ac:dyDescent="0.25">
      <c r="A29" s="12">
        <v>43859</v>
      </c>
      <c r="B29">
        <v>30</v>
      </c>
      <c r="C29">
        <v>177</v>
      </c>
      <c r="D29" s="28"/>
      <c r="E29" s="28"/>
      <c r="G29" s="12">
        <f>G28+7</f>
        <v>44018</v>
      </c>
      <c r="H29" s="19">
        <f>D188</f>
        <v>36.571428571428569</v>
      </c>
      <c r="I29" s="19">
        <f>E188</f>
        <v>77.142857142857139</v>
      </c>
      <c r="J29" s="19">
        <f t="shared" si="0"/>
        <v>40.571428571428569</v>
      </c>
    </row>
    <row r="30" spans="1:10" x14ac:dyDescent="0.25">
      <c r="A30" s="12">
        <v>43860</v>
      </c>
      <c r="B30">
        <v>38</v>
      </c>
      <c r="C30">
        <v>155</v>
      </c>
      <c r="D30" s="28"/>
      <c r="E30" s="28"/>
      <c r="G30" s="12">
        <f t="shared" si="1"/>
        <v>44025</v>
      </c>
      <c r="H30" s="19">
        <f>D195</f>
        <v>43</v>
      </c>
      <c r="I30" s="19">
        <f>E195</f>
        <v>95</v>
      </c>
      <c r="J30" s="19">
        <f t="shared" si="0"/>
        <v>52</v>
      </c>
    </row>
    <row r="31" spans="1:10" x14ac:dyDescent="0.25">
      <c r="A31" s="12">
        <v>43861</v>
      </c>
      <c r="B31">
        <v>39</v>
      </c>
      <c r="C31">
        <v>158</v>
      </c>
      <c r="D31" s="28"/>
      <c r="E31" s="28"/>
      <c r="G31" s="12">
        <f t="shared" si="1"/>
        <v>44032</v>
      </c>
      <c r="H31" s="19">
        <f>D202</f>
        <v>45.285714285714285</v>
      </c>
      <c r="I31" s="19">
        <f>E202</f>
        <v>78.571428571428569</v>
      </c>
      <c r="J31" s="19">
        <f t="shared" si="0"/>
        <v>33.285714285714285</v>
      </c>
    </row>
    <row r="32" spans="1:10" x14ac:dyDescent="0.25">
      <c r="A32" s="12">
        <v>43862</v>
      </c>
      <c r="B32">
        <v>28</v>
      </c>
      <c r="C32">
        <v>160</v>
      </c>
      <c r="D32" s="28"/>
      <c r="E32" s="28"/>
      <c r="G32" s="12">
        <f t="shared" si="1"/>
        <v>44039</v>
      </c>
      <c r="H32" s="19">
        <f>D209</f>
        <v>50.714285714285715</v>
      </c>
      <c r="I32" s="19">
        <f>E209</f>
        <v>84.857142857142861</v>
      </c>
      <c r="J32" s="19">
        <f t="shared" si="0"/>
        <v>34.142857142857146</v>
      </c>
    </row>
    <row r="33" spans="1:10" x14ac:dyDescent="0.25">
      <c r="A33" s="12">
        <v>43863</v>
      </c>
      <c r="B33">
        <v>36</v>
      </c>
      <c r="C33">
        <v>169</v>
      </c>
      <c r="D33" s="28"/>
      <c r="E33" s="28"/>
      <c r="G33" s="12">
        <f t="shared" si="1"/>
        <v>44046</v>
      </c>
      <c r="H33" s="19">
        <f>D216</f>
        <v>54.142857142857146</v>
      </c>
      <c r="I33" s="19">
        <f>E216</f>
        <v>79.714285714285708</v>
      </c>
      <c r="J33" s="19">
        <f t="shared" si="0"/>
        <v>25.571428571428562</v>
      </c>
    </row>
    <row r="34" spans="1:10" x14ac:dyDescent="0.25">
      <c r="A34" s="12">
        <v>43864</v>
      </c>
      <c r="B34">
        <v>33</v>
      </c>
      <c r="C34">
        <v>186</v>
      </c>
      <c r="D34" s="28">
        <f t="shared" ref="D34:E34" si="5">AVERAGE(B34:B40)</f>
        <v>54.857142857142854</v>
      </c>
      <c r="E34" s="28">
        <f t="shared" si="5"/>
        <v>201.71428571428572</v>
      </c>
      <c r="G34" s="12">
        <f t="shared" si="1"/>
        <v>44053</v>
      </c>
      <c r="H34" s="19">
        <f>D223</f>
        <v>56.857142857142854</v>
      </c>
      <c r="I34" s="19">
        <f>E223</f>
        <v>80.571428571428569</v>
      </c>
      <c r="J34" s="19">
        <f t="shared" si="0"/>
        <v>23.714285714285715</v>
      </c>
    </row>
    <row r="35" spans="1:10" x14ac:dyDescent="0.25">
      <c r="A35" s="12">
        <v>43865</v>
      </c>
      <c r="B35">
        <v>40</v>
      </c>
      <c r="C35">
        <v>196</v>
      </c>
      <c r="D35" s="28"/>
      <c r="E35" s="28"/>
      <c r="G35" s="12">
        <f t="shared" si="1"/>
        <v>44060</v>
      </c>
      <c r="H35" s="19">
        <f>D230</f>
        <v>38.285714285714285</v>
      </c>
      <c r="I35" s="19">
        <f>E230</f>
        <v>65.285714285714292</v>
      </c>
      <c r="J35" s="19">
        <f t="shared" si="0"/>
        <v>27.000000000000007</v>
      </c>
    </row>
    <row r="36" spans="1:10" x14ac:dyDescent="0.25">
      <c r="A36" s="12">
        <v>43866</v>
      </c>
      <c r="B36">
        <v>45</v>
      </c>
      <c r="C36">
        <v>243</v>
      </c>
      <c r="D36" s="28"/>
      <c r="E36" s="28"/>
      <c r="G36" s="12">
        <f t="shared" si="1"/>
        <v>44067</v>
      </c>
      <c r="H36" s="19">
        <f>D237</f>
        <v>35.571428571428569</v>
      </c>
      <c r="I36" s="19">
        <f>E237</f>
        <v>66.714285714285708</v>
      </c>
      <c r="J36" s="19">
        <f t="shared" si="0"/>
        <v>31.142857142857139</v>
      </c>
    </row>
    <row r="37" spans="1:10" x14ac:dyDescent="0.25">
      <c r="A37" s="12">
        <v>43867</v>
      </c>
      <c r="B37">
        <v>57</v>
      </c>
      <c r="C37">
        <v>199</v>
      </c>
      <c r="D37" s="28"/>
      <c r="E37" s="28"/>
      <c r="G37" s="12">
        <f t="shared" si="1"/>
        <v>44074</v>
      </c>
      <c r="H37" s="19">
        <f>D244</f>
        <v>43.142857142857146</v>
      </c>
      <c r="I37" s="19">
        <f>E244</f>
        <v>68</v>
      </c>
      <c r="J37" s="19">
        <f t="shared" si="0"/>
        <v>24.857142857142854</v>
      </c>
    </row>
    <row r="38" spans="1:10" x14ac:dyDescent="0.25">
      <c r="A38" s="12">
        <v>43868</v>
      </c>
      <c r="B38">
        <v>67</v>
      </c>
      <c r="C38">
        <v>178</v>
      </c>
      <c r="D38" s="28"/>
      <c r="E38" s="28"/>
      <c r="G38" s="12">
        <f t="shared" si="1"/>
        <v>44081</v>
      </c>
      <c r="H38" s="19">
        <f>D251</f>
        <v>48</v>
      </c>
      <c r="I38" s="19">
        <f>E251</f>
        <v>116.42857142857143</v>
      </c>
      <c r="J38" s="19">
        <f t="shared" si="0"/>
        <v>68.428571428571431</v>
      </c>
    </row>
    <row r="39" spans="1:10" x14ac:dyDescent="0.25">
      <c r="A39" s="12">
        <v>43869</v>
      </c>
      <c r="B39">
        <v>72</v>
      </c>
      <c r="C39">
        <v>207</v>
      </c>
      <c r="D39" s="28"/>
      <c r="E39" s="28"/>
      <c r="G39" s="12">
        <f t="shared" si="1"/>
        <v>44088</v>
      </c>
      <c r="H39" s="19">
        <f>D258</f>
        <v>72.571428571428569</v>
      </c>
      <c r="I39" s="19">
        <f>E258</f>
        <v>140.28571428571428</v>
      </c>
      <c r="J39" s="19">
        <f t="shared" si="0"/>
        <v>67.714285714285708</v>
      </c>
    </row>
    <row r="40" spans="1:10" x14ac:dyDescent="0.25">
      <c r="A40" s="12">
        <v>43870</v>
      </c>
      <c r="B40">
        <v>70</v>
      </c>
      <c r="C40">
        <v>203</v>
      </c>
      <c r="D40" s="28"/>
      <c r="E40" s="28"/>
      <c r="G40" s="12">
        <f>G39+7</f>
        <v>44095</v>
      </c>
      <c r="H40" s="19">
        <f>D265</f>
        <v>46.714285714285715</v>
      </c>
      <c r="I40" s="19">
        <f>E265</f>
        <v>121.14285714285714</v>
      </c>
      <c r="J40" s="19">
        <f t="shared" si="0"/>
        <v>74.428571428571416</v>
      </c>
    </row>
    <row r="41" spans="1:10" x14ac:dyDescent="0.25">
      <c r="A41" s="12">
        <v>43871</v>
      </c>
      <c r="B41">
        <v>37</v>
      </c>
      <c r="C41">
        <v>201</v>
      </c>
      <c r="D41" s="28">
        <f t="shared" ref="D41:E41" si="6">AVERAGE(B41:B47)</f>
        <v>47.285714285714285</v>
      </c>
      <c r="E41" s="28">
        <f t="shared" si="6"/>
        <v>189.57142857142858</v>
      </c>
      <c r="G41" s="12">
        <f t="shared" si="1"/>
        <v>44102</v>
      </c>
      <c r="H41" s="19">
        <f>D272</f>
        <v>44.857142857142854</v>
      </c>
      <c r="I41" s="19">
        <f>E272</f>
        <v>138.57142857142858</v>
      </c>
      <c r="J41" s="19">
        <f t="shared" si="0"/>
        <v>93.714285714285722</v>
      </c>
    </row>
    <row r="42" spans="1:10" x14ac:dyDescent="0.25">
      <c r="A42" s="12">
        <v>43872</v>
      </c>
      <c r="B42">
        <v>48</v>
      </c>
      <c r="C42">
        <v>222</v>
      </c>
      <c r="D42" s="28"/>
      <c r="E42" s="28"/>
      <c r="G42" s="12">
        <f t="shared" si="1"/>
        <v>44109</v>
      </c>
      <c r="H42" s="19">
        <f>D279</f>
        <v>48.142857142857146</v>
      </c>
      <c r="I42" s="19">
        <f>E279</f>
        <v>155.57142857142858</v>
      </c>
      <c r="J42" s="19">
        <f t="shared" si="0"/>
        <v>107.42857142857144</v>
      </c>
    </row>
    <row r="43" spans="1:10" x14ac:dyDescent="0.25">
      <c r="A43" s="12">
        <v>43873</v>
      </c>
      <c r="B43">
        <v>34</v>
      </c>
      <c r="C43">
        <v>221</v>
      </c>
      <c r="D43" s="28"/>
      <c r="E43" s="28"/>
      <c r="G43" s="12">
        <f t="shared" si="1"/>
        <v>44116</v>
      </c>
      <c r="H43" s="19">
        <f>D286</f>
        <v>51.285714285714285</v>
      </c>
      <c r="I43" s="19">
        <f>E286</f>
        <v>185</v>
      </c>
      <c r="J43" s="19">
        <f t="shared" si="0"/>
        <v>133.71428571428572</v>
      </c>
    </row>
    <row r="44" spans="1:10" x14ac:dyDescent="0.25">
      <c r="A44" s="12">
        <v>43874</v>
      </c>
      <c r="B44">
        <v>48</v>
      </c>
      <c r="C44">
        <v>225</v>
      </c>
      <c r="D44" s="28"/>
      <c r="E44" s="28"/>
      <c r="G44" s="12">
        <f t="shared" si="1"/>
        <v>44123</v>
      </c>
      <c r="H44" s="19">
        <f>D293</f>
        <v>51.714285714285715</v>
      </c>
      <c r="I44" s="19">
        <f>E293</f>
        <v>187.85714285714286</v>
      </c>
      <c r="J44" s="19">
        <f t="shared" si="0"/>
        <v>136.14285714285714</v>
      </c>
    </row>
    <row r="45" spans="1:10" x14ac:dyDescent="0.25">
      <c r="A45" s="12">
        <v>43875</v>
      </c>
      <c r="B45">
        <v>46</v>
      </c>
      <c r="C45">
        <v>164</v>
      </c>
      <c r="D45" s="28"/>
      <c r="E45" s="28"/>
      <c r="G45" s="12">
        <f t="shared" si="1"/>
        <v>44130</v>
      </c>
      <c r="H45" s="19">
        <f>D300</f>
        <v>39.428571428571431</v>
      </c>
      <c r="I45" s="19">
        <f>E300</f>
        <v>240.14285714285714</v>
      </c>
      <c r="J45" s="19">
        <f t="shared" si="0"/>
        <v>200.71428571428572</v>
      </c>
    </row>
    <row r="46" spans="1:10" x14ac:dyDescent="0.25">
      <c r="A46" s="12">
        <v>43876</v>
      </c>
      <c r="B46">
        <v>57</v>
      </c>
      <c r="C46">
        <v>139</v>
      </c>
      <c r="D46" s="28"/>
      <c r="E46" s="28"/>
      <c r="G46" s="12">
        <f t="shared" si="1"/>
        <v>44137</v>
      </c>
      <c r="H46" s="19">
        <f>D307</f>
        <v>51.428571428571431</v>
      </c>
      <c r="I46" s="19">
        <f>E307</f>
        <v>280.85714285714283</v>
      </c>
      <c r="J46" s="19">
        <f t="shared" si="0"/>
        <v>229.42857142857139</v>
      </c>
    </row>
    <row r="47" spans="1:10" x14ac:dyDescent="0.25">
      <c r="A47" s="12">
        <v>43877</v>
      </c>
      <c r="B47">
        <v>61</v>
      </c>
      <c r="C47">
        <v>155</v>
      </c>
      <c r="D47" s="28"/>
      <c r="E47" s="28"/>
      <c r="G47" s="12">
        <f t="shared" si="1"/>
        <v>44144</v>
      </c>
      <c r="H47" s="19">
        <f>D314</f>
        <v>56.142857142857146</v>
      </c>
      <c r="I47" s="19">
        <f>E314</f>
        <v>290.85714285714283</v>
      </c>
      <c r="J47" s="19">
        <f t="shared" si="0"/>
        <v>234.71428571428569</v>
      </c>
    </row>
    <row r="48" spans="1:10" x14ac:dyDescent="0.25">
      <c r="A48" s="12">
        <v>43878</v>
      </c>
      <c r="B48">
        <v>40</v>
      </c>
      <c r="C48">
        <v>179</v>
      </c>
      <c r="D48" s="28">
        <f t="shared" ref="D48:E48" si="7">AVERAGE(B48:B54)</f>
        <v>42.285714285714285</v>
      </c>
      <c r="E48" s="28">
        <f t="shared" si="7"/>
        <v>172.71428571428572</v>
      </c>
      <c r="G48" s="12">
        <f t="shared" si="1"/>
        <v>44151</v>
      </c>
      <c r="H48" s="19">
        <f>D321</f>
        <v>49.428571428571431</v>
      </c>
      <c r="I48" s="19">
        <f>E321</f>
        <v>199.42857142857142</v>
      </c>
      <c r="J48" s="19">
        <f t="shared" si="0"/>
        <v>150</v>
      </c>
    </row>
    <row r="49" spans="1:10" x14ac:dyDescent="0.25">
      <c r="A49" s="12">
        <v>43879</v>
      </c>
      <c r="B49">
        <v>34</v>
      </c>
      <c r="C49">
        <v>212</v>
      </c>
      <c r="D49" s="28"/>
      <c r="E49" s="28"/>
      <c r="G49" s="12">
        <f t="shared" si="1"/>
        <v>44158</v>
      </c>
      <c r="H49" s="19">
        <f>D328</f>
        <v>92.285714285714292</v>
      </c>
      <c r="I49" s="19">
        <f>E328</f>
        <v>212.14285714285714</v>
      </c>
      <c r="J49" s="19">
        <f t="shared" si="0"/>
        <v>119.85714285714285</v>
      </c>
    </row>
    <row r="50" spans="1:10" x14ac:dyDescent="0.25">
      <c r="A50" s="12">
        <v>43880</v>
      </c>
      <c r="B50">
        <v>40</v>
      </c>
      <c r="C50">
        <v>191</v>
      </c>
      <c r="D50" s="28"/>
      <c r="E50" s="28"/>
      <c r="G50" s="12">
        <f t="shared" si="1"/>
        <v>44165</v>
      </c>
      <c r="H50" s="19">
        <f>D335</f>
        <v>57.428571428571431</v>
      </c>
      <c r="I50" s="19">
        <f>E335</f>
        <v>240.57142857142858</v>
      </c>
      <c r="J50" s="19">
        <f t="shared" si="0"/>
        <v>183.14285714285717</v>
      </c>
    </row>
    <row r="51" spans="1:10" x14ac:dyDescent="0.25">
      <c r="A51" s="12">
        <v>43881</v>
      </c>
      <c r="B51">
        <v>45</v>
      </c>
      <c r="C51">
        <v>190</v>
      </c>
      <c r="D51" s="28"/>
      <c r="E51" s="28"/>
      <c r="G51" s="12">
        <f t="shared" si="1"/>
        <v>44172</v>
      </c>
      <c r="H51" s="19">
        <f>D342</f>
        <v>60</v>
      </c>
      <c r="I51" s="19">
        <f>E342</f>
        <v>253.14285714285714</v>
      </c>
      <c r="J51" s="19">
        <f t="shared" si="0"/>
        <v>193.14285714285714</v>
      </c>
    </row>
    <row r="52" spans="1:10" x14ac:dyDescent="0.25">
      <c r="A52" s="12">
        <v>43882</v>
      </c>
      <c r="B52">
        <v>43</v>
      </c>
      <c r="C52">
        <v>175</v>
      </c>
      <c r="D52" s="28"/>
      <c r="E52" s="28"/>
      <c r="G52" s="12">
        <f t="shared" si="1"/>
        <v>44179</v>
      </c>
      <c r="H52" s="19">
        <f>D349</f>
        <v>48.285714285714285</v>
      </c>
      <c r="I52" s="19">
        <f>E349</f>
        <v>191.71428571428572</v>
      </c>
      <c r="J52" s="19">
        <f t="shared" si="0"/>
        <v>143.42857142857144</v>
      </c>
    </row>
    <row r="53" spans="1:10" x14ac:dyDescent="0.25">
      <c r="A53" s="12">
        <v>43883</v>
      </c>
      <c r="B53">
        <v>45</v>
      </c>
      <c r="C53">
        <v>116</v>
      </c>
      <c r="D53" s="28"/>
      <c r="E53" s="28"/>
      <c r="G53" s="12">
        <f t="shared" si="1"/>
        <v>44186</v>
      </c>
      <c r="H53" s="19">
        <f>D356</f>
        <v>42.571428571428569</v>
      </c>
      <c r="I53" s="19">
        <f>E356</f>
        <v>283.57142857142856</v>
      </c>
      <c r="J53" s="19">
        <f t="shared" si="0"/>
        <v>241</v>
      </c>
    </row>
    <row r="54" spans="1:10" x14ac:dyDescent="0.25">
      <c r="A54" s="12">
        <v>43884</v>
      </c>
      <c r="B54">
        <v>49</v>
      </c>
      <c r="C54">
        <v>146</v>
      </c>
      <c r="D54" s="28"/>
      <c r="E54" s="28"/>
      <c r="G54" s="12">
        <f t="shared" si="1"/>
        <v>44193</v>
      </c>
      <c r="H54" s="19">
        <f>D363</f>
        <v>62.142857142857146</v>
      </c>
      <c r="I54" s="19">
        <f>E363</f>
        <v>279.85714285714283</v>
      </c>
      <c r="J54" s="19">
        <f t="shared" si="0"/>
        <v>217.71428571428569</v>
      </c>
    </row>
    <row r="55" spans="1:10" x14ac:dyDescent="0.25">
      <c r="A55" s="12">
        <v>43885</v>
      </c>
      <c r="B55">
        <v>31</v>
      </c>
      <c r="C55">
        <v>188</v>
      </c>
      <c r="D55" s="28">
        <f t="shared" ref="D55:E55" si="8">AVERAGE(B55:B61)</f>
        <v>40.142857142857146</v>
      </c>
      <c r="E55" s="28">
        <f t="shared" si="8"/>
        <v>170.14285714285714</v>
      </c>
      <c r="G55" s="12">
        <f t="shared" si="1"/>
        <v>44200</v>
      </c>
      <c r="H55" s="19">
        <f>D370</f>
        <v>85.142857142857139</v>
      </c>
      <c r="I55" s="19">
        <f>E370</f>
        <v>190.28571428571428</v>
      </c>
      <c r="J55" s="19">
        <f t="shared" si="0"/>
        <v>105.14285714285714</v>
      </c>
    </row>
    <row r="56" spans="1:10" x14ac:dyDescent="0.25">
      <c r="A56" s="12">
        <v>43886</v>
      </c>
      <c r="B56">
        <v>27</v>
      </c>
      <c r="C56">
        <v>150</v>
      </c>
      <c r="D56" s="28"/>
      <c r="E56" s="28"/>
      <c r="G56" s="12">
        <f t="shared" si="1"/>
        <v>44207</v>
      </c>
      <c r="H56" s="19">
        <f>D377</f>
        <v>63.857142857142854</v>
      </c>
      <c r="I56" s="19">
        <f>E377</f>
        <v>294.42857142857144</v>
      </c>
      <c r="J56" s="19">
        <f t="shared" si="0"/>
        <v>230.57142857142858</v>
      </c>
    </row>
    <row r="57" spans="1:10" x14ac:dyDescent="0.25">
      <c r="A57" s="12">
        <v>43887</v>
      </c>
      <c r="B57">
        <v>34</v>
      </c>
      <c r="C57">
        <v>183</v>
      </c>
      <c r="D57" s="28"/>
      <c r="E57" s="28"/>
      <c r="G57" s="12">
        <f t="shared" si="1"/>
        <v>44214</v>
      </c>
      <c r="H57" s="19">
        <f>D384</f>
        <v>45.857142857142854</v>
      </c>
      <c r="I57" s="19">
        <f>E384</f>
        <v>253.57142857142858</v>
      </c>
      <c r="J57" s="19">
        <f t="shared" si="0"/>
        <v>207.71428571428572</v>
      </c>
    </row>
    <row r="58" spans="1:10" x14ac:dyDescent="0.25">
      <c r="A58" s="12">
        <v>43888</v>
      </c>
      <c r="B58">
        <v>36</v>
      </c>
      <c r="C58">
        <v>187</v>
      </c>
      <c r="D58" s="28"/>
      <c r="E58" s="28"/>
      <c r="G58" s="12">
        <f t="shared" si="1"/>
        <v>44221</v>
      </c>
      <c r="H58" s="19">
        <f>D391</f>
        <v>49.571428571428569</v>
      </c>
      <c r="I58" s="19">
        <f>E391</f>
        <v>239.14285714285714</v>
      </c>
      <c r="J58" s="19">
        <f t="shared" si="0"/>
        <v>189.57142857142856</v>
      </c>
    </row>
    <row r="59" spans="1:10" x14ac:dyDescent="0.25">
      <c r="A59" s="12">
        <v>43889</v>
      </c>
      <c r="B59">
        <v>42</v>
      </c>
      <c r="C59">
        <v>170</v>
      </c>
      <c r="D59" s="28"/>
      <c r="E59" s="28"/>
      <c r="G59" s="12">
        <f t="shared" si="1"/>
        <v>44228</v>
      </c>
      <c r="H59" s="19">
        <f>D398</f>
        <v>50.571428571428569</v>
      </c>
      <c r="I59" s="19">
        <f>E398</f>
        <v>203</v>
      </c>
      <c r="J59" s="19">
        <f t="shared" si="0"/>
        <v>152.42857142857144</v>
      </c>
    </row>
    <row r="60" spans="1:10" x14ac:dyDescent="0.25">
      <c r="A60" s="12">
        <v>43890</v>
      </c>
      <c r="B60">
        <v>58</v>
      </c>
      <c r="C60">
        <v>161</v>
      </c>
      <c r="D60" s="28"/>
      <c r="E60" s="28"/>
      <c r="G60" s="12">
        <f t="shared" si="1"/>
        <v>44235</v>
      </c>
      <c r="H60" s="19">
        <f>D405</f>
        <v>79.285714285714292</v>
      </c>
      <c r="I60" s="19">
        <f>E405</f>
        <v>209.71428571428572</v>
      </c>
      <c r="J60" s="19">
        <f t="shared" si="0"/>
        <v>130.42857142857144</v>
      </c>
    </row>
    <row r="61" spans="1:10" x14ac:dyDescent="0.25">
      <c r="A61" s="12">
        <v>43891</v>
      </c>
      <c r="B61">
        <v>53</v>
      </c>
      <c r="C61">
        <v>152</v>
      </c>
      <c r="D61" s="28"/>
      <c r="E61" s="28"/>
      <c r="G61" s="12">
        <f t="shared" si="1"/>
        <v>44242</v>
      </c>
      <c r="H61" s="19">
        <f>D412</f>
        <v>55.285714285714285</v>
      </c>
      <c r="I61" s="19">
        <f>E412</f>
        <v>203.42857142857142</v>
      </c>
      <c r="J61" s="19">
        <f t="shared" si="0"/>
        <v>148.14285714285714</v>
      </c>
    </row>
    <row r="62" spans="1:10" x14ac:dyDescent="0.25">
      <c r="A62" s="12">
        <v>43892</v>
      </c>
      <c r="B62">
        <v>41</v>
      </c>
      <c r="C62" t="s">
        <v>91</v>
      </c>
      <c r="D62" s="28">
        <f t="shared" ref="D62:E62" si="9">AVERAGE(B62:B68)</f>
        <v>46.857142857142854</v>
      </c>
      <c r="E62" s="28">
        <f t="shared" si="9"/>
        <v>118.66666666666667</v>
      </c>
      <c r="G62" s="12">
        <f>G61+7</f>
        <v>44249</v>
      </c>
      <c r="H62" s="19">
        <f>D419</f>
        <v>61.428571428571431</v>
      </c>
      <c r="I62" s="19">
        <f>E419</f>
        <v>168.57142857142858</v>
      </c>
      <c r="J62" s="19">
        <f t="shared" si="0"/>
        <v>107.14285714285715</v>
      </c>
    </row>
    <row r="63" spans="1:10" x14ac:dyDescent="0.25">
      <c r="A63" s="12">
        <v>43893</v>
      </c>
      <c r="B63">
        <v>43</v>
      </c>
      <c r="C63">
        <v>169</v>
      </c>
      <c r="D63" s="28"/>
      <c r="E63" s="28"/>
      <c r="G63" s="12">
        <f t="shared" si="1"/>
        <v>44256</v>
      </c>
      <c r="H63" s="19">
        <f>D426</f>
        <v>80.142857142857139</v>
      </c>
      <c r="I63" s="19">
        <f>E426</f>
        <v>149.85714285714286</v>
      </c>
      <c r="J63" s="19">
        <f t="shared" si="0"/>
        <v>69.714285714285722</v>
      </c>
    </row>
    <row r="64" spans="1:10" x14ac:dyDescent="0.25">
      <c r="A64" s="12">
        <v>43894</v>
      </c>
      <c r="B64">
        <v>53</v>
      </c>
      <c r="C64">
        <v>136</v>
      </c>
      <c r="D64" s="28"/>
      <c r="E64" s="28"/>
      <c r="G64" s="12">
        <f t="shared" si="1"/>
        <v>44263</v>
      </c>
      <c r="H64" s="19">
        <f>D433</f>
        <v>64.428571428571431</v>
      </c>
      <c r="I64" s="19">
        <f>E433</f>
        <v>165.14285714285714</v>
      </c>
      <c r="J64" s="19">
        <f t="shared" si="0"/>
        <v>100.71428571428571</v>
      </c>
    </row>
    <row r="65" spans="1:11" x14ac:dyDescent="0.25">
      <c r="A65" s="12">
        <v>43895</v>
      </c>
      <c r="B65">
        <v>45</v>
      </c>
      <c r="C65">
        <v>145</v>
      </c>
      <c r="D65" s="28"/>
      <c r="E65" s="28"/>
      <c r="G65" s="12">
        <f t="shared" si="1"/>
        <v>44270</v>
      </c>
      <c r="H65" s="19">
        <f>D440</f>
        <v>46.571428571428569</v>
      </c>
      <c r="I65" s="19">
        <f>E440</f>
        <v>170.71428571428572</v>
      </c>
      <c r="J65" s="19">
        <f t="shared" si="0"/>
        <v>124.14285714285715</v>
      </c>
    </row>
    <row r="66" spans="1:11" x14ac:dyDescent="0.25">
      <c r="A66" s="12">
        <v>43896</v>
      </c>
      <c r="B66">
        <v>39</v>
      </c>
      <c r="C66">
        <v>90</v>
      </c>
      <c r="D66" s="28"/>
      <c r="E66" s="28"/>
      <c r="G66" s="12">
        <f t="shared" si="1"/>
        <v>44277</v>
      </c>
      <c r="H66" s="19">
        <f>D447</f>
        <v>64.285714285714292</v>
      </c>
      <c r="I66" s="19">
        <f>E447</f>
        <v>140</v>
      </c>
      <c r="J66" s="19">
        <f t="shared" si="0"/>
        <v>75.714285714285708</v>
      </c>
    </row>
    <row r="67" spans="1:11" x14ac:dyDescent="0.25">
      <c r="A67" s="12">
        <v>43897</v>
      </c>
      <c r="B67">
        <v>51</v>
      </c>
      <c r="C67">
        <v>63</v>
      </c>
      <c r="D67" s="28"/>
      <c r="E67" s="28"/>
      <c r="G67" s="12">
        <f t="shared" si="1"/>
        <v>44284</v>
      </c>
      <c r="H67" s="19">
        <f>D454</f>
        <v>75.428571428571431</v>
      </c>
      <c r="I67" s="19">
        <f>E454</f>
        <v>121.5</v>
      </c>
      <c r="J67" s="19">
        <f t="shared" ref="J67:J70" si="10">I67-H67</f>
        <v>46.071428571428569</v>
      </c>
    </row>
    <row r="68" spans="1:11" x14ac:dyDescent="0.25">
      <c r="A68" s="12">
        <v>43898</v>
      </c>
      <c r="B68">
        <v>56</v>
      </c>
      <c r="C68">
        <v>109</v>
      </c>
      <c r="D68" s="28"/>
      <c r="E68" s="28"/>
      <c r="G68" s="12">
        <f t="shared" si="1"/>
        <v>44291</v>
      </c>
      <c r="H68" s="19">
        <f>D461</f>
        <v>54.714285714285715</v>
      </c>
      <c r="I68" s="19">
        <f>E461</f>
        <v>134.14285714285714</v>
      </c>
      <c r="J68" s="19">
        <f t="shared" si="10"/>
        <v>79.428571428571416</v>
      </c>
    </row>
    <row r="69" spans="1:11" x14ac:dyDescent="0.25">
      <c r="A69" s="12">
        <v>43899</v>
      </c>
      <c r="B69">
        <v>40</v>
      </c>
      <c r="C69">
        <v>134</v>
      </c>
      <c r="D69" s="28">
        <f t="shared" ref="D69:E69" si="11">AVERAGE(B69:B75)</f>
        <v>38.142857142857146</v>
      </c>
      <c r="E69" s="28">
        <f t="shared" si="11"/>
        <v>129.85714285714286</v>
      </c>
      <c r="G69" s="12">
        <f t="shared" ref="G69:G74" si="12">G68+7</f>
        <v>44298</v>
      </c>
      <c r="H69" s="19">
        <f>D468</f>
        <v>61.285714285714285</v>
      </c>
      <c r="I69" s="19">
        <f>E468</f>
        <v>139</v>
      </c>
      <c r="J69" s="19">
        <f t="shared" si="10"/>
        <v>77.714285714285722</v>
      </c>
    </row>
    <row r="70" spans="1:11" x14ac:dyDescent="0.25">
      <c r="A70" s="12">
        <v>43900</v>
      </c>
      <c r="B70">
        <v>42</v>
      </c>
      <c r="C70">
        <v>119</v>
      </c>
      <c r="D70" s="28"/>
      <c r="E70" s="28"/>
      <c r="G70" s="12">
        <f t="shared" si="12"/>
        <v>44305</v>
      </c>
      <c r="H70" s="19">
        <f>D475</f>
        <v>67</v>
      </c>
      <c r="I70" s="19">
        <f>E475</f>
        <v>140</v>
      </c>
      <c r="J70" s="19">
        <f t="shared" si="10"/>
        <v>73</v>
      </c>
    </row>
    <row r="71" spans="1:11" x14ac:dyDescent="0.25">
      <c r="A71" s="12">
        <v>43901</v>
      </c>
      <c r="B71">
        <v>28</v>
      </c>
      <c r="C71">
        <v>160</v>
      </c>
      <c r="D71" s="28"/>
      <c r="E71" s="28"/>
      <c r="G71" s="12"/>
      <c r="H71" s="19"/>
      <c r="J71" s="19">
        <f>MIN(J2:J70)</f>
        <v>23.714285714285715</v>
      </c>
      <c r="K71" t="s">
        <v>104</v>
      </c>
    </row>
    <row r="72" spans="1:11" x14ac:dyDescent="0.25">
      <c r="A72" s="12">
        <v>43902</v>
      </c>
      <c r="B72">
        <v>28</v>
      </c>
      <c r="C72">
        <v>136</v>
      </c>
      <c r="D72" s="28"/>
      <c r="E72" s="28"/>
      <c r="G72" s="12"/>
      <c r="H72" s="19"/>
    </row>
    <row r="73" spans="1:11" x14ac:dyDescent="0.25">
      <c r="A73" s="12">
        <v>43903</v>
      </c>
      <c r="B73">
        <v>39</v>
      </c>
      <c r="C73">
        <v>129</v>
      </c>
      <c r="D73" s="28"/>
      <c r="E73" s="28"/>
      <c r="G73" s="12"/>
      <c r="H73" s="19"/>
    </row>
    <row r="74" spans="1:11" x14ac:dyDescent="0.25">
      <c r="A74" s="12">
        <v>43904</v>
      </c>
      <c r="B74">
        <v>41</v>
      </c>
      <c r="C74">
        <v>126</v>
      </c>
      <c r="D74" s="28"/>
      <c r="E74" s="28"/>
      <c r="G74" s="12"/>
      <c r="H74" s="19"/>
    </row>
    <row r="75" spans="1:11" x14ac:dyDescent="0.25">
      <c r="A75" s="12">
        <v>43905</v>
      </c>
      <c r="B75">
        <v>49</v>
      </c>
      <c r="C75">
        <v>105</v>
      </c>
      <c r="D75" s="28"/>
      <c r="E75" s="28"/>
      <c r="G75" s="12"/>
      <c r="H75" s="19"/>
    </row>
    <row r="76" spans="1:11" x14ac:dyDescent="0.25">
      <c r="A76" s="12">
        <v>43906</v>
      </c>
      <c r="B76">
        <v>54</v>
      </c>
      <c r="C76">
        <v>128</v>
      </c>
      <c r="D76" s="28">
        <f t="shared" ref="D76:E76" si="13">AVERAGE(B76:B82)</f>
        <v>72.571428571428569</v>
      </c>
      <c r="E76" s="28">
        <f t="shared" si="13"/>
        <v>141</v>
      </c>
      <c r="H76" s="19"/>
    </row>
    <row r="77" spans="1:11" x14ac:dyDescent="0.25">
      <c r="A77" s="12">
        <v>43907</v>
      </c>
      <c r="B77">
        <v>62</v>
      </c>
      <c r="C77">
        <v>125</v>
      </c>
      <c r="D77" s="28"/>
      <c r="E77" s="28"/>
      <c r="H77" s="19"/>
    </row>
    <row r="78" spans="1:11" x14ac:dyDescent="0.25">
      <c r="A78" s="12">
        <v>43908</v>
      </c>
      <c r="B78">
        <v>80</v>
      </c>
      <c r="C78">
        <v>131</v>
      </c>
      <c r="D78" s="28"/>
      <c r="E78" s="28"/>
      <c r="H78" s="19"/>
    </row>
    <row r="79" spans="1:11" x14ac:dyDescent="0.25">
      <c r="A79" s="12">
        <v>43909</v>
      </c>
      <c r="B79">
        <v>98</v>
      </c>
      <c r="C79">
        <v>127</v>
      </c>
      <c r="D79" s="28"/>
      <c r="E79" s="28"/>
      <c r="H79" s="19"/>
    </row>
    <row r="80" spans="1:11" x14ac:dyDescent="0.25">
      <c r="A80" s="12">
        <v>43910</v>
      </c>
      <c r="B80">
        <v>76</v>
      </c>
      <c r="C80">
        <v>159</v>
      </c>
      <c r="D80" s="28"/>
      <c r="E80" s="28"/>
      <c r="H80" s="19"/>
    </row>
    <row r="81" spans="1:8" x14ac:dyDescent="0.25">
      <c r="A81" s="12">
        <v>43911</v>
      </c>
      <c r="B81">
        <v>98</v>
      </c>
      <c r="C81">
        <v>166</v>
      </c>
      <c r="D81" s="28"/>
      <c r="E81" s="28"/>
      <c r="H81" s="19"/>
    </row>
    <row r="82" spans="1:8" x14ac:dyDescent="0.25">
      <c r="A82" s="12">
        <v>43912</v>
      </c>
      <c r="B82">
        <v>40</v>
      </c>
      <c r="C82">
        <v>151</v>
      </c>
      <c r="D82" s="28"/>
      <c r="E82" s="28"/>
      <c r="H82" s="19"/>
    </row>
    <row r="83" spans="1:8" x14ac:dyDescent="0.25">
      <c r="A83" s="12">
        <v>43913</v>
      </c>
      <c r="B83">
        <v>44</v>
      </c>
      <c r="C83">
        <v>142</v>
      </c>
      <c r="D83" s="28">
        <f t="shared" ref="D83:E83" si="14">AVERAGE(B83:B89)</f>
        <v>68.285714285714292</v>
      </c>
      <c r="E83" s="28">
        <f t="shared" si="14"/>
        <v>100.57142857142857</v>
      </c>
      <c r="H83" s="19"/>
    </row>
    <row r="84" spans="1:8" x14ac:dyDescent="0.25">
      <c r="A84" s="12">
        <v>43914</v>
      </c>
      <c r="B84">
        <v>43</v>
      </c>
      <c r="C84">
        <v>128</v>
      </c>
      <c r="D84" s="28"/>
      <c r="E84" s="28"/>
      <c r="H84" s="19"/>
    </row>
    <row r="85" spans="1:8" x14ac:dyDescent="0.25">
      <c r="A85" s="12">
        <v>43915</v>
      </c>
      <c r="B85">
        <v>47</v>
      </c>
      <c r="C85">
        <v>126</v>
      </c>
      <c r="D85" s="28"/>
      <c r="E85" s="28"/>
      <c r="H85" s="19"/>
    </row>
    <row r="86" spans="1:8" x14ac:dyDescent="0.25">
      <c r="A86" s="12">
        <v>43916</v>
      </c>
      <c r="B86">
        <v>64</v>
      </c>
      <c r="C86">
        <v>88</v>
      </c>
      <c r="D86" s="28"/>
      <c r="E86" s="28"/>
      <c r="H86" s="19"/>
    </row>
    <row r="87" spans="1:8" x14ac:dyDescent="0.25">
      <c r="A87" s="12">
        <v>43917</v>
      </c>
      <c r="B87">
        <v>65</v>
      </c>
      <c r="C87">
        <v>95</v>
      </c>
      <c r="D87" s="28"/>
      <c r="E87" s="28"/>
      <c r="H87" s="19"/>
    </row>
    <row r="88" spans="1:8" x14ac:dyDescent="0.25">
      <c r="A88" s="12">
        <v>43918</v>
      </c>
      <c r="B88">
        <v>86</v>
      </c>
      <c r="C88">
        <v>70</v>
      </c>
      <c r="D88" s="28"/>
      <c r="E88" s="28"/>
      <c r="H88" s="19"/>
    </row>
    <row r="89" spans="1:8" x14ac:dyDescent="0.25">
      <c r="A89" s="12">
        <v>43919</v>
      </c>
      <c r="B89">
        <v>129</v>
      </c>
      <c r="C89">
        <v>55</v>
      </c>
      <c r="D89" s="28"/>
      <c r="E89" s="28"/>
      <c r="H89" s="19"/>
    </row>
    <row r="90" spans="1:8" x14ac:dyDescent="0.25">
      <c r="A90" s="12">
        <v>43920</v>
      </c>
      <c r="B90">
        <v>31</v>
      </c>
      <c r="C90">
        <v>64</v>
      </c>
      <c r="D90" s="28">
        <f t="shared" ref="D90:E90" si="15">AVERAGE(B90:B96)</f>
        <v>53</v>
      </c>
      <c r="E90" s="28">
        <f t="shared" si="15"/>
        <v>79.5</v>
      </c>
      <c r="H90" s="19"/>
    </row>
    <row r="91" spans="1:8" x14ac:dyDescent="0.25">
      <c r="A91" s="12">
        <v>43921</v>
      </c>
      <c r="C91">
        <v>88</v>
      </c>
      <c r="D91" s="28"/>
      <c r="E91" s="28"/>
      <c r="H91" s="19"/>
    </row>
    <row r="92" spans="1:8" x14ac:dyDescent="0.25">
      <c r="A92" s="12">
        <v>43922</v>
      </c>
      <c r="B92" t="s">
        <v>91</v>
      </c>
      <c r="C92">
        <v>81</v>
      </c>
      <c r="D92" s="28"/>
      <c r="E92" s="28"/>
      <c r="H92" s="19"/>
    </row>
    <row r="93" spans="1:8" x14ac:dyDescent="0.25">
      <c r="A93" s="12">
        <v>43923</v>
      </c>
      <c r="B93">
        <v>64</v>
      </c>
      <c r="C93">
        <v>85</v>
      </c>
      <c r="D93" s="28"/>
      <c r="E93" s="28"/>
      <c r="H93" s="19"/>
    </row>
    <row r="94" spans="1:8" x14ac:dyDescent="0.25">
      <c r="A94" s="12">
        <v>43924</v>
      </c>
      <c r="B94">
        <v>60</v>
      </c>
      <c r="D94" s="28"/>
      <c r="E94" s="28"/>
      <c r="H94" s="19"/>
    </row>
    <row r="95" spans="1:8" x14ac:dyDescent="0.25">
      <c r="A95" s="12">
        <v>43925</v>
      </c>
      <c r="B95">
        <v>52</v>
      </c>
      <c r="D95" s="28"/>
      <c r="E95" s="28"/>
      <c r="H95" s="19"/>
    </row>
    <row r="96" spans="1:8" x14ac:dyDescent="0.25">
      <c r="A96" s="12">
        <v>43926</v>
      </c>
      <c r="B96">
        <v>58</v>
      </c>
      <c r="C96" t="s">
        <v>91</v>
      </c>
      <c r="D96" s="28"/>
      <c r="E96" s="28"/>
      <c r="H96" s="19"/>
    </row>
    <row r="97" spans="1:8" x14ac:dyDescent="0.25">
      <c r="A97" s="12">
        <v>43927</v>
      </c>
      <c r="B97">
        <v>45</v>
      </c>
      <c r="C97">
        <v>106</v>
      </c>
      <c r="D97" s="28">
        <f t="shared" ref="D97:E97" si="16">AVERAGE(B97:B103)</f>
        <v>63.428571428571431</v>
      </c>
      <c r="E97" s="28">
        <f t="shared" si="16"/>
        <v>102.28571428571429</v>
      </c>
      <c r="H97" s="19"/>
    </row>
    <row r="98" spans="1:8" x14ac:dyDescent="0.25">
      <c r="A98" s="12">
        <v>43928</v>
      </c>
      <c r="B98">
        <v>51</v>
      </c>
      <c r="C98">
        <v>117</v>
      </c>
      <c r="D98" s="28"/>
      <c r="E98" s="28"/>
      <c r="H98" s="19"/>
    </row>
    <row r="99" spans="1:8" x14ac:dyDescent="0.25">
      <c r="A99" s="12">
        <v>43929</v>
      </c>
      <c r="B99">
        <v>64</v>
      </c>
      <c r="C99">
        <v>79</v>
      </c>
      <c r="D99" s="28"/>
      <c r="E99" s="28"/>
      <c r="H99" s="19"/>
    </row>
    <row r="100" spans="1:8" x14ac:dyDescent="0.25">
      <c r="A100" s="12">
        <v>43930</v>
      </c>
      <c r="B100">
        <v>68</v>
      </c>
      <c r="C100">
        <v>79</v>
      </c>
      <c r="D100" s="28"/>
      <c r="E100" s="28"/>
      <c r="H100" s="19"/>
    </row>
    <row r="101" spans="1:8" x14ac:dyDescent="0.25">
      <c r="A101" s="12">
        <v>43931</v>
      </c>
      <c r="B101">
        <v>77</v>
      </c>
      <c r="C101">
        <v>89</v>
      </c>
      <c r="D101" s="28"/>
      <c r="E101" s="28"/>
      <c r="H101" s="19"/>
    </row>
    <row r="102" spans="1:8" x14ac:dyDescent="0.25">
      <c r="A102" s="12">
        <v>43932</v>
      </c>
      <c r="B102">
        <v>75</v>
      </c>
      <c r="C102">
        <v>128</v>
      </c>
      <c r="D102" s="28"/>
      <c r="E102" s="28"/>
      <c r="H102" s="19"/>
    </row>
    <row r="103" spans="1:8" x14ac:dyDescent="0.25">
      <c r="A103" s="12">
        <v>43933</v>
      </c>
      <c r="B103">
        <v>64</v>
      </c>
      <c r="C103">
        <v>118</v>
      </c>
      <c r="D103" s="28"/>
      <c r="E103" s="28"/>
      <c r="H103" s="19"/>
    </row>
    <row r="104" spans="1:8" x14ac:dyDescent="0.25">
      <c r="A104" s="12">
        <v>43934</v>
      </c>
      <c r="B104">
        <v>63</v>
      </c>
      <c r="C104">
        <v>88</v>
      </c>
      <c r="D104" s="28">
        <f t="shared" ref="D104:E104" si="17">AVERAGE(B104:B110)</f>
        <v>50.571428571428569</v>
      </c>
      <c r="E104" s="28">
        <f t="shared" si="17"/>
        <v>106.71428571428571</v>
      </c>
      <c r="H104" s="19"/>
    </row>
    <row r="105" spans="1:8" x14ac:dyDescent="0.25">
      <c r="A105" s="12">
        <v>43935</v>
      </c>
      <c r="B105">
        <v>67</v>
      </c>
      <c r="C105">
        <v>123</v>
      </c>
      <c r="D105" s="28"/>
      <c r="E105" s="28"/>
      <c r="H105" s="19"/>
    </row>
    <row r="106" spans="1:8" x14ac:dyDescent="0.25">
      <c r="A106" s="12">
        <v>43936</v>
      </c>
      <c r="B106">
        <v>42</v>
      </c>
      <c r="C106">
        <v>129</v>
      </c>
      <c r="D106" s="28"/>
      <c r="E106" s="28"/>
      <c r="H106" s="19"/>
    </row>
    <row r="107" spans="1:8" x14ac:dyDescent="0.25">
      <c r="A107" s="12">
        <v>43937</v>
      </c>
      <c r="B107">
        <v>48</v>
      </c>
      <c r="C107">
        <v>131</v>
      </c>
      <c r="D107" s="28"/>
      <c r="E107" s="28"/>
      <c r="H107" s="19"/>
    </row>
    <row r="108" spans="1:8" x14ac:dyDescent="0.25">
      <c r="A108" s="12">
        <v>43938</v>
      </c>
      <c r="B108">
        <v>53</v>
      </c>
      <c r="C108">
        <v>123</v>
      </c>
      <c r="D108" s="28"/>
      <c r="E108" s="28"/>
      <c r="H108" s="19"/>
    </row>
    <row r="109" spans="1:8" x14ac:dyDescent="0.25">
      <c r="A109" s="12">
        <v>43939</v>
      </c>
      <c r="B109">
        <v>59</v>
      </c>
      <c r="C109">
        <v>74</v>
      </c>
      <c r="D109" s="28"/>
      <c r="E109" s="28"/>
      <c r="H109" s="19"/>
    </row>
    <row r="110" spans="1:8" x14ac:dyDescent="0.25">
      <c r="A110" s="12">
        <v>43940</v>
      </c>
      <c r="B110">
        <v>22</v>
      </c>
      <c r="C110">
        <v>79</v>
      </c>
      <c r="D110" s="28"/>
      <c r="E110" s="28"/>
      <c r="H110" s="19"/>
    </row>
    <row r="111" spans="1:8" x14ac:dyDescent="0.25">
      <c r="A111" s="12">
        <v>43941</v>
      </c>
      <c r="B111">
        <v>67</v>
      </c>
      <c r="C111">
        <v>74</v>
      </c>
      <c r="D111" s="28">
        <f t="shared" ref="D111:E111" si="18">AVERAGE(B111:B117)</f>
        <v>62.857142857142854</v>
      </c>
      <c r="E111" s="28">
        <f t="shared" si="18"/>
        <v>104.14285714285714</v>
      </c>
      <c r="H111" s="19"/>
    </row>
    <row r="112" spans="1:8" x14ac:dyDescent="0.25">
      <c r="A112" s="12">
        <v>43942</v>
      </c>
      <c r="B112">
        <v>78</v>
      </c>
      <c r="C112">
        <v>106</v>
      </c>
      <c r="D112" s="28"/>
      <c r="E112" s="28"/>
      <c r="H112" s="19"/>
    </row>
    <row r="113" spans="1:8" x14ac:dyDescent="0.25">
      <c r="A113" s="12">
        <v>43943</v>
      </c>
      <c r="B113">
        <v>48</v>
      </c>
      <c r="C113">
        <v>93</v>
      </c>
      <c r="D113" s="28"/>
      <c r="E113" s="28"/>
      <c r="H113" s="19"/>
    </row>
    <row r="114" spans="1:8" x14ac:dyDescent="0.25">
      <c r="A114" s="12">
        <v>43944</v>
      </c>
      <c r="B114">
        <v>54</v>
      </c>
      <c r="C114">
        <v>118</v>
      </c>
      <c r="D114" s="28"/>
      <c r="E114" s="28"/>
      <c r="H114" s="19"/>
    </row>
    <row r="115" spans="1:8" x14ac:dyDescent="0.25">
      <c r="A115" s="12">
        <v>43945</v>
      </c>
      <c r="B115">
        <v>70</v>
      </c>
      <c r="C115">
        <v>116</v>
      </c>
      <c r="D115" s="28"/>
      <c r="E115" s="28"/>
      <c r="H115" s="19"/>
    </row>
    <row r="116" spans="1:8" x14ac:dyDescent="0.25">
      <c r="A116" s="12">
        <v>43946</v>
      </c>
      <c r="B116">
        <v>66</v>
      </c>
      <c r="C116">
        <v>140</v>
      </c>
      <c r="D116" s="28"/>
      <c r="E116" s="28"/>
      <c r="H116" s="19"/>
    </row>
    <row r="117" spans="1:8" x14ac:dyDescent="0.25">
      <c r="A117" s="12">
        <v>43947</v>
      </c>
      <c r="B117">
        <v>57</v>
      </c>
      <c r="C117">
        <v>82</v>
      </c>
      <c r="D117" s="28"/>
      <c r="E117" s="28"/>
      <c r="H117" s="19"/>
    </row>
    <row r="118" spans="1:8" x14ac:dyDescent="0.25">
      <c r="A118" s="12">
        <v>43948</v>
      </c>
      <c r="B118">
        <v>57</v>
      </c>
      <c r="C118">
        <v>107</v>
      </c>
      <c r="D118" s="28">
        <f t="shared" ref="D118:E118" si="19">AVERAGE(B118:B124)</f>
        <v>35.428571428571431</v>
      </c>
      <c r="E118" s="28">
        <f t="shared" si="19"/>
        <v>111.28571428571429</v>
      </c>
      <c r="H118" s="19"/>
    </row>
    <row r="119" spans="1:8" x14ac:dyDescent="0.25">
      <c r="A119" s="12">
        <v>43949</v>
      </c>
      <c r="B119">
        <v>45</v>
      </c>
      <c r="C119">
        <v>77</v>
      </c>
      <c r="D119" s="28"/>
      <c r="E119" s="28"/>
      <c r="H119" s="19"/>
    </row>
    <row r="120" spans="1:8" x14ac:dyDescent="0.25">
      <c r="A120" s="12">
        <v>43950</v>
      </c>
      <c r="B120">
        <v>30</v>
      </c>
      <c r="C120">
        <v>103</v>
      </c>
      <c r="D120" s="28"/>
      <c r="E120" s="28"/>
      <c r="H120" s="19"/>
    </row>
    <row r="121" spans="1:8" x14ac:dyDescent="0.25">
      <c r="A121" s="12">
        <v>43951</v>
      </c>
      <c r="B121">
        <v>32</v>
      </c>
      <c r="C121">
        <v>134</v>
      </c>
      <c r="D121" s="28"/>
      <c r="E121" s="28"/>
      <c r="H121" s="19"/>
    </row>
    <row r="122" spans="1:8" x14ac:dyDescent="0.25">
      <c r="A122" s="12">
        <v>43952</v>
      </c>
      <c r="B122">
        <v>26</v>
      </c>
      <c r="C122">
        <v>133</v>
      </c>
      <c r="D122" s="28"/>
      <c r="E122" s="28"/>
      <c r="H122" s="19"/>
    </row>
    <row r="123" spans="1:8" x14ac:dyDescent="0.25">
      <c r="A123" s="12">
        <v>43953</v>
      </c>
      <c r="B123">
        <v>24</v>
      </c>
      <c r="C123">
        <v>136</v>
      </c>
      <c r="D123" s="28"/>
      <c r="E123" s="28"/>
      <c r="H123" s="19"/>
    </row>
    <row r="124" spans="1:8" x14ac:dyDescent="0.25">
      <c r="A124" s="12">
        <v>43954</v>
      </c>
      <c r="B124">
        <v>34</v>
      </c>
      <c r="C124">
        <v>89</v>
      </c>
      <c r="D124" s="28"/>
      <c r="E124" s="28"/>
      <c r="H124" s="19"/>
    </row>
    <row r="125" spans="1:8" x14ac:dyDescent="0.25">
      <c r="A125" s="12">
        <v>43955</v>
      </c>
      <c r="B125">
        <v>35</v>
      </c>
      <c r="C125">
        <v>82</v>
      </c>
      <c r="D125" s="28">
        <f t="shared" ref="D125:E125" si="20">AVERAGE(B125:B131)</f>
        <v>53</v>
      </c>
      <c r="E125" s="28">
        <f t="shared" si="20"/>
        <v>104</v>
      </c>
      <c r="H125" s="19"/>
    </row>
    <row r="126" spans="1:8" x14ac:dyDescent="0.25">
      <c r="A126" s="12">
        <v>43956</v>
      </c>
      <c r="B126">
        <v>48</v>
      </c>
      <c r="C126">
        <v>78</v>
      </c>
      <c r="D126" s="28"/>
      <c r="E126" s="28"/>
      <c r="H126" s="19"/>
    </row>
    <row r="127" spans="1:8" x14ac:dyDescent="0.25">
      <c r="A127" s="12">
        <v>43957</v>
      </c>
      <c r="B127">
        <v>66</v>
      </c>
      <c r="C127">
        <v>120</v>
      </c>
      <c r="D127" s="28"/>
      <c r="E127" s="28"/>
      <c r="H127" s="19"/>
    </row>
    <row r="128" spans="1:8" x14ac:dyDescent="0.25">
      <c r="A128" s="12">
        <v>43958</v>
      </c>
      <c r="B128">
        <v>52</v>
      </c>
      <c r="C128">
        <v>129</v>
      </c>
      <c r="D128" s="28"/>
      <c r="E128" s="28"/>
      <c r="H128" s="19"/>
    </row>
    <row r="129" spans="1:8" x14ac:dyDescent="0.25">
      <c r="A129" s="12">
        <v>43959</v>
      </c>
      <c r="B129">
        <v>54</v>
      </c>
      <c r="C129">
        <v>73</v>
      </c>
      <c r="D129" s="28"/>
      <c r="E129" s="28"/>
      <c r="H129" s="19"/>
    </row>
    <row r="130" spans="1:8" x14ac:dyDescent="0.25">
      <c r="A130" s="12">
        <v>43960</v>
      </c>
      <c r="B130">
        <v>61</v>
      </c>
      <c r="C130">
        <v>109</v>
      </c>
      <c r="D130" s="28"/>
      <c r="E130" s="28"/>
      <c r="H130" s="19"/>
    </row>
    <row r="131" spans="1:8" x14ac:dyDescent="0.25">
      <c r="A131" s="12">
        <v>43961</v>
      </c>
      <c r="B131">
        <v>55</v>
      </c>
      <c r="C131">
        <v>137</v>
      </c>
      <c r="D131" s="28"/>
      <c r="E131" s="28"/>
      <c r="H131" s="19"/>
    </row>
    <row r="132" spans="1:8" x14ac:dyDescent="0.25">
      <c r="A132" s="12">
        <v>43962</v>
      </c>
      <c r="B132">
        <v>42</v>
      </c>
      <c r="C132">
        <v>103</v>
      </c>
      <c r="D132" s="28">
        <f t="shared" ref="D132:E132" si="21">AVERAGE(B132:B138)</f>
        <v>51.142857142857146</v>
      </c>
      <c r="E132" s="28">
        <f t="shared" si="21"/>
        <v>119.42857142857143</v>
      </c>
      <c r="H132" s="19"/>
    </row>
    <row r="133" spans="1:8" x14ac:dyDescent="0.25">
      <c r="A133" s="12">
        <v>43963</v>
      </c>
      <c r="B133">
        <v>51</v>
      </c>
      <c r="C133">
        <v>118</v>
      </c>
      <c r="D133" s="28"/>
      <c r="E133" s="28"/>
      <c r="H133" s="19"/>
    </row>
    <row r="134" spans="1:8" x14ac:dyDescent="0.25">
      <c r="A134" s="12">
        <v>43964</v>
      </c>
      <c r="B134">
        <v>43</v>
      </c>
      <c r="C134">
        <v>106</v>
      </c>
      <c r="D134" s="28"/>
      <c r="E134" s="28"/>
      <c r="H134" s="19"/>
    </row>
    <row r="135" spans="1:8" x14ac:dyDescent="0.25">
      <c r="A135" s="12">
        <v>43965</v>
      </c>
      <c r="B135">
        <v>65</v>
      </c>
      <c r="C135">
        <v>145</v>
      </c>
      <c r="D135" s="28"/>
      <c r="E135" s="28"/>
      <c r="H135" s="19"/>
    </row>
    <row r="136" spans="1:8" x14ac:dyDescent="0.25">
      <c r="A136" s="12">
        <v>43966</v>
      </c>
      <c r="B136">
        <v>49</v>
      </c>
      <c r="C136">
        <v>126</v>
      </c>
      <c r="D136" s="28"/>
      <c r="E136" s="28"/>
      <c r="H136" s="19"/>
    </row>
    <row r="137" spans="1:8" x14ac:dyDescent="0.25">
      <c r="A137" s="12">
        <v>43967</v>
      </c>
      <c r="B137">
        <v>53</v>
      </c>
      <c r="C137">
        <v>104</v>
      </c>
      <c r="D137" s="28"/>
      <c r="E137" s="28"/>
      <c r="H137" s="19"/>
    </row>
    <row r="138" spans="1:8" x14ac:dyDescent="0.25">
      <c r="A138" s="12">
        <v>43968</v>
      </c>
      <c r="B138">
        <v>55</v>
      </c>
      <c r="C138">
        <v>134</v>
      </c>
      <c r="D138" s="28"/>
      <c r="E138" s="28"/>
      <c r="H138" s="19"/>
    </row>
    <row r="139" spans="1:8" x14ac:dyDescent="0.25">
      <c r="A139" s="12">
        <v>43969</v>
      </c>
      <c r="B139">
        <v>38</v>
      </c>
      <c r="C139">
        <v>150</v>
      </c>
      <c r="D139" s="28">
        <f t="shared" ref="D139:E139" si="22">AVERAGE(B139:B145)</f>
        <v>35.714285714285715</v>
      </c>
      <c r="E139" s="28">
        <f t="shared" si="22"/>
        <v>134.14285714285714</v>
      </c>
      <c r="H139" s="19"/>
    </row>
    <row r="140" spans="1:8" x14ac:dyDescent="0.25">
      <c r="A140" s="12">
        <v>43970</v>
      </c>
      <c r="B140">
        <v>33</v>
      </c>
      <c r="C140">
        <v>147</v>
      </c>
      <c r="D140" s="28"/>
      <c r="E140" s="28"/>
      <c r="H140" s="19"/>
    </row>
    <row r="141" spans="1:8" x14ac:dyDescent="0.25">
      <c r="A141" s="12">
        <v>43971</v>
      </c>
      <c r="B141">
        <v>30</v>
      </c>
      <c r="C141">
        <v>148</v>
      </c>
      <c r="D141" s="28"/>
      <c r="E141" s="28"/>
      <c r="H141" s="19"/>
    </row>
    <row r="142" spans="1:8" x14ac:dyDescent="0.25">
      <c r="A142" s="12">
        <v>43972</v>
      </c>
      <c r="B142">
        <v>24</v>
      </c>
      <c r="C142">
        <v>123</v>
      </c>
      <c r="D142" s="28"/>
      <c r="E142" s="28"/>
      <c r="H142" s="19"/>
    </row>
    <row r="143" spans="1:8" x14ac:dyDescent="0.25">
      <c r="A143" s="12">
        <v>43973</v>
      </c>
      <c r="B143">
        <v>41</v>
      </c>
      <c r="C143">
        <v>115</v>
      </c>
      <c r="D143" s="28"/>
      <c r="E143" s="28"/>
      <c r="H143" s="19"/>
    </row>
    <row r="144" spans="1:8" x14ac:dyDescent="0.25">
      <c r="A144" s="12">
        <v>43974</v>
      </c>
      <c r="B144">
        <v>39</v>
      </c>
      <c r="C144">
        <v>129</v>
      </c>
      <c r="D144" s="28"/>
      <c r="E144" s="28"/>
      <c r="H144" s="19"/>
    </row>
    <row r="145" spans="1:8" x14ac:dyDescent="0.25">
      <c r="A145" s="12">
        <v>43975</v>
      </c>
      <c r="B145">
        <v>45</v>
      </c>
      <c r="C145">
        <v>127</v>
      </c>
      <c r="D145" s="28"/>
      <c r="E145" s="28"/>
      <c r="H145" s="19"/>
    </row>
    <row r="146" spans="1:8" x14ac:dyDescent="0.25">
      <c r="A146" s="12">
        <v>43976</v>
      </c>
      <c r="B146">
        <v>43</v>
      </c>
      <c r="C146">
        <v>107</v>
      </c>
      <c r="D146" s="28">
        <f t="shared" ref="D146:E146" si="23">AVERAGE(B146:B152)</f>
        <v>54.714285714285715</v>
      </c>
      <c r="E146" s="28">
        <f t="shared" si="23"/>
        <v>91.714285714285708</v>
      </c>
      <c r="H146" s="19"/>
    </row>
    <row r="147" spans="1:8" x14ac:dyDescent="0.25">
      <c r="A147" s="12">
        <v>43977</v>
      </c>
      <c r="B147">
        <v>58</v>
      </c>
      <c r="C147">
        <v>123</v>
      </c>
      <c r="D147" s="28"/>
      <c r="E147" s="28"/>
      <c r="H147" s="19"/>
    </row>
    <row r="148" spans="1:8" x14ac:dyDescent="0.25">
      <c r="A148" s="12">
        <v>43978</v>
      </c>
      <c r="B148">
        <v>59</v>
      </c>
      <c r="C148">
        <v>83</v>
      </c>
      <c r="D148" s="28"/>
      <c r="E148" s="28"/>
      <c r="H148" s="19"/>
    </row>
    <row r="149" spans="1:8" x14ac:dyDescent="0.25">
      <c r="A149" s="12">
        <v>43979</v>
      </c>
      <c r="B149">
        <v>71</v>
      </c>
      <c r="C149">
        <v>97</v>
      </c>
      <c r="D149" s="28"/>
      <c r="E149" s="28"/>
      <c r="H149" s="19"/>
    </row>
    <row r="150" spans="1:8" x14ac:dyDescent="0.25">
      <c r="A150" s="12">
        <v>43980</v>
      </c>
      <c r="B150">
        <v>46</v>
      </c>
      <c r="C150">
        <v>89</v>
      </c>
      <c r="D150" s="28"/>
      <c r="E150" s="28"/>
      <c r="H150" s="19"/>
    </row>
    <row r="151" spans="1:8" x14ac:dyDescent="0.25">
      <c r="A151" s="12">
        <v>43981</v>
      </c>
      <c r="B151">
        <v>47</v>
      </c>
      <c r="C151">
        <v>72</v>
      </c>
      <c r="D151" s="28"/>
      <c r="E151" s="28"/>
      <c r="H151" s="19"/>
    </row>
    <row r="152" spans="1:8" x14ac:dyDescent="0.25">
      <c r="A152" s="12">
        <v>43982</v>
      </c>
      <c r="B152">
        <v>59</v>
      </c>
      <c r="C152">
        <v>71</v>
      </c>
      <c r="D152" s="28"/>
      <c r="E152" s="28"/>
      <c r="H152" s="19"/>
    </row>
    <row r="153" spans="1:8" x14ac:dyDescent="0.25">
      <c r="A153" s="12">
        <v>43983</v>
      </c>
      <c r="B153">
        <v>39</v>
      </c>
      <c r="C153">
        <v>68</v>
      </c>
      <c r="D153" s="28">
        <f t="shared" ref="D153:E153" si="24">AVERAGE(B153:B159)</f>
        <v>49.571428571428569</v>
      </c>
      <c r="E153" s="28">
        <f t="shared" si="24"/>
        <v>103.57142857142857</v>
      </c>
      <c r="H153" s="19"/>
    </row>
    <row r="154" spans="1:8" x14ac:dyDescent="0.25">
      <c r="A154" s="12">
        <v>43984</v>
      </c>
      <c r="B154">
        <v>51</v>
      </c>
      <c r="C154">
        <v>113</v>
      </c>
      <c r="D154" s="28"/>
      <c r="E154" s="28"/>
      <c r="H154" s="19"/>
    </row>
    <row r="155" spans="1:8" x14ac:dyDescent="0.25">
      <c r="A155" s="12">
        <v>43985</v>
      </c>
      <c r="B155">
        <v>76</v>
      </c>
      <c r="C155">
        <v>89</v>
      </c>
      <c r="D155" s="28"/>
      <c r="E155" s="28"/>
      <c r="H155" s="19"/>
    </row>
    <row r="156" spans="1:8" x14ac:dyDescent="0.25">
      <c r="A156" s="12">
        <v>43986</v>
      </c>
      <c r="B156">
        <v>65</v>
      </c>
      <c r="C156">
        <v>129</v>
      </c>
      <c r="D156" s="28"/>
      <c r="E156" s="28"/>
      <c r="H156" s="19"/>
    </row>
    <row r="157" spans="1:8" x14ac:dyDescent="0.25">
      <c r="A157" s="12">
        <v>43987</v>
      </c>
      <c r="B157">
        <v>54</v>
      </c>
      <c r="C157">
        <v>127</v>
      </c>
      <c r="D157" s="28"/>
      <c r="E157" s="28"/>
      <c r="H157" s="19"/>
    </row>
    <row r="158" spans="1:8" x14ac:dyDescent="0.25">
      <c r="A158" s="12">
        <v>43988</v>
      </c>
      <c r="B158">
        <v>35</v>
      </c>
      <c r="C158">
        <v>115</v>
      </c>
      <c r="D158" s="28"/>
      <c r="E158" s="28"/>
      <c r="H158" s="19"/>
    </row>
    <row r="159" spans="1:8" x14ac:dyDescent="0.25">
      <c r="A159" s="12">
        <v>43989</v>
      </c>
      <c r="B159">
        <v>27</v>
      </c>
      <c r="C159">
        <v>84</v>
      </c>
      <c r="D159" s="28"/>
      <c r="E159" s="28"/>
      <c r="H159" s="19"/>
    </row>
    <row r="160" spans="1:8" x14ac:dyDescent="0.25">
      <c r="A160" s="12">
        <v>43990</v>
      </c>
      <c r="B160">
        <v>37</v>
      </c>
      <c r="C160">
        <v>105</v>
      </c>
      <c r="D160" s="28">
        <f t="shared" ref="D160:E160" si="25">AVERAGE(B160:B166)</f>
        <v>47.285714285714285</v>
      </c>
      <c r="E160" s="28">
        <f t="shared" si="25"/>
        <v>123.85714285714286</v>
      </c>
      <c r="H160" s="19"/>
    </row>
    <row r="161" spans="1:8" x14ac:dyDescent="0.25">
      <c r="A161" s="12">
        <v>43991</v>
      </c>
      <c r="B161">
        <v>47</v>
      </c>
      <c r="C161">
        <v>108</v>
      </c>
      <c r="D161" s="28"/>
      <c r="E161" s="28"/>
      <c r="H161" s="19"/>
    </row>
    <row r="162" spans="1:8" x14ac:dyDescent="0.25">
      <c r="A162" s="12">
        <v>43992</v>
      </c>
      <c r="B162">
        <v>43</v>
      </c>
      <c r="C162">
        <v>135</v>
      </c>
      <c r="D162" s="28"/>
      <c r="E162" s="28"/>
      <c r="H162" s="19"/>
    </row>
    <row r="163" spans="1:8" x14ac:dyDescent="0.25">
      <c r="A163" s="12">
        <v>43993</v>
      </c>
      <c r="B163">
        <v>54</v>
      </c>
      <c r="C163">
        <v>129</v>
      </c>
      <c r="D163" s="28"/>
      <c r="E163" s="28"/>
      <c r="H163" s="19"/>
    </row>
    <row r="164" spans="1:8" x14ac:dyDescent="0.25">
      <c r="A164" s="12">
        <v>43994</v>
      </c>
      <c r="B164">
        <v>57</v>
      </c>
      <c r="C164">
        <v>119</v>
      </c>
      <c r="D164" s="28"/>
      <c r="E164" s="28"/>
      <c r="H164" s="19"/>
    </row>
    <row r="165" spans="1:8" x14ac:dyDescent="0.25">
      <c r="A165" s="12">
        <v>43995</v>
      </c>
      <c r="B165">
        <v>50</v>
      </c>
      <c r="C165">
        <v>146</v>
      </c>
      <c r="D165" s="28"/>
      <c r="E165" s="28"/>
      <c r="H165" s="19"/>
    </row>
    <row r="166" spans="1:8" x14ac:dyDescent="0.25">
      <c r="A166" s="12">
        <v>43996</v>
      </c>
      <c r="B166">
        <v>43</v>
      </c>
      <c r="C166">
        <v>125</v>
      </c>
      <c r="D166" s="28"/>
      <c r="E166" s="28"/>
      <c r="H166" s="19"/>
    </row>
    <row r="167" spans="1:8" x14ac:dyDescent="0.25">
      <c r="A167" s="12">
        <v>43997</v>
      </c>
      <c r="B167">
        <v>44</v>
      </c>
      <c r="C167">
        <v>147</v>
      </c>
      <c r="D167" s="28">
        <f t="shared" ref="D167:E167" si="26">AVERAGE(B167:B173)</f>
        <v>45</v>
      </c>
      <c r="E167" s="28">
        <f t="shared" si="26"/>
        <v>108.14285714285714</v>
      </c>
      <c r="H167" s="19"/>
    </row>
    <row r="168" spans="1:8" x14ac:dyDescent="0.25">
      <c r="A168" s="12">
        <v>43998</v>
      </c>
      <c r="B168">
        <v>40</v>
      </c>
      <c r="C168">
        <v>119</v>
      </c>
      <c r="D168" s="28"/>
      <c r="E168" s="28"/>
      <c r="H168" s="19"/>
    </row>
    <row r="169" spans="1:8" x14ac:dyDescent="0.25">
      <c r="A169" s="12">
        <v>43999</v>
      </c>
      <c r="B169">
        <v>44</v>
      </c>
      <c r="C169">
        <v>99</v>
      </c>
      <c r="D169" s="28"/>
      <c r="E169" s="28"/>
      <c r="H169" s="19"/>
    </row>
    <row r="170" spans="1:8" x14ac:dyDescent="0.25">
      <c r="A170" s="12">
        <v>44000</v>
      </c>
      <c r="B170">
        <v>46</v>
      </c>
      <c r="C170">
        <v>88</v>
      </c>
      <c r="D170" s="28"/>
      <c r="E170" s="28"/>
      <c r="H170" s="19"/>
    </row>
    <row r="171" spans="1:8" x14ac:dyDescent="0.25">
      <c r="A171" s="12">
        <v>44001</v>
      </c>
      <c r="B171">
        <v>48</v>
      </c>
      <c r="C171">
        <v>97</v>
      </c>
      <c r="D171" s="28"/>
      <c r="E171" s="28"/>
      <c r="H171" s="19"/>
    </row>
    <row r="172" spans="1:8" x14ac:dyDescent="0.25">
      <c r="A172" s="12">
        <v>44002</v>
      </c>
      <c r="B172">
        <v>46</v>
      </c>
      <c r="C172">
        <v>126</v>
      </c>
      <c r="D172" s="28"/>
      <c r="E172" s="28"/>
      <c r="H172" s="19"/>
    </row>
    <row r="173" spans="1:8" x14ac:dyDescent="0.25">
      <c r="A173" s="12">
        <v>44003</v>
      </c>
      <c r="B173">
        <v>47</v>
      </c>
      <c r="C173">
        <v>81</v>
      </c>
      <c r="D173" s="28"/>
      <c r="E173" s="28"/>
      <c r="H173" s="19"/>
    </row>
    <row r="174" spans="1:8" x14ac:dyDescent="0.25">
      <c r="A174" s="12">
        <v>44004</v>
      </c>
      <c r="B174">
        <v>49</v>
      </c>
      <c r="C174">
        <v>99</v>
      </c>
      <c r="D174" s="28">
        <f t="shared" ref="D174:E174" si="27">AVERAGE(B174:B180)</f>
        <v>56.714285714285715</v>
      </c>
      <c r="E174" s="28">
        <f t="shared" si="27"/>
        <v>93.428571428571431</v>
      </c>
      <c r="H174" s="19"/>
    </row>
    <row r="175" spans="1:8" x14ac:dyDescent="0.25">
      <c r="A175" s="12">
        <v>44005</v>
      </c>
      <c r="B175">
        <v>54</v>
      </c>
      <c r="C175">
        <v>105</v>
      </c>
      <c r="D175" s="28"/>
      <c r="E175" s="28"/>
      <c r="H175" s="19"/>
    </row>
    <row r="176" spans="1:8" x14ac:dyDescent="0.25">
      <c r="A176" s="12">
        <v>44006</v>
      </c>
      <c r="B176">
        <v>63</v>
      </c>
      <c r="C176">
        <v>76</v>
      </c>
      <c r="D176" s="28"/>
      <c r="E176" s="28"/>
      <c r="H176" s="19"/>
    </row>
    <row r="177" spans="1:8" x14ac:dyDescent="0.25">
      <c r="A177" s="12">
        <v>44007</v>
      </c>
      <c r="B177">
        <v>60</v>
      </c>
      <c r="C177">
        <v>85</v>
      </c>
      <c r="D177" s="28"/>
      <c r="E177" s="28"/>
      <c r="H177" s="19"/>
    </row>
    <row r="178" spans="1:8" x14ac:dyDescent="0.25">
      <c r="A178" s="12">
        <v>44008</v>
      </c>
      <c r="B178">
        <v>61</v>
      </c>
      <c r="C178">
        <v>97</v>
      </c>
      <c r="D178" s="28"/>
      <c r="E178" s="28"/>
      <c r="H178" s="19"/>
    </row>
    <row r="179" spans="1:8" x14ac:dyDescent="0.25">
      <c r="A179" s="12">
        <v>44009</v>
      </c>
      <c r="B179">
        <v>64</v>
      </c>
      <c r="C179">
        <v>110</v>
      </c>
      <c r="D179" s="28"/>
      <c r="E179" s="28"/>
      <c r="H179" s="19"/>
    </row>
    <row r="180" spans="1:8" x14ac:dyDescent="0.25">
      <c r="A180" s="12">
        <v>44010</v>
      </c>
      <c r="B180">
        <v>46</v>
      </c>
      <c r="C180">
        <v>82</v>
      </c>
      <c r="D180" s="28"/>
      <c r="E180" s="28"/>
      <c r="H180" s="19"/>
    </row>
    <row r="181" spans="1:8" x14ac:dyDescent="0.25">
      <c r="A181" s="12">
        <v>44011</v>
      </c>
      <c r="B181">
        <v>33</v>
      </c>
      <c r="C181">
        <v>109</v>
      </c>
      <c r="D181" s="28">
        <f t="shared" ref="D181:E181" si="28">AVERAGE(B181:B187)</f>
        <v>36.285714285714285</v>
      </c>
      <c r="E181" s="28">
        <f t="shared" si="28"/>
        <v>118</v>
      </c>
      <c r="H181" s="19"/>
    </row>
    <row r="182" spans="1:8" x14ac:dyDescent="0.25">
      <c r="A182" s="12">
        <v>44012</v>
      </c>
      <c r="B182">
        <v>37</v>
      </c>
      <c r="C182">
        <v>100</v>
      </c>
      <c r="D182" s="28"/>
      <c r="E182" s="28"/>
      <c r="H182" s="19"/>
    </row>
    <row r="183" spans="1:8" x14ac:dyDescent="0.25">
      <c r="A183" s="12">
        <v>44013</v>
      </c>
      <c r="B183">
        <v>37</v>
      </c>
      <c r="C183">
        <v>108</v>
      </c>
      <c r="D183" s="28"/>
      <c r="E183" s="28"/>
      <c r="H183" s="19"/>
    </row>
    <row r="184" spans="1:8" x14ac:dyDescent="0.25">
      <c r="A184" s="12">
        <v>44014</v>
      </c>
      <c r="B184">
        <v>36</v>
      </c>
      <c r="C184">
        <v>119</v>
      </c>
      <c r="D184" s="28"/>
      <c r="E184" s="28"/>
      <c r="H184" s="19"/>
    </row>
    <row r="185" spans="1:8" x14ac:dyDescent="0.25">
      <c r="A185" s="12">
        <v>44015</v>
      </c>
      <c r="B185">
        <v>33</v>
      </c>
      <c r="C185">
        <v>140</v>
      </c>
      <c r="D185" s="28"/>
      <c r="E185" s="28"/>
      <c r="H185" s="19"/>
    </row>
    <row r="186" spans="1:8" x14ac:dyDescent="0.25">
      <c r="A186" s="12">
        <v>44016</v>
      </c>
      <c r="B186">
        <v>38</v>
      </c>
      <c r="C186">
        <v>141</v>
      </c>
      <c r="D186" s="28"/>
      <c r="E186" s="28"/>
      <c r="H186" s="19"/>
    </row>
    <row r="187" spans="1:8" x14ac:dyDescent="0.25">
      <c r="A187" s="12">
        <v>44017</v>
      </c>
      <c r="B187">
        <v>40</v>
      </c>
      <c r="C187">
        <v>109</v>
      </c>
      <c r="D187" s="28"/>
      <c r="E187" s="28"/>
      <c r="H187" s="19"/>
    </row>
    <row r="188" spans="1:8" x14ac:dyDescent="0.25">
      <c r="A188" s="12">
        <v>44018</v>
      </c>
      <c r="B188">
        <v>22</v>
      </c>
      <c r="C188">
        <v>77</v>
      </c>
      <c r="D188" s="28">
        <f t="shared" ref="D188:E188" si="29">AVERAGE(B188:B194)</f>
        <v>36.571428571428569</v>
      </c>
      <c r="E188" s="28">
        <f t="shared" si="29"/>
        <v>77.142857142857139</v>
      </c>
      <c r="H188" s="19"/>
    </row>
    <row r="189" spans="1:8" x14ac:dyDescent="0.25">
      <c r="A189" s="12">
        <v>44019</v>
      </c>
      <c r="B189">
        <v>41</v>
      </c>
      <c r="C189">
        <v>113</v>
      </c>
      <c r="D189" s="28"/>
      <c r="E189" s="28"/>
      <c r="H189" s="19"/>
    </row>
    <row r="190" spans="1:8" x14ac:dyDescent="0.25">
      <c r="A190" s="12">
        <v>44020</v>
      </c>
      <c r="B190">
        <v>42</v>
      </c>
      <c r="C190">
        <v>55</v>
      </c>
      <c r="D190" s="28"/>
      <c r="E190" s="28"/>
      <c r="H190" s="19"/>
    </row>
    <row r="191" spans="1:8" x14ac:dyDescent="0.25">
      <c r="A191" s="12">
        <v>44021</v>
      </c>
      <c r="B191">
        <v>38</v>
      </c>
      <c r="C191">
        <v>73</v>
      </c>
      <c r="D191" s="28"/>
      <c r="E191" s="28"/>
      <c r="H191" s="19"/>
    </row>
    <row r="192" spans="1:8" x14ac:dyDescent="0.25">
      <c r="A192" s="12">
        <v>44022</v>
      </c>
      <c r="B192">
        <v>37</v>
      </c>
      <c r="C192">
        <v>89</v>
      </c>
      <c r="D192" s="28"/>
      <c r="E192" s="28"/>
      <c r="H192" s="19"/>
    </row>
    <row r="193" spans="1:8" x14ac:dyDescent="0.25">
      <c r="A193" s="12">
        <v>44023</v>
      </c>
      <c r="B193">
        <v>34</v>
      </c>
      <c r="C193">
        <v>72</v>
      </c>
      <c r="D193" s="28"/>
      <c r="E193" s="28"/>
      <c r="H193" s="19"/>
    </row>
    <row r="194" spans="1:8" x14ac:dyDescent="0.25">
      <c r="A194" s="12">
        <v>44024</v>
      </c>
      <c r="B194">
        <v>42</v>
      </c>
      <c r="C194">
        <v>61</v>
      </c>
      <c r="D194" s="28"/>
      <c r="E194" s="28"/>
      <c r="H194" s="19"/>
    </row>
    <row r="195" spans="1:8" x14ac:dyDescent="0.25">
      <c r="A195" s="12">
        <v>44025</v>
      </c>
      <c r="B195">
        <v>42</v>
      </c>
      <c r="C195">
        <v>65</v>
      </c>
      <c r="D195" s="28">
        <f t="shared" ref="D195:E195" si="30">AVERAGE(B195:B201)</f>
        <v>43</v>
      </c>
      <c r="E195" s="28">
        <f t="shared" si="30"/>
        <v>95</v>
      </c>
      <c r="H195" s="19"/>
    </row>
    <row r="196" spans="1:8" x14ac:dyDescent="0.25">
      <c r="A196" s="12">
        <v>44026</v>
      </c>
      <c r="B196">
        <v>46</v>
      </c>
      <c r="C196">
        <v>82</v>
      </c>
      <c r="D196" s="28"/>
      <c r="E196" s="28"/>
      <c r="H196" s="19"/>
    </row>
    <row r="197" spans="1:8" x14ac:dyDescent="0.25">
      <c r="A197" s="12">
        <v>44027</v>
      </c>
      <c r="B197">
        <v>39</v>
      </c>
      <c r="C197">
        <v>101</v>
      </c>
      <c r="D197" s="28"/>
      <c r="E197" s="28"/>
      <c r="H197" s="19"/>
    </row>
    <row r="198" spans="1:8" x14ac:dyDescent="0.25">
      <c r="A198" s="12">
        <v>44028</v>
      </c>
      <c r="B198">
        <v>40</v>
      </c>
      <c r="C198">
        <v>102</v>
      </c>
      <c r="D198" s="28"/>
      <c r="E198" s="28"/>
      <c r="H198" s="19"/>
    </row>
    <row r="199" spans="1:8" x14ac:dyDescent="0.25">
      <c r="A199" s="12">
        <v>44029</v>
      </c>
      <c r="B199">
        <v>39</v>
      </c>
      <c r="C199">
        <v>89</v>
      </c>
      <c r="D199" s="28"/>
      <c r="E199" s="28"/>
      <c r="H199" s="19"/>
    </row>
    <row r="200" spans="1:8" x14ac:dyDescent="0.25">
      <c r="A200" s="12">
        <v>44030</v>
      </c>
      <c r="B200">
        <v>43</v>
      </c>
      <c r="C200">
        <v>121</v>
      </c>
      <c r="D200" s="28"/>
      <c r="E200" s="28"/>
      <c r="H200" s="19"/>
    </row>
    <row r="201" spans="1:8" x14ac:dyDescent="0.25">
      <c r="A201" s="12">
        <v>44031</v>
      </c>
      <c r="B201">
        <v>52</v>
      </c>
      <c r="C201">
        <v>105</v>
      </c>
      <c r="D201" s="28"/>
      <c r="E201" s="28"/>
      <c r="H201" s="19"/>
    </row>
    <row r="202" spans="1:8" x14ac:dyDescent="0.25">
      <c r="A202" s="12">
        <v>44032</v>
      </c>
      <c r="B202">
        <v>39</v>
      </c>
      <c r="C202">
        <v>70</v>
      </c>
      <c r="D202" s="28">
        <f t="shared" ref="D202:E202" si="31">AVERAGE(B202:B208)</f>
        <v>45.285714285714285</v>
      </c>
      <c r="E202" s="28">
        <f t="shared" si="31"/>
        <v>78.571428571428569</v>
      </c>
      <c r="H202" s="19"/>
    </row>
    <row r="203" spans="1:8" x14ac:dyDescent="0.25">
      <c r="A203" s="12">
        <v>44033</v>
      </c>
      <c r="B203">
        <v>44</v>
      </c>
      <c r="C203">
        <v>64</v>
      </c>
      <c r="D203" s="28"/>
      <c r="E203" s="28"/>
      <c r="H203" s="19"/>
    </row>
    <row r="204" spans="1:8" x14ac:dyDescent="0.25">
      <c r="A204" s="12">
        <v>44034</v>
      </c>
      <c r="B204">
        <v>43</v>
      </c>
      <c r="C204">
        <v>68</v>
      </c>
      <c r="D204" s="28"/>
      <c r="E204" s="28"/>
      <c r="H204" s="19"/>
    </row>
    <row r="205" spans="1:8" x14ac:dyDescent="0.25">
      <c r="A205" s="12">
        <v>44035</v>
      </c>
      <c r="B205">
        <v>50</v>
      </c>
      <c r="C205">
        <v>62</v>
      </c>
      <c r="D205" s="28"/>
      <c r="E205" s="28"/>
      <c r="H205" s="19"/>
    </row>
    <row r="206" spans="1:8" x14ac:dyDescent="0.25">
      <c r="A206" s="12">
        <v>44036</v>
      </c>
      <c r="B206">
        <v>58</v>
      </c>
      <c r="C206">
        <v>95</v>
      </c>
      <c r="D206" s="28"/>
      <c r="E206" s="28"/>
      <c r="H206" s="19"/>
    </row>
    <row r="207" spans="1:8" x14ac:dyDescent="0.25">
      <c r="A207" s="12">
        <v>44037</v>
      </c>
      <c r="B207">
        <v>44</v>
      </c>
      <c r="C207">
        <v>106</v>
      </c>
      <c r="D207" s="28"/>
      <c r="E207" s="28"/>
      <c r="H207" s="19"/>
    </row>
    <row r="208" spans="1:8" x14ac:dyDescent="0.25">
      <c r="A208" s="12">
        <v>44038</v>
      </c>
      <c r="B208">
        <v>39</v>
      </c>
      <c r="C208">
        <v>85</v>
      </c>
      <c r="D208" s="28"/>
      <c r="E208" s="28"/>
      <c r="H208" s="19"/>
    </row>
    <row r="209" spans="1:8" x14ac:dyDescent="0.25">
      <c r="A209" s="12">
        <v>44039</v>
      </c>
      <c r="B209">
        <v>42</v>
      </c>
      <c r="C209">
        <v>103</v>
      </c>
      <c r="D209" s="28">
        <f t="shared" ref="D209:E209" si="32">AVERAGE(B209:B215)</f>
        <v>50.714285714285715</v>
      </c>
      <c r="E209" s="28">
        <f t="shared" si="32"/>
        <v>84.857142857142861</v>
      </c>
      <c r="H209" s="19"/>
    </row>
    <row r="210" spans="1:8" x14ac:dyDescent="0.25">
      <c r="A210" s="12">
        <v>44040</v>
      </c>
      <c r="B210">
        <v>49</v>
      </c>
      <c r="C210">
        <v>92</v>
      </c>
      <c r="D210" s="28"/>
      <c r="E210" s="28"/>
      <c r="H210" s="19"/>
    </row>
    <row r="211" spans="1:8" x14ac:dyDescent="0.25">
      <c r="A211" s="12">
        <v>44041</v>
      </c>
      <c r="B211">
        <v>45</v>
      </c>
      <c r="C211">
        <v>69</v>
      </c>
      <c r="D211" s="28"/>
      <c r="E211" s="28"/>
      <c r="H211" s="19"/>
    </row>
    <row r="212" spans="1:8" x14ac:dyDescent="0.25">
      <c r="A212" s="12">
        <v>44042</v>
      </c>
      <c r="B212">
        <v>40</v>
      </c>
      <c r="C212">
        <v>75</v>
      </c>
      <c r="D212" s="28"/>
      <c r="E212" s="28"/>
      <c r="H212" s="19"/>
    </row>
    <row r="213" spans="1:8" x14ac:dyDescent="0.25">
      <c r="A213" s="12">
        <v>44043</v>
      </c>
      <c r="B213">
        <v>58</v>
      </c>
      <c r="C213">
        <v>53</v>
      </c>
      <c r="D213" s="28"/>
      <c r="E213" s="28"/>
      <c r="H213" s="19"/>
    </row>
    <row r="214" spans="1:8" x14ac:dyDescent="0.25">
      <c r="A214" s="12">
        <v>44044</v>
      </c>
      <c r="B214">
        <v>68</v>
      </c>
      <c r="C214">
        <v>108</v>
      </c>
      <c r="D214" s="28"/>
      <c r="E214" s="28"/>
      <c r="H214" s="19"/>
    </row>
    <row r="215" spans="1:8" x14ac:dyDescent="0.25">
      <c r="A215" s="12">
        <v>44045</v>
      </c>
      <c r="B215">
        <v>53</v>
      </c>
      <c r="C215">
        <v>94</v>
      </c>
      <c r="D215" s="28"/>
      <c r="E215" s="28"/>
      <c r="H215" s="19"/>
    </row>
    <row r="216" spans="1:8" x14ac:dyDescent="0.25">
      <c r="A216" s="12">
        <v>44046</v>
      </c>
      <c r="B216">
        <v>41</v>
      </c>
      <c r="C216">
        <v>68</v>
      </c>
      <c r="D216" s="28">
        <f t="shared" ref="D216:E216" si="33">AVERAGE(B216:B222)</f>
        <v>54.142857142857146</v>
      </c>
      <c r="E216" s="28">
        <f t="shared" si="33"/>
        <v>79.714285714285708</v>
      </c>
      <c r="H216" s="19"/>
    </row>
    <row r="217" spans="1:8" x14ac:dyDescent="0.25">
      <c r="A217" s="12">
        <v>44047</v>
      </c>
      <c r="B217">
        <v>44</v>
      </c>
      <c r="C217">
        <v>68</v>
      </c>
      <c r="D217" s="28"/>
      <c r="E217" s="28"/>
      <c r="H217" s="19"/>
    </row>
    <row r="218" spans="1:8" x14ac:dyDescent="0.25">
      <c r="A218" s="12">
        <v>44048</v>
      </c>
      <c r="B218">
        <v>50</v>
      </c>
      <c r="C218">
        <v>69</v>
      </c>
      <c r="D218" s="28"/>
      <c r="E218" s="28"/>
      <c r="H218" s="19"/>
    </row>
    <row r="219" spans="1:8" x14ac:dyDescent="0.25">
      <c r="A219" s="12">
        <v>44049</v>
      </c>
      <c r="B219">
        <v>58</v>
      </c>
      <c r="C219">
        <v>107</v>
      </c>
      <c r="D219" s="28"/>
      <c r="E219" s="28"/>
      <c r="H219" s="19"/>
    </row>
    <row r="220" spans="1:8" x14ac:dyDescent="0.25">
      <c r="A220" s="12">
        <v>44050</v>
      </c>
      <c r="B220">
        <v>60</v>
      </c>
      <c r="C220">
        <v>51</v>
      </c>
      <c r="D220" s="28"/>
      <c r="E220" s="28"/>
      <c r="H220" s="19"/>
    </row>
    <row r="221" spans="1:8" x14ac:dyDescent="0.25">
      <c r="A221" s="12">
        <v>44051</v>
      </c>
      <c r="B221">
        <v>61</v>
      </c>
      <c r="C221">
        <v>72</v>
      </c>
      <c r="D221" s="28"/>
      <c r="E221" s="28"/>
      <c r="H221" s="19"/>
    </row>
    <row r="222" spans="1:8" x14ac:dyDescent="0.25">
      <c r="A222" s="12">
        <v>44052</v>
      </c>
      <c r="B222">
        <v>65</v>
      </c>
      <c r="C222">
        <v>123</v>
      </c>
      <c r="D222" s="28"/>
      <c r="E222" s="28"/>
      <c r="H222" s="19"/>
    </row>
    <row r="223" spans="1:8" x14ac:dyDescent="0.25">
      <c r="A223" s="12">
        <v>44053</v>
      </c>
      <c r="B223">
        <v>70</v>
      </c>
      <c r="C223">
        <v>90</v>
      </c>
      <c r="D223" s="28">
        <f t="shared" ref="D223:E223" si="34">AVERAGE(B223:B229)</f>
        <v>56.857142857142854</v>
      </c>
      <c r="E223" s="28">
        <f t="shared" si="34"/>
        <v>80.571428571428569</v>
      </c>
      <c r="H223" s="19"/>
    </row>
    <row r="224" spans="1:8" x14ac:dyDescent="0.25">
      <c r="A224" s="12">
        <v>44054</v>
      </c>
      <c r="B224">
        <v>55</v>
      </c>
      <c r="C224">
        <v>85</v>
      </c>
      <c r="D224" s="28"/>
      <c r="E224" s="28"/>
      <c r="H224" s="19"/>
    </row>
    <row r="225" spans="1:8" x14ac:dyDescent="0.25">
      <c r="A225" s="12">
        <v>44055</v>
      </c>
      <c r="B225">
        <v>73</v>
      </c>
      <c r="C225">
        <v>114</v>
      </c>
      <c r="D225" s="28"/>
      <c r="E225" s="28"/>
      <c r="H225" s="19"/>
    </row>
    <row r="226" spans="1:8" x14ac:dyDescent="0.25">
      <c r="A226" s="12">
        <v>44056</v>
      </c>
      <c r="B226">
        <v>60</v>
      </c>
      <c r="C226">
        <v>69</v>
      </c>
      <c r="D226" s="28"/>
      <c r="E226" s="28"/>
      <c r="H226" s="19"/>
    </row>
    <row r="227" spans="1:8" x14ac:dyDescent="0.25">
      <c r="A227" s="12">
        <v>44057</v>
      </c>
      <c r="B227">
        <v>48</v>
      </c>
      <c r="C227">
        <v>53</v>
      </c>
      <c r="D227" s="28"/>
      <c r="E227" s="28"/>
      <c r="H227" s="19"/>
    </row>
    <row r="228" spans="1:8" x14ac:dyDescent="0.25">
      <c r="A228" s="12">
        <v>44058</v>
      </c>
      <c r="B228">
        <v>48</v>
      </c>
      <c r="C228">
        <v>63</v>
      </c>
      <c r="D228" s="28"/>
      <c r="E228" s="28"/>
      <c r="H228" s="19"/>
    </row>
    <row r="229" spans="1:8" x14ac:dyDescent="0.25">
      <c r="A229" s="12">
        <v>44059</v>
      </c>
      <c r="B229">
        <v>44</v>
      </c>
      <c r="C229">
        <v>90</v>
      </c>
      <c r="D229" s="28"/>
      <c r="E229" s="28"/>
      <c r="H229" s="19"/>
    </row>
    <row r="230" spans="1:8" x14ac:dyDescent="0.25">
      <c r="A230" s="12">
        <v>44060</v>
      </c>
      <c r="B230">
        <v>52</v>
      </c>
      <c r="C230">
        <v>52</v>
      </c>
      <c r="D230" s="28">
        <f t="shared" ref="D230:E230" si="35">AVERAGE(B230:B236)</f>
        <v>38.285714285714285</v>
      </c>
      <c r="E230" s="28">
        <f t="shared" si="35"/>
        <v>65.285714285714292</v>
      </c>
      <c r="H230" s="19"/>
    </row>
    <row r="231" spans="1:8" x14ac:dyDescent="0.25">
      <c r="A231" s="12">
        <v>44061</v>
      </c>
      <c r="B231">
        <v>41</v>
      </c>
      <c r="C231">
        <v>88</v>
      </c>
      <c r="D231" s="28"/>
      <c r="E231" s="28"/>
      <c r="H231" s="19"/>
    </row>
    <row r="232" spans="1:8" x14ac:dyDescent="0.25">
      <c r="A232" s="12">
        <v>44062</v>
      </c>
      <c r="B232">
        <v>35</v>
      </c>
      <c r="C232">
        <v>82</v>
      </c>
      <c r="D232" s="28"/>
      <c r="E232" s="28"/>
      <c r="H232" s="19"/>
    </row>
    <row r="233" spans="1:8" x14ac:dyDescent="0.25">
      <c r="A233" s="12">
        <v>44063</v>
      </c>
      <c r="B233">
        <v>32</v>
      </c>
      <c r="C233">
        <v>63</v>
      </c>
      <c r="D233" s="28"/>
      <c r="E233" s="28"/>
      <c r="H233" s="19"/>
    </row>
    <row r="234" spans="1:8" x14ac:dyDescent="0.25">
      <c r="A234" s="12">
        <v>44064</v>
      </c>
      <c r="B234">
        <v>35</v>
      </c>
      <c r="C234">
        <v>59</v>
      </c>
      <c r="D234" s="28"/>
      <c r="E234" s="28"/>
      <c r="H234" s="19"/>
    </row>
    <row r="235" spans="1:8" x14ac:dyDescent="0.25">
      <c r="A235" s="12">
        <v>44065</v>
      </c>
      <c r="B235">
        <v>41</v>
      </c>
      <c r="C235">
        <v>59</v>
      </c>
      <c r="D235" s="28"/>
      <c r="E235" s="28"/>
      <c r="H235" s="19"/>
    </row>
    <row r="236" spans="1:8" x14ac:dyDescent="0.25">
      <c r="A236" s="12">
        <v>44066</v>
      </c>
      <c r="B236">
        <v>32</v>
      </c>
      <c r="C236">
        <v>54</v>
      </c>
      <c r="D236" s="28"/>
      <c r="E236" s="28"/>
      <c r="H236" s="19"/>
    </row>
    <row r="237" spans="1:8" x14ac:dyDescent="0.25">
      <c r="A237" s="12">
        <v>44067</v>
      </c>
      <c r="B237">
        <v>26</v>
      </c>
      <c r="C237">
        <v>57</v>
      </c>
      <c r="D237" s="28">
        <f t="shared" ref="D237:E237" si="36">AVERAGE(B237:B243)</f>
        <v>35.571428571428569</v>
      </c>
      <c r="E237" s="28">
        <f t="shared" si="36"/>
        <v>66.714285714285708</v>
      </c>
      <c r="H237" s="19"/>
    </row>
    <row r="238" spans="1:8" x14ac:dyDescent="0.25">
      <c r="A238" s="12">
        <v>44068</v>
      </c>
      <c r="B238">
        <v>36</v>
      </c>
      <c r="C238">
        <v>50</v>
      </c>
      <c r="D238" s="28"/>
      <c r="E238" s="28"/>
      <c r="H238" s="19"/>
    </row>
    <row r="239" spans="1:8" x14ac:dyDescent="0.25">
      <c r="A239" s="12">
        <v>44069</v>
      </c>
      <c r="B239">
        <v>42</v>
      </c>
      <c r="C239">
        <v>61</v>
      </c>
      <c r="D239" s="28"/>
      <c r="E239" s="28"/>
      <c r="H239" s="19"/>
    </row>
    <row r="240" spans="1:8" x14ac:dyDescent="0.25">
      <c r="A240" s="12">
        <v>44070</v>
      </c>
      <c r="B240">
        <v>36</v>
      </c>
      <c r="C240">
        <v>47</v>
      </c>
      <c r="D240" s="28"/>
      <c r="E240" s="28"/>
      <c r="H240" s="19"/>
    </row>
    <row r="241" spans="1:8" x14ac:dyDescent="0.25">
      <c r="A241" s="12">
        <v>44071</v>
      </c>
      <c r="B241">
        <v>49</v>
      </c>
      <c r="C241">
        <v>61</v>
      </c>
      <c r="D241" s="28"/>
      <c r="E241" s="28"/>
      <c r="H241" s="19"/>
    </row>
    <row r="242" spans="1:8" x14ac:dyDescent="0.25">
      <c r="A242" s="12">
        <v>44072</v>
      </c>
      <c r="B242">
        <v>30</v>
      </c>
      <c r="C242">
        <v>88</v>
      </c>
      <c r="D242" s="28"/>
      <c r="E242" s="28"/>
      <c r="H242" s="19"/>
    </row>
    <row r="243" spans="1:8" x14ac:dyDescent="0.25">
      <c r="A243" s="12">
        <v>44073</v>
      </c>
      <c r="B243">
        <v>30</v>
      </c>
      <c r="C243">
        <v>103</v>
      </c>
      <c r="D243" s="28"/>
      <c r="E243" s="28"/>
      <c r="H243" s="19"/>
    </row>
    <row r="244" spans="1:8" x14ac:dyDescent="0.25">
      <c r="A244" s="12">
        <v>44074</v>
      </c>
      <c r="B244">
        <v>30</v>
      </c>
      <c r="C244">
        <v>59</v>
      </c>
      <c r="D244" s="28">
        <f t="shared" ref="D244:E244" si="37">AVERAGE(B244:B250)</f>
        <v>43.142857142857146</v>
      </c>
      <c r="E244" s="28">
        <f t="shared" si="37"/>
        <v>68</v>
      </c>
      <c r="H244" s="19"/>
    </row>
    <row r="245" spans="1:8" x14ac:dyDescent="0.25">
      <c r="A245" s="12">
        <v>44075</v>
      </c>
      <c r="B245">
        <v>36</v>
      </c>
      <c r="C245">
        <v>37</v>
      </c>
      <c r="D245" s="28"/>
      <c r="E245" s="28"/>
      <c r="H245" s="19"/>
    </row>
    <row r="246" spans="1:8" x14ac:dyDescent="0.25">
      <c r="A246" s="12">
        <v>44076</v>
      </c>
      <c r="B246">
        <v>51</v>
      </c>
      <c r="C246">
        <v>49</v>
      </c>
      <c r="D246" s="28"/>
      <c r="E246" s="28"/>
      <c r="H246" s="19"/>
    </row>
    <row r="247" spans="1:8" x14ac:dyDescent="0.25">
      <c r="A247" s="12">
        <v>44077</v>
      </c>
      <c r="B247">
        <v>50</v>
      </c>
      <c r="C247">
        <v>58</v>
      </c>
      <c r="D247" s="28"/>
      <c r="E247" s="28"/>
      <c r="H247" s="19"/>
    </row>
    <row r="248" spans="1:8" x14ac:dyDescent="0.25">
      <c r="A248" s="12">
        <v>44078</v>
      </c>
      <c r="B248">
        <v>52</v>
      </c>
      <c r="C248">
        <v>91</v>
      </c>
      <c r="D248" s="28"/>
      <c r="E248" s="28"/>
      <c r="H248" s="19"/>
    </row>
    <row r="249" spans="1:8" x14ac:dyDescent="0.25">
      <c r="A249" s="12">
        <v>44079</v>
      </c>
      <c r="B249">
        <v>46</v>
      </c>
      <c r="C249">
        <v>108</v>
      </c>
      <c r="D249" s="28"/>
      <c r="E249" s="28"/>
      <c r="H249" s="19"/>
    </row>
    <row r="250" spans="1:8" x14ac:dyDescent="0.25">
      <c r="A250" s="12">
        <v>44080</v>
      </c>
      <c r="B250">
        <v>37</v>
      </c>
      <c r="C250">
        <v>74</v>
      </c>
      <c r="D250" s="28"/>
      <c r="E250" s="28"/>
      <c r="H250" s="19"/>
    </row>
    <row r="251" spans="1:8" x14ac:dyDescent="0.25">
      <c r="A251" s="12">
        <v>44081</v>
      </c>
      <c r="B251">
        <v>44</v>
      </c>
      <c r="C251">
        <v>81</v>
      </c>
      <c r="D251" s="28">
        <f t="shared" ref="D251:E251" si="38">AVERAGE(B251:B257)</f>
        <v>48</v>
      </c>
      <c r="E251" s="28">
        <f t="shared" si="38"/>
        <v>116.42857142857143</v>
      </c>
      <c r="H251" s="19"/>
    </row>
    <row r="252" spans="1:8" x14ac:dyDescent="0.25">
      <c r="A252" s="12">
        <v>44082</v>
      </c>
      <c r="B252">
        <v>44</v>
      </c>
      <c r="C252">
        <v>114</v>
      </c>
      <c r="D252" s="28"/>
      <c r="E252" s="28"/>
      <c r="H252" s="19"/>
    </row>
    <row r="253" spans="1:8" x14ac:dyDescent="0.25">
      <c r="A253" s="12">
        <v>44083</v>
      </c>
      <c r="B253">
        <v>53</v>
      </c>
      <c r="C253">
        <v>93</v>
      </c>
      <c r="D253" s="28"/>
      <c r="E253" s="28"/>
      <c r="H253" s="19"/>
    </row>
    <row r="254" spans="1:8" x14ac:dyDescent="0.25">
      <c r="A254" s="12">
        <v>44084</v>
      </c>
      <c r="B254">
        <v>47</v>
      </c>
      <c r="C254">
        <v>130</v>
      </c>
      <c r="D254" s="28"/>
      <c r="E254" s="28"/>
      <c r="H254" s="19"/>
    </row>
    <row r="255" spans="1:8" x14ac:dyDescent="0.25">
      <c r="A255" s="12">
        <v>44085</v>
      </c>
      <c r="B255">
        <v>45</v>
      </c>
      <c r="C255">
        <v>128</v>
      </c>
      <c r="D255" s="28"/>
      <c r="E255" s="28"/>
      <c r="H255" s="19"/>
    </row>
    <row r="256" spans="1:8" x14ac:dyDescent="0.25">
      <c r="A256" s="12">
        <v>44086</v>
      </c>
      <c r="B256">
        <v>51</v>
      </c>
      <c r="C256">
        <v>131</v>
      </c>
      <c r="D256" s="28"/>
      <c r="E256" s="28"/>
      <c r="H256" s="19"/>
    </row>
    <row r="257" spans="1:8" x14ac:dyDescent="0.25">
      <c r="A257" s="12">
        <v>44087</v>
      </c>
      <c r="B257">
        <v>52</v>
      </c>
      <c r="C257">
        <v>138</v>
      </c>
      <c r="D257" s="28"/>
      <c r="E257" s="28"/>
      <c r="H257" s="19"/>
    </row>
    <row r="258" spans="1:8" x14ac:dyDescent="0.25">
      <c r="A258" s="12">
        <v>44088</v>
      </c>
      <c r="B258">
        <v>63</v>
      </c>
      <c r="C258">
        <v>153</v>
      </c>
      <c r="D258" s="28">
        <f t="shared" ref="D258:E258" si="39">AVERAGE(B258:B264)</f>
        <v>72.571428571428569</v>
      </c>
      <c r="E258" s="28">
        <f t="shared" si="39"/>
        <v>140.28571428571428</v>
      </c>
      <c r="H258" s="19"/>
    </row>
    <row r="259" spans="1:8" x14ac:dyDescent="0.25">
      <c r="A259" s="12">
        <v>44089</v>
      </c>
      <c r="B259">
        <v>87</v>
      </c>
      <c r="C259">
        <v>158</v>
      </c>
      <c r="D259" s="28"/>
      <c r="E259" s="28"/>
      <c r="H259" s="19"/>
    </row>
    <row r="260" spans="1:8" x14ac:dyDescent="0.25">
      <c r="A260" s="12">
        <v>44090</v>
      </c>
      <c r="B260">
        <v>90</v>
      </c>
      <c r="C260">
        <v>150</v>
      </c>
      <c r="D260" s="28"/>
      <c r="E260" s="28"/>
      <c r="H260" s="19"/>
    </row>
    <row r="261" spans="1:8" x14ac:dyDescent="0.25">
      <c r="A261" s="12">
        <v>44091</v>
      </c>
      <c r="B261">
        <v>79</v>
      </c>
      <c r="C261">
        <v>150</v>
      </c>
      <c r="D261" s="28"/>
      <c r="E261" s="28"/>
      <c r="H261" s="19"/>
    </row>
    <row r="262" spans="1:8" x14ac:dyDescent="0.25">
      <c r="A262" s="12">
        <v>44092</v>
      </c>
      <c r="B262">
        <v>59</v>
      </c>
      <c r="C262">
        <v>119</v>
      </c>
      <c r="D262" s="28"/>
      <c r="E262" s="28"/>
      <c r="H262" s="19"/>
    </row>
    <row r="263" spans="1:8" x14ac:dyDescent="0.25">
      <c r="A263" s="12">
        <v>44093</v>
      </c>
      <c r="B263">
        <v>62</v>
      </c>
      <c r="C263">
        <v>109</v>
      </c>
      <c r="D263" s="28"/>
      <c r="E263" s="28"/>
      <c r="H263" s="19"/>
    </row>
    <row r="264" spans="1:8" x14ac:dyDescent="0.25">
      <c r="A264" s="12">
        <v>44094</v>
      </c>
      <c r="B264">
        <v>68</v>
      </c>
      <c r="C264">
        <v>143</v>
      </c>
      <c r="D264" s="28"/>
      <c r="E264" s="28"/>
      <c r="H264" s="19"/>
    </row>
    <row r="265" spans="1:8" x14ac:dyDescent="0.25">
      <c r="A265" s="12">
        <v>44095</v>
      </c>
      <c r="B265">
        <v>65</v>
      </c>
      <c r="C265">
        <v>153</v>
      </c>
      <c r="D265" s="28">
        <f t="shared" ref="D265:E265" si="40">AVERAGE(B265:B271)</f>
        <v>46.714285714285715</v>
      </c>
      <c r="E265" s="28">
        <f t="shared" si="40"/>
        <v>121.14285714285714</v>
      </c>
      <c r="H265" s="19"/>
    </row>
    <row r="266" spans="1:8" x14ac:dyDescent="0.25">
      <c r="A266" s="12">
        <v>44096</v>
      </c>
      <c r="B266">
        <v>64</v>
      </c>
      <c r="C266">
        <v>146</v>
      </c>
      <c r="D266" s="28"/>
      <c r="E266" s="28"/>
      <c r="H266" s="19"/>
    </row>
    <row r="267" spans="1:8" x14ac:dyDescent="0.25">
      <c r="A267" s="12">
        <v>44097</v>
      </c>
      <c r="B267">
        <v>66</v>
      </c>
      <c r="C267">
        <v>102</v>
      </c>
      <c r="D267" s="28"/>
      <c r="E267" s="28"/>
      <c r="H267" s="19"/>
    </row>
    <row r="268" spans="1:8" x14ac:dyDescent="0.25">
      <c r="A268" s="12">
        <v>44098</v>
      </c>
      <c r="B268">
        <v>46</v>
      </c>
      <c r="C268">
        <v>85</v>
      </c>
      <c r="D268" s="28"/>
      <c r="E268" s="28"/>
      <c r="H268" s="19"/>
    </row>
    <row r="269" spans="1:8" x14ac:dyDescent="0.25">
      <c r="A269" s="12">
        <v>44099</v>
      </c>
      <c r="B269">
        <v>29</v>
      </c>
      <c r="C269">
        <v>107</v>
      </c>
      <c r="D269" s="28"/>
      <c r="E269" s="28"/>
      <c r="H269" s="19"/>
    </row>
    <row r="270" spans="1:8" x14ac:dyDescent="0.25">
      <c r="A270" s="12">
        <v>44100</v>
      </c>
      <c r="B270">
        <v>25</v>
      </c>
      <c r="C270">
        <v>131</v>
      </c>
      <c r="D270" s="28"/>
      <c r="E270" s="28"/>
      <c r="H270" s="19"/>
    </row>
    <row r="271" spans="1:8" x14ac:dyDescent="0.25">
      <c r="A271" s="12">
        <v>44101</v>
      </c>
      <c r="B271">
        <v>32</v>
      </c>
      <c r="C271">
        <v>124</v>
      </c>
      <c r="D271" s="28"/>
      <c r="E271" s="28"/>
      <c r="H271" s="19"/>
    </row>
    <row r="272" spans="1:8" x14ac:dyDescent="0.25">
      <c r="A272" s="12">
        <v>44102</v>
      </c>
      <c r="B272">
        <v>34</v>
      </c>
      <c r="C272">
        <v>95</v>
      </c>
      <c r="D272" s="28">
        <f t="shared" ref="D272:E272" si="41">AVERAGE(B272:B278)</f>
        <v>44.857142857142854</v>
      </c>
      <c r="E272" s="28">
        <f t="shared" si="41"/>
        <v>138.57142857142858</v>
      </c>
      <c r="H272" s="19"/>
    </row>
    <row r="273" spans="1:8" x14ac:dyDescent="0.25">
      <c r="A273" s="12">
        <v>44103</v>
      </c>
      <c r="B273">
        <v>35</v>
      </c>
      <c r="C273">
        <v>153</v>
      </c>
      <c r="D273" s="28"/>
      <c r="E273" s="28"/>
      <c r="H273" s="19"/>
    </row>
    <row r="274" spans="1:8" x14ac:dyDescent="0.25">
      <c r="A274" s="12">
        <v>44104</v>
      </c>
      <c r="B274">
        <v>52</v>
      </c>
      <c r="C274">
        <v>157</v>
      </c>
      <c r="D274" s="28"/>
      <c r="E274" s="28"/>
      <c r="H274" s="19"/>
    </row>
    <row r="275" spans="1:8" x14ac:dyDescent="0.25">
      <c r="A275" s="12">
        <v>44105</v>
      </c>
      <c r="B275">
        <v>58</v>
      </c>
      <c r="C275">
        <v>126</v>
      </c>
      <c r="D275" s="28"/>
      <c r="E275" s="28"/>
      <c r="H275" s="19"/>
    </row>
    <row r="276" spans="1:8" x14ac:dyDescent="0.25">
      <c r="A276" s="12">
        <v>44106</v>
      </c>
      <c r="B276">
        <v>41</v>
      </c>
      <c r="C276">
        <v>139</v>
      </c>
      <c r="D276" s="28"/>
      <c r="E276" s="28"/>
      <c r="H276" s="19"/>
    </row>
    <row r="277" spans="1:8" x14ac:dyDescent="0.25">
      <c r="A277" s="12">
        <v>44107</v>
      </c>
      <c r="B277">
        <v>41</v>
      </c>
      <c r="C277">
        <v>150</v>
      </c>
      <c r="D277" s="28"/>
      <c r="E277" s="28"/>
      <c r="H277" s="19"/>
    </row>
    <row r="278" spans="1:8" x14ac:dyDescent="0.25">
      <c r="A278" s="12">
        <v>44108</v>
      </c>
      <c r="B278">
        <v>53</v>
      </c>
      <c r="C278">
        <v>150</v>
      </c>
      <c r="D278" s="28"/>
      <c r="E278" s="28"/>
      <c r="H278" s="19"/>
    </row>
    <row r="279" spans="1:8" x14ac:dyDescent="0.25">
      <c r="A279" s="12">
        <v>44109</v>
      </c>
      <c r="B279">
        <v>50</v>
      </c>
      <c r="C279">
        <v>151</v>
      </c>
      <c r="D279" s="28">
        <f t="shared" ref="D279:E279" si="42">AVERAGE(B279:B285)</f>
        <v>48.142857142857146</v>
      </c>
      <c r="E279" s="28">
        <f t="shared" si="42"/>
        <v>155.57142857142858</v>
      </c>
      <c r="H279" s="19"/>
    </row>
    <row r="280" spans="1:8" x14ac:dyDescent="0.25">
      <c r="A280" s="12">
        <v>44110</v>
      </c>
      <c r="B280">
        <v>49</v>
      </c>
      <c r="C280">
        <v>140</v>
      </c>
      <c r="D280" s="28"/>
      <c r="E280" s="28"/>
      <c r="H280" s="19"/>
    </row>
    <row r="281" spans="1:8" x14ac:dyDescent="0.25">
      <c r="A281" s="12">
        <v>44111</v>
      </c>
      <c r="B281">
        <v>52</v>
      </c>
      <c r="C281">
        <v>149</v>
      </c>
      <c r="D281" s="28"/>
      <c r="E281" s="28"/>
      <c r="H281" s="19"/>
    </row>
    <row r="282" spans="1:8" x14ac:dyDescent="0.25">
      <c r="A282" s="12">
        <v>44112</v>
      </c>
      <c r="B282">
        <v>57</v>
      </c>
      <c r="C282">
        <v>159</v>
      </c>
      <c r="D282" s="28"/>
      <c r="E282" s="28"/>
      <c r="H282" s="19"/>
    </row>
    <row r="283" spans="1:8" x14ac:dyDescent="0.25">
      <c r="A283" s="12">
        <v>44113</v>
      </c>
      <c r="B283">
        <v>44</v>
      </c>
      <c r="C283">
        <v>160</v>
      </c>
      <c r="D283" s="28"/>
      <c r="E283" s="28"/>
      <c r="H283" s="19"/>
    </row>
    <row r="284" spans="1:8" x14ac:dyDescent="0.25">
      <c r="A284" s="12">
        <v>44114</v>
      </c>
      <c r="B284">
        <v>41</v>
      </c>
      <c r="C284">
        <v>162</v>
      </c>
      <c r="D284" s="28"/>
      <c r="E284" s="28"/>
      <c r="H284" s="19"/>
    </row>
    <row r="285" spans="1:8" x14ac:dyDescent="0.25">
      <c r="A285" s="12">
        <v>44115</v>
      </c>
      <c r="B285">
        <v>44</v>
      </c>
      <c r="C285">
        <v>168</v>
      </c>
      <c r="D285" s="28"/>
      <c r="E285" s="28"/>
      <c r="H285" s="19"/>
    </row>
    <row r="286" spans="1:8" x14ac:dyDescent="0.25">
      <c r="A286" s="12">
        <v>44116</v>
      </c>
      <c r="B286">
        <v>37</v>
      </c>
      <c r="C286">
        <v>170</v>
      </c>
      <c r="D286" s="28">
        <f t="shared" ref="D286:E286" si="43">AVERAGE(B286:B292)</f>
        <v>51.285714285714285</v>
      </c>
      <c r="E286" s="28">
        <f t="shared" si="43"/>
        <v>185</v>
      </c>
      <c r="H286" s="19"/>
    </row>
    <row r="287" spans="1:8" x14ac:dyDescent="0.25">
      <c r="A287" s="12">
        <v>44117</v>
      </c>
      <c r="B287">
        <v>56</v>
      </c>
      <c r="C287">
        <v>196</v>
      </c>
      <c r="D287" s="28"/>
      <c r="E287" s="28"/>
      <c r="H287" s="19"/>
    </row>
    <row r="288" spans="1:8" x14ac:dyDescent="0.25">
      <c r="A288" s="12">
        <v>44118</v>
      </c>
      <c r="B288">
        <v>36</v>
      </c>
      <c r="C288">
        <v>182</v>
      </c>
      <c r="D288" s="28"/>
      <c r="E288" s="28"/>
      <c r="H288" s="19"/>
    </row>
    <row r="289" spans="1:8" x14ac:dyDescent="0.25">
      <c r="A289" s="12">
        <v>44119</v>
      </c>
      <c r="B289">
        <v>57</v>
      </c>
      <c r="C289">
        <v>193</v>
      </c>
      <c r="D289" s="28"/>
      <c r="E289" s="28"/>
      <c r="H289" s="19"/>
    </row>
    <row r="290" spans="1:8" x14ac:dyDescent="0.25">
      <c r="A290" s="12">
        <v>44120</v>
      </c>
      <c r="B290">
        <v>48</v>
      </c>
      <c r="C290">
        <v>184</v>
      </c>
      <c r="D290" s="28"/>
      <c r="E290" s="28"/>
      <c r="H290" s="19"/>
    </row>
    <row r="291" spans="1:8" x14ac:dyDescent="0.25">
      <c r="A291" s="12">
        <v>44121</v>
      </c>
      <c r="B291">
        <v>54</v>
      </c>
      <c r="C291">
        <v>180</v>
      </c>
      <c r="D291" s="28"/>
      <c r="E291" s="28"/>
      <c r="H291" s="19"/>
    </row>
    <row r="292" spans="1:8" x14ac:dyDescent="0.25">
      <c r="A292" s="12">
        <v>44122</v>
      </c>
      <c r="B292">
        <v>71</v>
      </c>
      <c r="C292">
        <v>190</v>
      </c>
      <c r="D292" s="28"/>
      <c r="E292" s="28"/>
      <c r="H292" s="19"/>
    </row>
    <row r="293" spans="1:8" x14ac:dyDescent="0.25">
      <c r="A293" s="12">
        <v>44123</v>
      </c>
      <c r="B293">
        <v>70</v>
      </c>
      <c r="C293">
        <v>166</v>
      </c>
      <c r="D293" s="28">
        <f t="shared" ref="D293:E293" si="44">AVERAGE(B293:B299)</f>
        <v>51.714285714285715</v>
      </c>
      <c r="E293" s="28">
        <f t="shared" si="44"/>
        <v>187.85714285714286</v>
      </c>
      <c r="H293" s="19"/>
    </row>
    <row r="294" spans="1:8" x14ac:dyDescent="0.25">
      <c r="A294" s="12">
        <v>44124</v>
      </c>
      <c r="B294">
        <v>72</v>
      </c>
      <c r="C294">
        <v>172</v>
      </c>
      <c r="D294" s="28"/>
      <c r="E294" s="28"/>
      <c r="H294" s="19"/>
    </row>
    <row r="295" spans="1:8" x14ac:dyDescent="0.25">
      <c r="A295" s="12">
        <v>44125</v>
      </c>
      <c r="B295">
        <v>49</v>
      </c>
      <c r="C295">
        <v>164</v>
      </c>
      <c r="D295" s="28"/>
      <c r="E295" s="28"/>
      <c r="H295" s="19"/>
    </row>
    <row r="296" spans="1:8" x14ac:dyDescent="0.25">
      <c r="A296" s="12">
        <v>44126</v>
      </c>
      <c r="B296">
        <v>44</v>
      </c>
      <c r="C296">
        <v>158</v>
      </c>
      <c r="D296" s="28"/>
      <c r="E296" s="28"/>
      <c r="H296" s="19"/>
    </row>
    <row r="297" spans="1:8" x14ac:dyDescent="0.25">
      <c r="A297" s="12">
        <v>44127</v>
      </c>
      <c r="B297">
        <v>51</v>
      </c>
      <c r="C297">
        <v>204</v>
      </c>
      <c r="D297" s="28"/>
      <c r="E297" s="28"/>
      <c r="H297" s="19"/>
    </row>
    <row r="298" spans="1:8" x14ac:dyDescent="0.25">
      <c r="A298" s="12">
        <v>44128</v>
      </c>
      <c r="B298">
        <v>39</v>
      </c>
      <c r="C298">
        <v>231</v>
      </c>
      <c r="D298" s="28"/>
      <c r="E298" s="28"/>
      <c r="H298" s="19"/>
    </row>
    <row r="299" spans="1:8" x14ac:dyDescent="0.25">
      <c r="A299" s="12">
        <v>44129</v>
      </c>
      <c r="B299">
        <v>37</v>
      </c>
      <c r="C299">
        <v>220</v>
      </c>
      <c r="D299" s="28"/>
      <c r="E299" s="28"/>
      <c r="H299" s="19"/>
    </row>
    <row r="300" spans="1:8" x14ac:dyDescent="0.25">
      <c r="A300" s="12">
        <v>44130</v>
      </c>
      <c r="B300">
        <v>38</v>
      </c>
      <c r="C300">
        <v>211</v>
      </c>
      <c r="D300" s="28">
        <f t="shared" ref="D300:E300" si="45">AVERAGE(B300:B306)</f>
        <v>39.428571428571431</v>
      </c>
      <c r="E300" s="28">
        <f t="shared" si="45"/>
        <v>240.14285714285714</v>
      </c>
      <c r="H300" s="19"/>
    </row>
    <row r="301" spans="1:8" x14ac:dyDescent="0.25">
      <c r="A301" s="12">
        <v>44131</v>
      </c>
      <c r="B301">
        <v>38</v>
      </c>
      <c r="C301">
        <v>224</v>
      </c>
      <c r="D301" s="28"/>
      <c r="E301" s="28"/>
      <c r="H301" s="19"/>
    </row>
    <row r="302" spans="1:8" x14ac:dyDescent="0.25">
      <c r="A302" s="12">
        <v>44132</v>
      </c>
      <c r="B302">
        <v>30</v>
      </c>
      <c r="C302">
        <v>220</v>
      </c>
      <c r="D302" s="28"/>
      <c r="E302" s="28"/>
      <c r="H302" s="19"/>
    </row>
    <row r="303" spans="1:8" x14ac:dyDescent="0.25">
      <c r="A303" s="12">
        <v>44133</v>
      </c>
      <c r="B303">
        <v>40</v>
      </c>
      <c r="C303">
        <v>215</v>
      </c>
      <c r="D303" s="28"/>
      <c r="E303" s="28"/>
      <c r="H303" s="19"/>
    </row>
    <row r="304" spans="1:8" x14ac:dyDescent="0.25">
      <c r="A304" s="12">
        <v>44134</v>
      </c>
      <c r="B304">
        <v>30</v>
      </c>
      <c r="C304">
        <v>250</v>
      </c>
      <c r="D304" s="28"/>
      <c r="E304" s="28"/>
      <c r="H304" s="19"/>
    </row>
    <row r="305" spans="1:8" x14ac:dyDescent="0.25">
      <c r="A305" s="12">
        <v>44135</v>
      </c>
      <c r="B305">
        <v>47</v>
      </c>
      <c r="C305">
        <v>254</v>
      </c>
      <c r="D305" s="28"/>
      <c r="E305" s="28"/>
      <c r="H305" s="19"/>
    </row>
    <row r="306" spans="1:8" x14ac:dyDescent="0.25">
      <c r="A306" s="12">
        <v>44136</v>
      </c>
      <c r="B306">
        <v>53</v>
      </c>
      <c r="C306">
        <v>307</v>
      </c>
      <c r="D306" s="28"/>
      <c r="E306" s="28"/>
      <c r="H306" s="19"/>
    </row>
    <row r="307" spans="1:8" x14ac:dyDescent="0.25">
      <c r="A307" s="12">
        <v>44137</v>
      </c>
      <c r="B307">
        <v>18</v>
      </c>
      <c r="C307">
        <v>294</v>
      </c>
      <c r="D307" s="28">
        <f t="shared" ref="D307:E307" si="46">AVERAGE(B307:B313)</f>
        <v>51.428571428571431</v>
      </c>
      <c r="E307" s="28">
        <f t="shared" si="46"/>
        <v>280.85714285714283</v>
      </c>
      <c r="H307" s="19"/>
    </row>
    <row r="308" spans="1:8" x14ac:dyDescent="0.25">
      <c r="A308" s="12">
        <v>44138</v>
      </c>
      <c r="B308">
        <v>30</v>
      </c>
      <c r="C308">
        <v>201</v>
      </c>
      <c r="D308" s="28"/>
      <c r="E308" s="28"/>
      <c r="H308" s="19"/>
    </row>
    <row r="309" spans="1:8" x14ac:dyDescent="0.25">
      <c r="A309" s="12">
        <v>44139</v>
      </c>
      <c r="B309">
        <v>41</v>
      </c>
      <c r="C309">
        <v>175</v>
      </c>
      <c r="D309" s="28"/>
      <c r="E309" s="28"/>
      <c r="H309" s="19"/>
    </row>
    <row r="310" spans="1:8" x14ac:dyDescent="0.25">
      <c r="A310" s="12">
        <v>44140</v>
      </c>
      <c r="B310">
        <v>60</v>
      </c>
      <c r="C310">
        <v>357</v>
      </c>
      <c r="D310" s="28"/>
      <c r="E310" s="28"/>
      <c r="H310" s="19"/>
    </row>
    <row r="311" spans="1:8" x14ac:dyDescent="0.25">
      <c r="A311" s="12">
        <v>44141</v>
      </c>
      <c r="B311">
        <v>68</v>
      </c>
      <c r="C311">
        <v>318</v>
      </c>
      <c r="D311" s="28"/>
      <c r="E311" s="28"/>
      <c r="H311" s="19"/>
    </row>
    <row r="312" spans="1:8" x14ac:dyDescent="0.25">
      <c r="A312" s="12">
        <v>44142</v>
      </c>
      <c r="B312">
        <v>69</v>
      </c>
      <c r="C312">
        <v>277</v>
      </c>
      <c r="D312" s="28"/>
      <c r="E312" s="28"/>
      <c r="H312" s="19"/>
    </row>
    <row r="313" spans="1:8" x14ac:dyDescent="0.25">
      <c r="A313" s="12">
        <v>44143</v>
      </c>
      <c r="B313">
        <v>74</v>
      </c>
      <c r="C313">
        <v>344</v>
      </c>
      <c r="D313" s="28"/>
      <c r="E313" s="28"/>
      <c r="H313" s="19"/>
    </row>
    <row r="314" spans="1:8" x14ac:dyDescent="0.25">
      <c r="A314" s="12">
        <v>44144</v>
      </c>
      <c r="B314">
        <v>55</v>
      </c>
      <c r="C314">
        <v>340</v>
      </c>
      <c r="D314" s="28">
        <f t="shared" ref="D314:E314" si="47">AVERAGE(B314:B320)</f>
        <v>56.142857142857146</v>
      </c>
      <c r="E314" s="28">
        <f t="shared" si="47"/>
        <v>290.85714285714283</v>
      </c>
      <c r="H314" s="19"/>
    </row>
    <row r="315" spans="1:8" x14ac:dyDescent="0.25">
      <c r="A315" s="12">
        <v>44145</v>
      </c>
      <c r="B315">
        <v>63</v>
      </c>
      <c r="C315">
        <v>505</v>
      </c>
      <c r="D315" s="28"/>
      <c r="E315" s="28"/>
      <c r="H315" s="19"/>
    </row>
    <row r="316" spans="1:8" x14ac:dyDescent="0.25">
      <c r="A316" s="12">
        <v>44146</v>
      </c>
      <c r="B316">
        <v>56</v>
      </c>
      <c r="C316">
        <v>240</v>
      </c>
      <c r="D316" s="28"/>
      <c r="E316" s="28"/>
      <c r="H316" s="19"/>
    </row>
    <row r="317" spans="1:8" x14ac:dyDescent="0.25">
      <c r="A317" s="12">
        <v>44147</v>
      </c>
      <c r="B317">
        <v>55</v>
      </c>
      <c r="C317">
        <v>191</v>
      </c>
      <c r="D317" s="28"/>
      <c r="E317" s="28"/>
      <c r="H317" s="19"/>
    </row>
    <row r="318" spans="1:8" x14ac:dyDescent="0.25">
      <c r="A318" s="12">
        <v>44148</v>
      </c>
      <c r="B318">
        <v>53</v>
      </c>
      <c r="C318">
        <v>193</v>
      </c>
      <c r="D318" s="28"/>
      <c r="E318" s="28"/>
      <c r="H318" s="19"/>
    </row>
    <row r="319" spans="1:8" x14ac:dyDescent="0.25">
      <c r="A319" s="12">
        <v>44149</v>
      </c>
      <c r="B319">
        <v>60</v>
      </c>
      <c r="C319">
        <v>208</v>
      </c>
      <c r="D319" s="28"/>
      <c r="E319" s="28"/>
      <c r="H319" s="19"/>
    </row>
    <row r="320" spans="1:8" x14ac:dyDescent="0.25">
      <c r="A320" s="12">
        <v>44150</v>
      </c>
      <c r="B320">
        <v>51</v>
      </c>
      <c r="C320">
        <v>359</v>
      </c>
      <c r="D320" s="28"/>
      <c r="E320" s="28"/>
      <c r="H320" s="19"/>
    </row>
    <row r="321" spans="1:8" x14ac:dyDescent="0.25">
      <c r="A321" s="12">
        <v>44151</v>
      </c>
      <c r="B321">
        <v>39</v>
      </c>
      <c r="C321">
        <v>313</v>
      </c>
      <c r="D321" s="28">
        <f t="shared" ref="D321:E321" si="48">AVERAGE(B321:B327)</f>
        <v>49.428571428571431</v>
      </c>
      <c r="E321" s="28">
        <f t="shared" si="48"/>
        <v>199.42857142857142</v>
      </c>
      <c r="H321" s="19"/>
    </row>
    <row r="322" spans="1:8" x14ac:dyDescent="0.25">
      <c r="A322" s="12">
        <v>44152</v>
      </c>
      <c r="B322">
        <v>35</v>
      </c>
      <c r="C322">
        <v>163</v>
      </c>
      <c r="D322" s="28"/>
      <c r="E322" s="28"/>
      <c r="H322" s="19"/>
    </row>
    <row r="323" spans="1:8" x14ac:dyDescent="0.25">
      <c r="A323" s="12">
        <v>44153</v>
      </c>
      <c r="B323">
        <v>47</v>
      </c>
      <c r="C323">
        <v>155</v>
      </c>
      <c r="D323" s="28"/>
      <c r="E323" s="28"/>
      <c r="H323" s="19"/>
    </row>
    <row r="324" spans="1:8" x14ac:dyDescent="0.25">
      <c r="A324" s="12">
        <v>44154</v>
      </c>
      <c r="B324">
        <v>58</v>
      </c>
      <c r="C324">
        <v>175</v>
      </c>
      <c r="D324" s="28"/>
      <c r="E324" s="28"/>
      <c r="H324" s="19"/>
    </row>
    <row r="325" spans="1:8" x14ac:dyDescent="0.25">
      <c r="A325" s="12">
        <v>44155</v>
      </c>
      <c r="B325">
        <v>37</v>
      </c>
      <c r="C325">
        <v>185</v>
      </c>
      <c r="D325" s="28"/>
      <c r="E325" s="28"/>
      <c r="H325" s="19"/>
    </row>
    <row r="326" spans="1:8" x14ac:dyDescent="0.25">
      <c r="A326" s="12">
        <v>44156</v>
      </c>
      <c r="B326">
        <v>65</v>
      </c>
      <c r="C326">
        <v>235</v>
      </c>
      <c r="D326" s="28"/>
      <c r="E326" s="28"/>
      <c r="H326" s="19"/>
    </row>
    <row r="327" spans="1:8" x14ac:dyDescent="0.25">
      <c r="A327" s="12">
        <v>44157</v>
      </c>
      <c r="B327">
        <v>65</v>
      </c>
      <c r="C327">
        <v>170</v>
      </c>
      <c r="D327" s="28"/>
      <c r="E327" s="28"/>
      <c r="H327" s="19"/>
    </row>
    <row r="328" spans="1:8" x14ac:dyDescent="0.25">
      <c r="A328" s="12">
        <v>44158</v>
      </c>
      <c r="B328">
        <v>82</v>
      </c>
      <c r="C328">
        <v>193</v>
      </c>
      <c r="D328" s="28">
        <f t="shared" ref="D328:E328" si="49">AVERAGE(B328:B334)</f>
        <v>92.285714285714292</v>
      </c>
      <c r="E328" s="28">
        <f t="shared" si="49"/>
        <v>212.14285714285714</v>
      </c>
      <c r="H328" s="19"/>
    </row>
    <row r="329" spans="1:8" x14ac:dyDescent="0.25">
      <c r="A329" s="12">
        <v>44159</v>
      </c>
      <c r="B329">
        <v>83</v>
      </c>
      <c r="C329">
        <v>209</v>
      </c>
      <c r="D329" s="28"/>
      <c r="E329" s="28"/>
      <c r="H329" s="19"/>
    </row>
    <row r="330" spans="1:8" x14ac:dyDescent="0.25">
      <c r="A330" s="12">
        <v>44160</v>
      </c>
      <c r="B330">
        <v>73</v>
      </c>
      <c r="C330">
        <v>269</v>
      </c>
      <c r="D330" s="28"/>
      <c r="E330" s="28"/>
      <c r="H330" s="19"/>
    </row>
    <row r="331" spans="1:8" x14ac:dyDescent="0.25">
      <c r="A331" s="12">
        <v>44161</v>
      </c>
      <c r="B331">
        <v>87</v>
      </c>
      <c r="C331">
        <v>320</v>
      </c>
      <c r="D331" s="28"/>
      <c r="E331" s="28"/>
      <c r="H331" s="19"/>
    </row>
    <row r="332" spans="1:8" x14ac:dyDescent="0.25">
      <c r="A332" s="12">
        <v>44162</v>
      </c>
      <c r="B332">
        <v>109</v>
      </c>
      <c r="C332">
        <v>168</v>
      </c>
      <c r="D332" s="28"/>
      <c r="E332" s="28"/>
      <c r="H332" s="19"/>
    </row>
    <row r="333" spans="1:8" x14ac:dyDescent="0.25">
      <c r="A333" s="12">
        <v>44163</v>
      </c>
      <c r="B333">
        <v>110</v>
      </c>
      <c r="C333">
        <v>148</v>
      </c>
      <c r="D333" s="28"/>
      <c r="E333" s="28"/>
      <c r="H333" s="19"/>
    </row>
    <row r="334" spans="1:8" x14ac:dyDescent="0.25">
      <c r="A334" s="12">
        <v>44164</v>
      </c>
      <c r="B334">
        <v>102</v>
      </c>
      <c r="C334">
        <v>178</v>
      </c>
      <c r="D334" s="28"/>
      <c r="E334" s="28"/>
      <c r="H334" s="19"/>
    </row>
    <row r="335" spans="1:8" x14ac:dyDescent="0.25">
      <c r="A335" s="12">
        <v>44165</v>
      </c>
      <c r="B335">
        <v>80</v>
      </c>
      <c r="C335">
        <v>181</v>
      </c>
      <c r="D335" s="28">
        <f t="shared" ref="D335:E335" si="50">AVERAGE(B335:B341)</f>
        <v>57.428571428571431</v>
      </c>
      <c r="E335" s="28">
        <f t="shared" si="50"/>
        <v>240.57142857142858</v>
      </c>
      <c r="H335" s="19"/>
    </row>
    <row r="336" spans="1:8" x14ac:dyDescent="0.25">
      <c r="A336" s="12">
        <v>44166</v>
      </c>
      <c r="B336">
        <v>93</v>
      </c>
      <c r="C336">
        <v>207</v>
      </c>
      <c r="D336" s="28"/>
      <c r="E336" s="28"/>
      <c r="H336" s="19"/>
    </row>
    <row r="337" spans="1:8" x14ac:dyDescent="0.25">
      <c r="A337" s="12">
        <v>44167</v>
      </c>
      <c r="B337">
        <v>50</v>
      </c>
      <c r="C337">
        <v>262</v>
      </c>
      <c r="D337" s="28"/>
      <c r="E337" s="28"/>
      <c r="H337" s="19"/>
    </row>
    <row r="338" spans="1:8" x14ac:dyDescent="0.25">
      <c r="A338" s="12">
        <v>44168</v>
      </c>
      <c r="B338">
        <v>52</v>
      </c>
      <c r="C338">
        <v>249</v>
      </c>
      <c r="D338" s="28"/>
      <c r="E338" s="28"/>
      <c r="H338" s="19"/>
    </row>
    <row r="339" spans="1:8" x14ac:dyDescent="0.25">
      <c r="A339" s="12">
        <v>44169</v>
      </c>
      <c r="B339">
        <v>42</v>
      </c>
      <c r="C339">
        <v>224</v>
      </c>
      <c r="D339" s="28"/>
      <c r="E339" s="28"/>
      <c r="H339" s="19"/>
    </row>
    <row r="340" spans="1:8" x14ac:dyDescent="0.25">
      <c r="A340" s="12">
        <v>44170</v>
      </c>
      <c r="B340">
        <v>41</v>
      </c>
      <c r="C340">
        <v>264</v>
      </c>
      <c r="D340" s="28"/>
      <c r="E340" s="28"/>
      <c r="H340" s="19"/>
    </row>
    <row r="341" spans="1:8" x14ac:dyDescent="0.25">
      <c r="A341" s="12">
        <v>44171</v>
      </c>
      <c r="B341">
        <v>44</v>
      </c>
      <c r="C341">
        <v>297</v>
      </c>
      <c r="D341" s="28"/>
      <c r="E341" s="28"/>
      <c r="H341" s="19"/>
    </row>
    <row r="342" spans="1:8" x14ac:dyDescent="0.25">
      <c r="A342" s="12">
        <v>44172</v>
      </c>
      <c r="B342">
        <v>53</v>
      </c>
      <c r="C342">
        <v>280</v>
      </c>
      <c r="D342" s="28">
        <f t="shared" ref="D342:E342" si="51">AVERAGE(B342:B348)</f>
        <v>60</v>
      </c>
      <c r="E342" s="28">
        <f t="shared" si="51"/>
        <v>253.14285714285714</v>
      </c>
      <c r="H342" s="19"/>
    </row>
    <row r="343" spans="1:8" x14ac:dyDescent="0.25">
      <c r="A343" s="12">
        <v>44173</v>
      </c>
      <c r="B343">
        <v>84</v>
      </c>
      <c r="C343">
        <v>309</v>
      </c>
      <c r="D343" s="28"/>
      <c r="E343" s="28"/>
      <c r="H343" s="19"/>
    </row>
    <row r="344" spans="1:8" x14ac:dyDescent="0.25">
      <c r="A344" s="12">
        <v>44174</v>
      </c>
      <c r="B344">
        <v>69</v>
      </c>
      <c r="C344">
        <v>262</v>
      </c>
      <c r="D344" s="28"/>
      <c r="E344" s="28"/>
      <c r="H344" s="19"/>
    </row>
    <row r="345" spans="1:8" x14ac:dyDescent="0.25">
      <c r="A345" s="12">
        <v>44175</v>
      </c>
      <c r="B345">
        <v>73</v>
      </c>
      <c r="C345">
        <v>232</v>
      </c>
      <c r="D345" s="28"/>
      <c r="E345" s="28"/>
      <c r="H345" s="19"/>
    </row>
    <row r="346" spans="1:8" x14ac:dyDescent="0.25">
      <c r="A346" s="12">
        <v>44176</v>
      </c>
      <c r="B346">
        <v>49</v>
      </c>
      <c r="C346">
        <v>189</v>
      </c>
      <c r="D346" s="28"/>
      <c r="E346" s="28"/>
      <c r="H346" s="19"/>
    </row>
    <row r="347" spans="1:8" x14ac:dyDescent="0.25">
      <c r="A347" s="12">
        <v>44177</v>
      </c>
      <c r="B347">
        <v>43</v>
      </c>
      <c r="C347">
        <v>209</v>
      </c>
      <c r="D347" s="28"/>
      <c r="E347" s="28"/>
      <c r="H347" s="19"/>
    </row>
    <row r="348" spans="1:8" x14ac:dyDescent="0.25">
      <c r="A348" s="12">
        <v>44178</v>
      </c>
      <c r="B348">
        <v>49</v>
      </c>
      <c r="C348">
        <v>291</v>
      </c>
      <c r="D348" s="28"/>
      <c r="E348" s="28"/>
      <c r="H348" s="19"/>
    </row>
    <row r="349" spans="1:8" x14ac:dyDescent="0.25">
      <c r="A349" s="12">
        <v>44179</v>
      </c>
      <c r="B349">
        <v>38</v>
      </c>
      <c r="C349">
        <v>185</v>
      </c>
      <c r="D349" s="28">
        <f t="shared" ref="D349:E349" si="52">AVERAGE(B349:B355)</f>
        <v>48.285714285714285</v>
      </c>
      <c r="E349" s="28">
        <f t="shared" si="52"/>
        <v>191.71428571428572</v>
      </c>
      <c r="H349" s="19"/>
    </row>
    <row r="350" spans="1:8" x14ac:dyDescent="0.25">
      <c r="A350" s="12">
        <v>44180</v>
      </c>
      <c r="B350">
        <v>37</v>
      </c>
      <c r="C350">
        <v>167</v>
      </c>
      <c r="D350" s="28"/>
      <c r="E350" s="28"/>
      <c r="H350" s="19"/>
    </row>
    <row r="351" spans="1:8" x14ac:dyDescent="0.25">
      <c r="A351" s="12">
        <v>44181</v>
      </c>
      <c r="B351">
        <v>44</v>
      </c>
      <c r="C351">
        <v>185</v>
      </c>
      <c r="D351" s="28"/>
      <c r="E351" s="28"/>
      <c r="H351" s="19"/>
    </row>
    <row r="352" spans="1:8" x14ac:dyDescent="0.25">
      <c r="A352" s="12">
        <v>44182</v>
      </c>
      <c r="B352">
        <v>50</v>
      </c>
      <c r="C352">
        <v>183</v>
      </c>
      <c r="D352" s="28"/>
      <c r="E352" s="28"/>
      <c r="H352" s="19"/>
    </row>
    <row r="353" spans="1:8" x14ac:dyDescent="0.25">
      <c r="A353" s="12">
        <v>44183</v>
      </c>
      <c r="B353">
        <v>55</v>
      </c>
      <c r="C353">
        <v>208</v>
      </c>
      <c r="D353" s="28"/>
      <c r="E353" s="28"/>
      <c r="H353" s="19"/>
    </row>
    <row r="354" spans="1:8" x14ac:dyDescent="0.25">
      <c r="A354" s="12">
        <v>44184</v>
      </c>
      <c r="B354">
        <v>55</v>
      </c>
      <c r="C354">
        <v>198</v>
      </c>
      <c r="D354" s="28"/>
      <c r="E354" s="28"/>
      <c r="H354" s="19"/>
    </row>
    <row r="355" spans="1:8" x14ac:dyDescent="0.25">
      <c r="A355" s="12">
        <v>44185</v>
      </c>
      <c r="B355">
        <v>59</v>
      </c>
      <c r="C355">
        <v>216</v>
      </c>
      <c r="D355" s="28"/>
      <c r="E355" s="28"/>
      <c r="H355" s="19"/>
    </row>
    <row r="356" spans="1:8" x14ac:dyDescent="0.25">
      <c r="A356" s="12">
        <v>44186</v>
      </c>
      <c r="B356">
        <v>46</v>
      </c>
      <c r="C356">
        <v>235</v>
      </c>
      <c r="D356" s="28">
        <f t="shared" ref="D356:E356" si="53">AVERAGE(B356:B362)</f>
        <v>42.571428571428569</v>
      </c>
      <c r="E356" s="28">
        <f t="shared" si="53"/>
        <v>283.57142857142856</v>
      </c>
      <c r="H356" s="19"/>
    </row>
    <row r="357" spans="1:8" x14ac:dyDescent="0.25">
      <c r="A357" s="12">
        <v>44187</v>
      </c>
      <c r="B357">
        <v>41</v>
      </c>
      <c r="C357">
        <v>238</v>
      </c>
      <c r="D357" s="28"/>
      <c r="E357" s="28"/>
      <c r="H357" s="19"/>
    </row>
    <row r="358" spans="1:8" x14ac:dyDescent="0.25">
      <c r="A358" s="12">
        <v>44188</v>
      </c>
      <c r="B358">
        <v>26</v>
      </c>
      <c r="C358">
        <v>340</v>
      </c>
      <c r="D358" s="28"/>
      <c r="E358" s="28"/>
      <c r="H358" s="19"/>
    </row>
    <row r="359" spans="1:8" x14ac:dyDescent="0.25">
      <c r="A359" s="12">
        <v>44189</v>
      </c>
      <c r="B359">
        <v>43</v>
      </c>
      <c r="C359">
        <v>338</v>
      </c>
      <c r="D359" s="28"/>
      <c r="E359" s="28"/>
      <c r="H359" s="19"/>
    </row>
    <row r="360" spans="1:8" x14ac:dyDescent="0.25">
      <c r="A360" s="12">
        <v>44190</v>
      </c>
      <c r="B360">
        <v>43</v>
      </c>
      <c r="C360">
        <v>337</v>
      </c>
      <c r="D360" s="28"/>
      <c r="E360" s="28"/>
      <c r="H360" s="19"/>
    </row>
    <row r="361" spans="1:8" x14ac:dyDescent="0.25">
      <c r="A361" s="12">
        <v>44191</v>
      </c>
      <c r="B361">
        <v>44</v>
      </c>
      <c r="C361">
        <v>251</v>
      </c>
      <c r="D361" s="28"/>
      <c r="E361" s="28"/>
      <c r="H361" s="19"/>
    </row>
    <row r="362" spans="1:8" x14ac:dyDescent="0.25">
      <c r="A362" s="12">
        <v>44192</v>
      </c>
      <c r="B362">
        <v>55</v>
      </c>
      <c r="C362">
        <v>246</v>
      </c>
      <c r="D362" s="28"/>
      <c r="E362" s="28"/>
      <c r="H362" s="19"/>
    </row>
    <row r="363" spans="1:8" x14ac:dyDescent="0.25">
      <c r="A363" s="12">
        <v>44193</v>
      </c>
      <c r="B363">
        <v>34</v>
      </c>
      <c r="C363">
        <v>316</v>
      </c>
      <c r="D363" s="28">
        <f t="shared" ref="D363:E363" si="54">AVERAGE(B363:B369)</f>
        <v>62.142857142857146</v>
      </c>
      <c r="E363" s="28">
        <f t="shared" si="54"/>
        <v>279.85714285714283</v>
      </c>
      <c r="H363" s="19"/>
    </row>
    <row r="364" spans="1:8" x14ac:dyDescent="0.25">
      <c r="A364" s="12">
        <v>44194</v>
      </c>
      <c r="B364">
        <v>39</v>
      </c>
      <c r="C364">
        <v>152</v>
      </c>
      <c r="D364" s="28"/>
      <c r="E364" s="28"/>
      <c r="H364" s="19"/>
    </row>
    <row r="365" spans="1:8" x14ac:dyDescent="0.25">
      <c r="A365" s="12">
        <v>44195</v>
      </c>
      <c r="B365">
        <v>31</v>
      </c>
      <c r="C365">
        <v>187</v>
      </c>
      <c r="D365" s="28"/>
      <c r="E365" s="28"/>
      <c r="H365" s="19"/>
    </row>
    <row r="366" spans="1:8" x14ac:dyDescent="0.25">
      <c r="A366" s="12">
        <v>44196</v>
      </c>
      <c r="B366">
        <v>51</v>
      </c>
      <c r="C366">
        <v>213</v>
      </c>
      <c r="D366" s="28"/>
      <c r="E366" s="28"/>
      <c r="H366" s="19"/>
    </row>
    <row r="367" spans="1:8" x14ac:dyDescent="0.25">
      <c r="A367" s="12">
        <v>44197</v>
      </c>
      <c r="B367">
        <v>61</v>
      </c>
      <c r="C367">
        <v>268</v>
      </c>
      <c r="D367" s="28"/>
      <c r="E367" s="28"/>
      <c r="H367" s="19"/>
    </row>
    <row r="368" spans="1:8" x14ac:dyDescent="0.25">
      <c r="A368" s="12">
        <v>44198</v>
      </c>
      <c r="B368">
        <v>94</v>
      </c>
      <c r="C368">
        <v>486</v>
      </c>
      <c r="D368" s="28"/>
      <c r="E368" s="28"/>
      <c r="H368" s="19"/>
    </row>
    <row r="369" spans="1:8" x14ac:dyDescent="0.25">
      <c r="A369" s="12">
        <v>44199</v>
      </c>
      <c r="B369">
        <v>125</v>
      </c>
      <c r="C369">
        <v>337</v>
      </c>
      <c r="D369" s="28"/>
      <c r="E369" s="28"/>
      <c r="H369" s="19"/>
    </row>
    <row r="370" spans="1:8" x14ac:dyDescent="0.25">
      <c r="A370" s="12">
        <v>44200</v>
      </c>
      <c r="B370">
        <v>109</v>
      </c>
      <c r="C370">
        <v>210</v>
      </c>
      <c r="D370" s="28">
        <f t="shared" ref="D370:E370" si="55">AVERAGE(B370:B376)</f>
        <v>85.142857142857139</v>
      </c>
      <c r="E370" s="28">
        <f t="shared" si="55"/>
        <v>190.28571428571428</v>
      </c>
      <c r="H370" s="19"/>
    </row>
    <row r="371" spans="1:8" x14ac:dyDescent="0.25">
      <c r="A371" s="12">
        <v>44201</v>
      </c>
      <c r="B371">
        <v>76</v>
      </c>
      <c r="C371">
        <v>161</v>
      </c>
      <c r="D371" s="28"/>
      <c r="E371" s="28"/>
      <c r="H371" s="19"/>
    </row>
    <row r="372" spans="1:8" x14ac:dyDescent="0.25">
      <c r="A372" s="12">
        <v>44202</v>
      </c>
      <c r="B372">
        <v>86</v>
      </c>
      <c r="C372">
        <v>163</v>
      </c>
      <c r="D372" s="28"/>
      <c r="E372" s="28"/>
      <c r="H372" s="19"/>
    </row>
    <row r="373" spans="1:8" x14ac:dyDescent="0.25">
      <c r="A373" s="12">
        <v>44203</v>
      </c>
      <c r="B373">
        <v>90</v>
      </c>
      <c r="C373">
        <v>191</v>
      </c>
      <c r="D373" s="28"/>
      <c r="E373" s="28"/>
      <c r="H373" s="19"/>
    </row>
    <row r="374" spans="1:8" x14ac:dyDescent="0.25">
      <c r="A374" s="12">
        <v>44204</v>
      </c>
      <c r="B374">
        <v>77</v>
      </c>
      <c r="C374">
        <v>181</v>
      </c>
      <c r="D374" s="28"/>
      <c r="E374" s="28"/>
      <c r="H374" s="19"/>
    </row>
    <row r="375" spans="1:8" x14ac:dyDescent="0.25">
      <c r="A375" s="12">
        <v>44205</v>
      </c>
      <c r="B375">
        <v>68</v>
      </c>
      <c r="C375">
        <v>222</v>
      </c>
      <c r="D375" s="28"/>
      <c r="E375" s="28"/>
      <c r="H375" s="19"/>
    </row>
    <row r="376" spans="1:8" x14ac:dyDescent="0.25">
      <c r="A376" s="12">
        <v>44206</v>
      </c>
      <c r="B376">
        <v>90</v>
      </c>
      <c r="C376">
        <v>204</v>
      </c>
      <c r="D376" s="28"/>
      <c r="E376" s="28"/>
      <c r="H376" s="19"/>
    </row>
    <row r="377" spans="1:8" x14ac:dyDescent="0.25">
      <c r="A377" s="12">
        <v>44207</v>
      </c>
      <c r="B377">
        <v>85</v>
      </c>
      <c r="C377">
        <v>186</v>
      </c>
      <c r="D377" s="28">
        <f t="shared" ref="D377:E377" si="56">AVERAGE(B377:B383)</f>
        <v>63.857142857142854</v>
      </c>
      <c r="E377" s="28">
        <f t="shared" si="56"/>
        <v>294.42857142857144</v>
      </c>
      <c r="H377" s="19"/>
    </row>
    <row r="378" spans="1:8" x14ac:dyDescent="0.25">
      <c r="A378" s="12">
        <v>44208</v>
      </c>
      <c r="B378">
        <v>91</v>
      </c>
      <c r="C378">
        <v>190</v>
      </c>
      <c r="D378" s="28"/>
      <c r="E378" s="28"/>
      <c r="H378" s="19"/>
    </row>
    <row r="379" spans="1:8" x14ac:dyDescent="0.25">
      <c r="A379" s="12">
        <v>44209</v>
      </c>
      <c r="B379">
        <v>47</v>
      </c>
      <c r="C379">
        <v>222</v>
      </c>
      <c r="D379" s="28"/>
      <c r="E379" s="28"/>
      <c r="H379" s="19"/>
    </row>
    <row r="380" spans="1:8" x14ac:dyDescent="0.25">
      <c r="A380" s="12">
        <v>44210</v>
      </c>
      <c r="B380">
        <v>49</v>
      </c>
      <c r="C380">
        <v>282</v>
      </c>
      <c r="D380" s="28"/>
      <c r="E380" s="28"/>
      <c r="H380" s="19"/>
    </row>
    <row r="381" spans="1:8" x14ac:dyDescent="0.25">
      <c r="A381" s="12">
        <v>44211</v>
      </c>
      <c r="B381">
        <v>33</v>
      </c>
      <c r="C381">
        <v>430</v>
      </c>
      <c r="D381" s="28"/>
      <c r="E381" s="28"/>
      <c r="H381" s="19"/>
    </row>
    <row r="382" spans="1:8" x14ac:dyDescent="0.25">
      <c r="A382" s="12">
        <v>44212</v>
      </c>
      <c r="B382">
        <v>70</v>
      </c>
      <c r="C382">
        <v>428</v>
      </c>
      <c r="D382" s="28"/>
      <c r="E382" s="28"/>
      <c r="H382" s="19"/>
    </row>
    <row r="383" spans="1:8" x14ac:dyDescent="0.25">
      <c r="A383" s="12">
        <v>44213</v>
      </c>
      <c r="B383">
        <v>72</v>
      </c>
      <c r="C383">
        <v>323</v>
      </c>
      <c r="D383" s="28"/>
      <c r="E383" s="28"/>
      <c r="H383" s="19"/>
    </row>
    <row r="384" spans="1:8" x14ac:dyDescent="0.25">
      <c r="A384" s="12">
        <v>44214</v>
      </c>
      <c r="B384">
        <v>57</v>
      </c>
      <c r="C384">
        <v>282</v>
      </c>
      <c r="D384" s="28">
        <f t="shared" ref="D384:E384" si="57">AVERAGE(B384:B390)</f>
        <v>45.857142857142854</v>
      </c>
      <c r="E384" s="28">
        <f t="shared" si="57"/>
        <v>253.57142857142858</v>
      </c>
      <c r="H384" s="19"/>
    </row>
    <row r="385" spans="1:8" x14ac:dyDescent="0.25">
      <c r="A385" s="12">
        <v>44215</v>
      </c>
      <c r="B385">
        <v>57</v>
      </c>
      <c r="C385">
        <v>247</v>
      </c>
      <c r="D385" s="28"/>
      <c r="E385" s="28"/>
      <c r="H385" s="19"/>
    </row>
    <row r="386" spans="1:8" x14ac:dyDescent="0.25">
      <c r="A386" s="12">
        <v>44216</v>
      </c>
      <c r="B386">
        <v>43</v>
      </c>
      <c r="C386">
        <v>317</v>
      </c>
      <c r="D386" s="28"/>
      <c r="E386" s="28"/>
      <c r="H386" s="19"/>
    </row>
    <row r="387" spans="1:8" x14ac:dyDescent="0.25">
      <c r="A387" s="12">
        <v>44217</v>
      </c>
      <c r="B387">
        <v>43</v>
      </c>
      <c r="C387">
        <v>196</v>
      </c>
      <c r="D387" s="28"/>
      <c r="E387" s="28"/>
      <c r="H387" s="19"/>
    </row>
    <row r="388" spans="1:8" x14ac:dyDescent="0.25">
      <c r="A388" s="12">
        <v>44218</v>
      </c>
      <c r="B388">
        <v>30</v>
      </c>
      <c r="C388">
        <v>199</v>
      </c>
      <c r="D388" s="28"/>
      <c r="E388" s="28"/>
      <c r="H388" s="19"/>
    </row>
    <row r="389" spans="1:8" x14ac:dyDescent="0.25">
      <c r="A389" s="12">
        <v>44219</v>
      </c>
      <c r="B389">
        <v>43</v>
      </c>
      <c r="C389">
        <v>304</v>
      </c>
      <c r="D389" s="28"/>
      <c r="E389" s="28"/>
      <c r="H389" s="19"/>
    </row>
    <row r="390" spans="1:8" x14ac:dyDescent="0.25">
      <c r="A390" s="12">
        <v>44220</v>
      </c>
      <c r="B390">
        <v>48</v>
      </c>
      <c r="C390">
        <v>230</v>
      </c>
      <c r="D390" s="28"/>
      <c r="E390" s="28"/>
      <c r="H390" s="19"/>
    </row>
    <row r="391" spans="1:8" x14ac:dyDescent="0.25">
      <c r="A391" s="12">
        <v>44221</v>
      </c>
      <c r="B391">
        <v>59</v>
      </c>
      <c r="C391">
        <v>275</v>
      </c>
      <c r="D391" s="28">
        <f t="shared" ref="D391:E391" si="58">AVERAGE(B391:B397)</f>
        <v>49.571428571428569</v>
      </c>
      <c r="E391" s="28">
        <f t="shared" si="58"/>
        <v>239.14285714285714</v>
      </c>
      <c r="H391" s="19"/>
    </row>
    <row r="392" spans="1:8" x14ac:dyDescent="0.25">
      <c r="A392" s="12">
        <v>44222</v>
      </c>
      <c r="B392">
        <v>41</v>
      </c>
      <c r="C392">
        <v>207</v>
      </c>
      <c r="D392" s="28"/>
      <c r="E392" s="28"/>
      <c r="H392" s="19"/>
    </row>
    <row r="393" spans="1:8" x14ac:dyDescent="0.25">
      <c r="A393" s="12">
        <v>44223</v>
      </c>
      <c r="B393">
        <v>58</v>
      </c>
      <c r="C393">
        <v>210</v>
      </c>
      <c r="D393" s="28"/>
      <c r="E393" s="28"/>
      <c r="H393" s="19"/>
    </row>
    <row r="394" spans="1:8" x14ac:dyDescent="0.25">
      <c r="A394" s="12">
        <v>44224</v>
      </c>
      <c r="B394">
        <v>62</v>
      </c>
      <c r="C394">
        <v>200</v>
      </c>
      <c r="D394" s="28"/>
      <c r="E394" s="28"/>
      <c r="H394" s="19"/>
    </row>
    <row r="395" spans="1:8" x14ac:dyDescent="0.25">
      <c r="A395" s="12">
        <v>44225</v>
      </c>
      <c r="B395">
        <v>40</v>
      </c>
      <c r="C395">
        <v>306</v>
      </c>
      <c r="D395" s="28"/>
      <c r="E395" s="28"/>
      <c r="H395" s="19"/>
    </row>
    <row r="396" spans="1:8" x14ac:dyDescent="0.25">
      <c r="A396" s="12">
        <v>44226</v>
      </c>
      <c r="B396">
        <v>43</v>
      </c>
      <c r="C396">
        <v>272</v>
      </c>
      <c r="D396" s="28"/>
      <c r="E396" s="28"/>
      <c r="H396" s="19"/>
    </row>
    <row r="397" spans="1:8" x14ac:dyDescent="0.25">
      <c r="A397" s="12">
        <v>44227</v>
      </c>
      <c r="B397">
        <v>44</v>
      </c>
      <c r="C397">
        <v>204</v>
      </c>
      <c r="D397" s="28"/>
      <c r="E397" s="28"/>
      <c r="H397" s="19"/>
    </row>
    <row r="398" spans="1:8" x14ac:dyDescent="0.25">
      <c r="A398" s="12">
        <v>44228</v>
      </c>
      <c r="B398">
        <v>59</v>
      </c>
      <c r="C398">
        <v>194</v>
      </c>
      <c r="D398" s="28">
        <f t="shared" ref="D398:E398" si="59">AVERAGE(B398:B404)</f>
        <v>50.571428571428569</v>
      </c>
      <c r="E398" s="28">
        <f t="shared" si="59"/>
        <v>203</v>
      </c>
      <c r="H398" s="19"/>
    </row>
    <row r="399" spans="1:8" x14ac:dyDescent="0.25">
      <c r="A399" s="12">
        <v>44229</v>
      </c>
      <c r="B399">
        <v>46</v>
      </c>
      <c r="C399">
        <v>266</v>
      </c>
      <c r="D399" s="28"/>
      <c r="E399" s="28"/>
      <c r="H399" s="19"/>
    </row>
    <row r="400" spans="1:8" x14ac:dyDescent="0.25">
      <c r="A400" s="12">
        <v>44230</v>
      </c>
      <c r="B400">
        <v>45</v>
      </c>
      <c r="C400">
        <v>251</v>
      </c>
      <c r="D400" s="28"/>
      <c r="E400" s="28"/>
      <c r="H400" s="19"/>
    </row>
    <row r="401" spans="1:8" x14ac:dyDescent="0.25">
      <c r="A401" s="12">
        <v>44231</v>
      </c>
      <c r="B401">
        <v>34</v>
      </c>
      <c r="C401">
        <v>228</v>
      </c>
      <c r="D401" s="28"/>
      <c r="E401" s="28"/>
      <c r="H401" s="19"/>
    </row>
    <row r="402" spans="1:8" x14ac:dyDescent="0.25">
      <c r="A402" s="12">
        <v>44232</v>
      </c>
      <c r="B402">
        <v>47</v>
      </c>
      <c r="C402">
        <v>169</v>
      </c>
      <c r="D402" s="28"/>
      <c r="E402" s="28"/>
      <c r="H402" s="19"/>
    </row>
    <row r="403" spans="1:8" x14ac:dyDescent="0.25">
      <c r="A403" s="12">
        <v>44233</v>
      </c>
      <c r="B403">
        <v>66</v>
      </c>
      <c r="C403">
        <v>150</v>
      </c>
      <c r="D403" s="28"/>
      <c r="E403" s="28"/>
      <c r="H403" s="19"/>
    </row>
    <row r="404" spans="1:8" x14ac:dyDescent="0.25">
      <c r="A404" s="12">
        <v>44234</v>
      </c>
      <c r="B404">
        <v>57</v>
      </c>
      <c r="C404">
        <v>163</v>
      </c>
      <c r="D404" s="28"/>
      <c r="E404" s="28"/>
      <c r="H404" s="19"/>
    </row>
    <row r="405" spans="1:8" x14ac:dyDescent="0.25">
      <c r="A405" s="12">
        <v>44235</v>
      </c>
      <c r="B405">
        <v>56</v>
      </c>
      <c r="C405">
        <v>184</v>
      </c>
      <c r="D405" s="28">
        <f t="shared" ref="D405:E405" si="60">AVERAGE(B405:B411)</f>
        <v>79.285714285714292</v>
      </c>
      <c r="E405" s="28">
        <f t="shared" si="60"/>
        <v>209.71428571428572</v>
      </c>
      <c r="H405" s="19"/>
    </row>
    <row r="406" spans="1:8" x14ac:dyDescent="0.25">
      <c r="A406" s="12">
        <v>44236</v>
      </c>
      <c r="B406">
        <v>96</v>
      </c>
      <c r="C406">
        <v>228</v>
      </c>
      <c r="D406" s="28"/>
      <c r="E406" s="28"/>
      <c r="H406" s="19"/>
    </row>
    <row r="407" spans="1:8" x14ac:dyDescent="0.25">
      <c r="A407" s="12">
        <v>44237</v>
      </c>
      <c r="B407">
        <v>98</v>
      </c>
      <c r="C407">
        <v>163</v>
      </c>
      <c r="D407" s="28"/>
      <c r="E407" s="28"/>
      <c r="H407" s="19"/>
    </row>
    <row r="408" spans="1:8" x14ac:dyDescent="0.25">
      <c r="A408" s="12">
        <v>44238</v>
      </c>
      <c r="B408">
        <v>84</v>
      </c>
      <c r="C408">
        <v>232</v>
      </c>
      <c r="D408" s="28"/>
      <c r="E408" s="28"/>
      <c r="H408" s="19"/>
    </row>
    <row r="409" spans="1:8" x14ac:dyDescent="0.25">
      <c r="A409" s="12">
        <v>44239</v>
      </c>
      <c r="B409">
        <v>98</v>
      </c>
      <c r="C409">
        <v>186</v>
      </c>
      <c r="D409" s="28"/>
      <c r="E409" s="28"/>
      <c r="H409" s="19"/>
    </row>
    <row r="410" spans="1:8" x14ac:dyDescent="0.25">
      <c r="A410" s="12">
        <v>44240</v>
      </c>
      <c r="B410">
        <v>64</v>
      </c>
      <c r="C410">
        <v>261</v>
      </c>
      <c r="D410" s="28"/>
      <c r="E410" s="28"/>
      <c r="H410" s="19"/>
    </row>
    <row r="411" spans="1:8" x14ac:dyDescent="0.25">
      <c r="A411" s="12">
        <v>44241</v>
      </c>
      <c r="B411">
        <v>59</v>
      </c>
      <c r="C411">
        <v>214</v>
      </c>
      <c r="D411" s="28"/>
      <c r="E411" s="28"/>
      <c r="H411" s="19"/>
    </row>
    <row r="412" spans="1:8" x14ac:dyDescent="0.25">
      <c r="A412" s="12">
        <v>44242</v>
      </c>
      <c r="B412">
        <v>64</v>
      </c>
      <c r="C412">
        <v>234</v>
      </c>
      <c r="D412" s="28">
        <f t="shared" ref="D412:E412" si="61">AVERAGE(B412:B418)</f>
        <v>55.285714285714285</v>
      </c>
      <c r="E412" s="28">
        <f t="shared" si="61"/>
        <v>203.42857142857142</v>
      </c>
      <c r="H412" s="19"/>
    </row>
    <row r="413" spans="1:8" x14ac:dyDescent="0.25">
      <c r="A413" s="12">
        <v>44243</v>
      </c>
      <c r="B413">
        <v>61</v>
      </c>
      <c r="C413">
        <v>204</v>
      </c>
      <c r="D413" s="28"/>
      <c r="E413" s="28"/>
      <c r="H413" s="19"/>
    </row>
    <row r="414" spans="1:8" x14ac:dyDescent="0.25">
      <c r="A414" s="12">
        <v>44244</v>
      </c>
      <c r="B414">
        <v>50</v>
      </c>
      <c r="C414">
        <v>225</v>
      </c>
      <c r="D414" s="28"/>
      <c r="E414" s="28"/>
      <c r="H414" s="19"/>
    </row>
    <row r="415" spans="1:8" x14ac:dyDescent="0.25">
      <c r="A415" s="12">
        <v>44245</v>
      </c>
      <c r="B415">
        <v>53</v>
      </c>
      <c r="C415">
        <v>200</v>
      </c>
      <c r="D415" s="28"/>
      <c r="E415" s="28"/>
      <c r="H415" s="19"/>
    </row>
    <row r="416" spans="1:8" x14ac:dyDescent="0.25">
      <c r="A416" s="12">
        <v>44246</v>
      </c>
      <c r="B416">
        <v>49</v>
      </c>
      <c r="C416">
        <v>185</v>
      </c>
      <c r="D416" s="28"/>
      <c r="E416" s="28"/>
      <c r="H416" s="19"/>
    </row>
    <row r="417" spans="1:8" x14ac:dyDescent="0.25">
      <c r="A417" s="12">
        <v>44247</v>
      </c>
      <c r="B417">
        <v>55</v>
      </c>
      <c r="C417">
        <v>201</v>
      </c>
      <c r="D417" s="28"/>
      <c r="E417" s="28"/>
      <c r="H417" s="19"/>
    </row>
    <row r="418" spans="1:8" x14ac:dyDescent="0.25">
      <c r="A418" s="12">
        <v>44248</v>
      </c>
      <c r="B418">
        <v>55</v>
      </c>
      <c r="C418">
        <v>175</v>
      </c>
      <c r="D418" s="28"/>
      <c r="E418" s="28"/>
      <c r="H418" s="19"/>
    </row>
    <row r="419" spans="1:8" x14ac:dyDescent="0.25">
      <c r="A419" s="12">
        <v>44249</v>
      </c>
      <c r="B419">
        <v>39</v>
      </c>
      <c r="C419">
        <v>212</v>
      </c>
      <c r="D419" s="28">
        <f t="shared" ref="D419:E419" si="62">AVERAGE(B419:B425)</f>
        <v>61.428571428571431</v>
      </c>
      <c r="E419" s="28">
        <f t="shared" si="62"/>
        <v>168.57142857142858</v>
      </c>
      <c r="H419" s="19"/>
    </row>
    <row r="420" spans="1:8" x14ac:dyDescent="0.25">
      <c r="A420" s="12">
        <v>44250</v>
      </c>
      <c r="B420">
        <v>68</v>
      </c>
      <c r="C420">
        <v>180</v>
      </c>
      <c r="D420" s="28"/>
      <c r="E420" s="28"/>
      <c r="H420" s="19"/>
    </row>
    <row r="421" spans="1:8" x14ac:dyDescent="0.25">
      <c r="A421" s="12">
        <v>44251</v>
      </c>
      <c r="B421">
        <v>63</v>
      </c>
      <c r="C421">
        <v>153</v>
      </c>
      <c r="D421" s="28"/>
      <c r="E421" s="28"/>
      <c r="H421" s="19"/>
    </row>
    <row r="422" spans="1:8" x14ac:dyDescent="0.25">
      <c r="A422" s="12">
        <v>44252</v>
      </c>
      <c r="B422">
        <v>77</v>
      </c>
      <c r="C422">
        <v>164</v>
      </c>
      <c r="D422" s="28"/>
      <c r="E422" s="28"/>
      <c r="H422" s="19"/>
    </row>
    <row r="423" spans="1:8" x14ac:dyDescent="0.25">
      <c r="A423" s="12">
        <v>44253</v>
      </c>
      <c r="B423">
        <v>78</v>
      </c>
      <c r="C423">
        <v>175</v>
      </c>
      <c r="D423" s="28"/>
      <c r="E423" s="28"/>
      <c r="H423" s="19"/>
    </row>
    <row r="424" spans="1:8" x14ac:dyDescent="0.25">
      <c r="A424" s="12">
        <v>44254</v>
      </c>
      <c r="B424">
        <v>49</v>
      </c>
      <c r="C424">
        <v>162</v>
      </c>
      <c r="D424" s="28"/>
      <c r="E424" s="28"/>
      <c r="H424" s="19"/>
    </row>
    <row r="425" spans="1:8" x14ac:dyDescent="0.25">
      <c r="A425" s="12">
        <v>44255</v>
      </c>
      <c r="B425">
        <v>56</v>
      </c>
      <c r="C425">
        <v>134</v>
      </c>
      <c r="D425" s="28"/>
      <c r="E425" s="28"/>
      <c r="H425" s="19"/>
    </row>
    <row r="426" spans="1:8" x14ac:dyDescent="0.25">
      <c r="A426" s="12">
        <v>44256</v>
      </c>
      <c r="B426">
        <v>79</v>
      </c>
      <c r="C426">
        <v>140</v>
      </c>
      <c r="D426" s="28">
        <f t="shared" ref="D426:E426" si="63">AVERAGE(B426:B432)</f>
        <v>80.142857142857139</v>
      </c>
      <c r="E426" s="28">
        <f t="shared" si="63"/>
        <v>149.85714285714286</v>
      </c>
      <c r="H426" s="19"/>
    </row>
    <row r="427" spans="1:8" x14ac:dyDescent="0.25">
      <c r="A427" s="12">
        <v>44257</v>
      </c>
      <c r="B427">
        <v>75</v>
      </c>
      <c r="C427">
        <v>133</v>
      </c>
      <c r="D427" s="28"/>
      <c r="E427" s="28"/>
      <c r="H427" s="19"/>
    </row>
    <row r="428" spans="1:8" x14ac:dyDescent="0.25">
      <c r="A428" s="12">
        <v>44258</v>
      </c>
      <c r="B428">
        <v>122</v>
      </c>
      <c r="C428">
        <v>133</v>
      </c>
      <c r="D428" s="28"/>
      <c r="E428" s="28"/>
      <c r="H428" s="19"/>
    </row>
    <row r="429" spans="1:8" x14ac:dyDescent="0.25">
      <c r="A429" s="12">
        <v>44259</v>
      </c>
      <c r="B429">
        <v>108</v>
      </c>
      <c r="C429">
        <v>155</v>
      </c>
      <c r="D429" s="28"/>
      <c r="E429" s="28"/>
      <c r="H429" s="19"/>
    </row>
    <row r="430" spans="1:8" x14ac:dyDescent="0.25">
      <c r="A430" s="12">
        <v>44260</v>
      </c>
      <c r="B430">
        <v>65</v>
      </c>
      <c r="C430">
        <v>167</v>
      </c>
      <c r="D430" s="28"/>
      <c r="E430" s="28"/>
      <c r="H430" s="19"/>
    </row>
    <row r="431" spans="1:8" x14ac:dyDescent="0.25">
      <c r="A431" s="12">
        <v>44261</v>
      </c>
      <c r="B431">
        <v>57</v>
      </c>
      <c r="C431">
        <v>155</v>
      </c>
      <c r="D431" s="28"/>
      <c r="E431" s="28"/>
      <c r="H431" s="19"/>
    </row>
    <row r="432" spans="1:8" x14ac:dyDescent="0.25">
      <c r="A432" s="12">
        <v>44262</v>
      </c>
      <c r="B432">
        <v>55</v>
      </c>
      <c r="C432">
        <v>166</v>
      </c>
      <c r="D432" s="28"/>
      <c r="E432" s="28"/>
      <c r="H432" s="19"/>
    </row>
    <row r="433" spans="1:8" x14ac:dyDescent="0.25">
      <c r="A433" s="12">
        <v>44263</v>
      </c>
      <c r="B433">
        <v>80</v>
      </c>
      <c r="C433">
        <v>184</v>
      </c>
      <c r="D433" s="28">
        <f t="shared" ref="D433:E433" si="64">AVERAGE(B433:B439)</f>
        <v>64.428571428571431</v>
      </c>
      <c r="E433" s="28">
        <f t="shared" si="64"/>
        <v>165.14285714285714</v>
      </c>
      <c r="H433" s="19"/>
    </row>
    <row r="434" spans="1:8" x14ac:dyDescent="0.25">
      <c r="A434" s="12">
        <v>44264</v>
      </c>
      <c r="B434">
        <v>91</v>
      </c>
      <c r="C434">
        <v>173</v>
      </c>
      <c r="D434" s="28"/>
      <c r="E434" s="28"/>
      <c r="H434" s="19"/>
    </row>
    <row r="435" spans="1:8" x14ac:dyDescent="0.25">
      <c r="A435" s="12">
        <v>44265</v>
      </c>
      <c r="B435">
        <v>83</v>
      </c>
      <c r="C435">
        <v>183</v>
      </c>
      <c r="D435" s="28"/>
      <c r="E435" s="28"/>
      <c r="H435" s="19"/>
    </row>
    <row r="436" spans="1:8" x14ac:dyDescent="0.25">
      <c r="A436" s="12">
        <v>44266</v>
      </c>
      <c r="B436">
        <v>98</v>
      </c>
      <c r="C436">
        <v>121</v>
      </c>
      <c r="D436" s="28"/>
      <c r="E436" s="28"/>
      <c r="H436" s="19"/>
    </row>
    <row r="437" spans="1:8" x14ac:dyDescent="0.25">
      <c r="A437" s="12">
        <v>44267</v>
      </c>
      <c r="B437">
        <v>29</v>
      </c>
      <c r="C437">
        <v>180</v>
      </c>
      <c r="D437" s="28"/>
      <c r="E437" s="28"/>
      <c r="H437" s="19"/>
    </row>
    <row r="438" spans="1:8" x14ac:dyDescent="0.25">
      <c r="A438" s="12">
        <v>44268</v>
      </c>
      <c r="B438">
        <v>35</v>
      </c>
      <c r="C438">
        <v>135</v>
      </c>
      <c r="D438" s="28"/>
      <c r="E438" s="28"/>
      <c r="H438" s="19"/>
    </row>
    <row r="439" spans="1:8" x14ac:dyDescent="0.25">
      <c r="A439" s="12">
        <v>44269</v>
      </c>
      <c r="B439">
        <v>35</v>
      </c>
      <c r="C439">
        <v>180</v>
      </c>
      <c r="D439" s="28"/>
      <c r="E439" s="28"/>
      <c r="H439" s="19"/>
    </row>
    <row r="440" spans="1:8" x14ac:dyDescent="0.25">
      <c r="A440" s="12">
        <v>44270</v>
      </c>
      <c r="B440">
        <v>34</v>
      </c>
      <c r="C440">
        <v>156</v>
      </c>
      <c r="D440" s="28">
        <f t="shared" ref="D440:E440" si="65">AVERAGE(B440:B446)</f>
        <v>46.571428571428569</v>
      </c>
      <c r="E440" s="28">
        <f t="shared" si="65"/>
        <v>170.71428571428572</v>
      </c>
      <c r="H440" s="19"/>
    </row>
    <row r="441" spans="1:8" x14ac:dyDescent="0.25">
      <c r="A441" s="12">
        <v>44271</v>
      </c>
      <c r="B441">
        <v>36</v>
      </c>
      <c r="C441">
        <v>172</v>
      </c>
      <c r="D441" s="28"/>
      <c r="E441" s="28"/>
      <c r="H441" s="19"/>
    </row>
    <row r="442" spans="1:8" x14ac:dyDescent="0.25">
      <c r="A442" s="12">
        <v>44272</v>
      </c>
      <c r="B442">
        <v>59</v>
      </c>
      <c r="C442">
        <v>178</v>
      </c>
      <c r="D442" s="28"/>
      <c r="E442" s="28"/>
      <c r="H442" s="19"/>
    </row>
    <row r="443" spans="1:8" x14ac:dyDescent="0.25">
      <c r="A443" s="12">
        <v>44273</v>
      </c>
      <c r="B443">
        <v>42</v>
      </c>
      <c r="C443">
        <v>175</v>
      </c>
      <c r="D443" s="28"/>
      <c r="E443" s="28"/>
      <c r="H443" s="19"/>
    </row>
    <row r="444" spans="1:8" x14ac:dyDescent="0.25">
      <c r="A444" s="12">
        <v>44274</v>
      </c>
      <c r="B444">
        <v>38</v>
      </c>
      <c r="C444">
        <v>181</v>
      </c>
      <c r="D444" s="28"/>
      <c r="E444" s="28"/>
      <c r="H444" s="19"/>
    </row>
    <row r="445" spans="1:8" x14ac:dyDescent="0.25">
      <c r="A445" s="12">
        <v>44275</v>
      </c>
      <c r="B445">
        <v>48</v>
      </c>
      <c r="C445">
        <v>167</v>
      </c>
      <c r="D445" s="28"/>
      <c r="E445" s="28"/>
      <c r="H445" s="19"/>
    </row>
    <row r="446" spans="1:8" x14ac:dyDescent="0.25">
      <c r="A446" s="12">
        <v>44276</v>
      </c>
      <c r="B446">
        <v>69</v>
      </c>
      <c r="C446">
        <v>166</v>
      </c>
      <c r="D446" s="28"/>
      <c r="E446" s="28"/>
      <c r="H446" s="19"/>
    </row>
    <row r="447" spans="1:8" x14ac:dyDescent="0.25">
      <c r="A447" s="12">
        <v>44277</v>
      </c>
      <c r="B447">
        <v>63</v>
      </c>
      <c r="C447">
        <v>159</v>
      </c>
      <c r="D447" s="28">
        <f t="shared" ref="D447:E447" si="66">AVERAGE(B447:B453)</f>
        <v>64.285714285714292</v>
      </c>
      <c r="E447" s="28">
        <f t="shared" si="66"/>
        <v>140</v>
      </c>
      <c r="H447" s="19"/>
    </row>
    <row r="448" spans="1:8" x14ac:dyDescent="0.25">
      <c r="A448" s="12">
        <v>44278</v>
      </c>
      <c r="B448">
        <v>48</v>
      </c>
      <c r="C448">
        <v>152</v>
      </c>
      <c r="D448" s="28"/>
      <c r="E448" s="28"/>
      <c r="H448" s="19"/>
    </row>
    <row r="449" spans="1:8" x14ac:dyDescent="0.25">
      <c r="A449" s="12">
        <v>44279</v>
      </c>
      <c r="B449">
        <v>87</v>
      </c>
      <c r="C449">
        <v>140</v>
      </c>
      <c r="D449" s="28"/>
      <c r="E449" s="28"/>
      <c r="H449" s="19"/>
    </row>
    <row r="450" spans="1:8" x14ac:dyDescent="0.25">
      <c r="A450" s="12">
        <v>44280</v>
      </c>
      <c r="B450">
        <v>97</v>
      </c>
      <c r="C450">
        <v>136</v>
      </c>
      <c r="D450" s="28"/>
      <c r="E450" s="28"/>
      <c r="H450" s="19"/>
    </row>
    <row r="451" spans="1:8" x14ac:dyDescent="0.25">
      <c r="A451" s="12">
        <v>44281</v>
      </c>
      <c r="B451">
        <v>69</v>
      </c>
      <c r="C451">
        <v>108</v>
      </c>
      <c r="D451" s="28"/>
      <c r="E451" s="28"/>
      <c r="H451" s="19"/>
    </row>
    <row r="452" spans="1:8" x14ac:dyDescent="0.25">
      <c r="A452" s="12">
        <v>44282</v>
      </c>
      <c r="B452">
        <v>51</v>
      </c>
      <c r="C452">
        <v>133</v>
      </c>
      <c r="D452" s="28"/>
      <c r="E452" s="28"/>
      <c r="H452" s="19"/>
    </row>
    <row r="453" spans="1:8" x14ac:dyDescent="0.25">
      <c r="A453" s="12">
        <v>44283</v>
      </c>
      <c r="B453">
        <v>35</v>
      </c>
      <c r="C453">
        <v>152</v>
      </c>
      <c r="D453" s="28"/>
      <c r="E453" s="28"/>
      <c r="H453" s="19"/>
    </row>
    <row r="454" spans="1:8" x14ac:dyDescent="0.25">
      <c r="A454" s="12">
        <v>44284</v>
      </c>
      <c r="B454">
        <v>55</v>
      </c>
      <c r="C454">
        <v>163</v>
      </c>
      <c r="D454" s="28">
        <f t="shared" ref="D454:E454" si="67">AVERAGE(B454:B460)</f>
        <v>75.428571428571431</v>
      </c>
      <c r="E454" s="28">
        <f t="shared" si="67"/>
        <v>121.5</v>
      </c>
      <c r="H454" s="19"/>
    </row>
    <row r="455" spans="1:8" x14ac:dyDescent="0.25">
      <c r="A455" s="12">
        <v>44285</v>
      </c>
      <c r="B455">
        <v>69</v>
      </c>
      <c r="C455" t="s">
        <v>91</v>
      </c>
      <c r="D455" s="28"/>
      <c r="E455" s="28"/>
      <c r="H455" s="19"/>
    </row>
    <row r="456" spans="1:8" x14ac:dyDescent="0.25">
      <c r="A456" s="12">
        <v>44286</v>
      </c>
      <c r="B456">
        <v>70</v>
      </c>
      <c r="C456">
        <v>151</v>
      </c>
      <c r="D456" s="28"/>
      <c r="E456" s="28"/>
      <c r="H456" s="19"/>
    </row>
    <row r="457" spans="1:8" x14ac:dyDescent="0.25">
      <c r="A457" s="12">
        <v>44287</v>
      </c>
      <c r="B457">
        <v>92</v>
      </c>
      <c r="C457">
        <v>70</v>
      </c>
      <c r="D457" s="28"/>
      <c r="E457" s="28"/>
      <c r="H457" s="19"/>
    </row>
    <row r="458" spans="1:8" x14ac:dyDescent="0.25">
      <c r="A458" s="12">
        <v>44288</v>
      </c>
      <c r="B458">
        <v>111</v>
      </c>
      <c r="C458">
        <v>98</v>
      </c>
      <c r="D458" s="28"/>
      <c r="E458" s="28"/>
      <c r="H458" s="19"/>
    </row>
    <row r="459" spans="1:8" x14ac:dyDescent="0.25">
      <c r="A459" s="12">
        <v>44289</v>
      </c>
      <c r="B459">
        <v>70</v>
      </c>
      <c r="C459">
        <v>117</v>
      </c>
      <c r="D459" s="28"/>
      <c r="E459" s="28"/>
      <c r="H459" s="19"/>
    </row>
    <row r="460" spans="1:8" x14ac:dyDescent="0.25">
      <c r="A460" s="12">
        <v>44290</v>
      </c>
      <c r="B460">
        <v>61</v>
      </c>
      <c r="C460">
        <v>130</v>
      </c>
      <c r="D460" s="28"/>
      <c r="E460" s="28"/>
      <c r="H460" s="19"/>
    </row>
    <row r="461" spans="1:8" x14ac:dyDescent="0.25">
      <c r="A461" s="12">
        <v>44291</v>
      </c>
      <c r="B461">
        <v>70</v>
      </c>
      <c r="C461">
        <v>130</v>
      </c>
      <c r="D461" s="28">
        <f t="shared" ref="D461:E461" si="68">AVERAGE(B461:B467)</f>
        <v>54.714285714285715</v>
      </c>
      <c r="E461" s="28">
        <f t="shared" si="68"/>
        <v>134.14285714285714</v>
      </c>
      <c r="H461" s="19"/>
    </row>
    <row r="462" spans="1:8" x14ac:dyDescent="0.25">
      <c r="A462" s="12">
        <v>44292</v>
      </c>
      <c r="B462">
        <v>59</v>
      </c>
      <c r="C462">
        <v>155</v>
      </c>
      <c r="D462" s="28"/>
      <c r="E462" s="28"/>
      <c r="H462" s="19"/>
    </row>
    <row r="463" spans="1:8" x14ac:dyDescent="0.25">
      <c r="A463" s="12">
        <v>44293</v>
      </c>
      <c r="B463">
        <v>39</v>
      </c>
      <c r="C463">
        <v>181</v>
      </c>
      <c r="D463" s="28"/>
      <c r="E463" s="28"/>
      <c r="H463" s="19"/>
    </row>
    <row r="464" spans="1:8" x14ac:dyDescent="0.25">
      <c r="A464" s="12">
        <v>44294</v>
      </c>
      <c r="B464">
        <v>37</v>
      </c>
      <c r="C464">
        <v>141</v>
      </c>
      <c r="D464" s="28"/>
      <c r="E464" s="28"/>
      <c r="H464" s="19"/>
    </row>
    <row r="465" spans="1:8" x14ac:dyDescent="0.25">
      <c r="A465" s="12">
        <v>44295</v>
      </c>
      <c r="B465">
        <v>53</v>
      </c>
      <c r="C465">
        <v>108</v>
      </c>
      <c r="D465" s="28"/>
      <c r="E465" s="28"/>
      <c r="H465" s="19"/>
    </row>
    <row r="466" spans="1:8" x14ac:dyDescent="0.25">
      <c r="A466" s="12">
        <v>44296</v>
      </c>
      <c r="B466">
        <v>78</v>
      </c>
      <c r="C466">
        <v>113</v>
      </c>
      <c r="D466" s="28"/>
      <c r="E466" s="28"/>
      <c r="H466" s="19"/>
    </row>
    <row r="467" spans="1:8" x14ac:dyDescent="0.25">
      <c r="A467" s="12">
        <v>44297</v>
      </c>
      <c r="B467">
        <v>47</v>
      </c>
      <c r="C467">
        <v>111</v>
      </c>
      <c r="D467" s="28"/>
      <c r="E467" s="28"/>
      <c r="H467" s="19"/>
    </row>
    <row r="468" spans="1:8" x14ac:dyDescent="0.25">
      <c r="A468" s="12">
        <v>44298</v>
      </c>
      <c r="B468">
        <v>42</v>
      </c>
      <c r="C468">
        <v>128</v>
      </c>
      <c r="D468" s="28">
        <f t="shared" ref="D468:E468" si="69">AVERAGE(B468:B474)</f>
        <v>61.285714285714285</v>
      </c>
      <c r="E468" s="28">
        <f t="shared" si="69"/>
        <v>139</v>
      </c>
      <c r="H468" s="19"/>
    </row>
    <row r="469" spans="1:8" x14ac:dyDescent="0.25">
      <c r="A469" s="12">
        <v>44299</v>
      </c>
      <c r="B469">
        <v>43</v>
      </c>
      <c r="C469">
        <v>164</v>
      </c>
      <c r="D469" s="28"/>
      <c r="E469" s="28"/>
      <c r="H469" s="19"/>
    </row>
    <row r="470" spans="1:8" x14ac:dyDescent="0.25">
      <c r="A470" s="12">
        <v>44300</v>
      </c>
      <c r="B470">
        <v>67</v>
      </c>
      <c r="C470">
        <v>147</v>
      </c>
      <c r="D470" s="28"/>
      <c r="E470" s="28"/>
      <c r="H470" s="19"/>
    </row>
    <row r="471" spans="1:8" x14ac:dyDescent="0.25">
      <c r="A471" s="12">
        <v>44301</v>
      </c>
      <c r="B471">
        <v>65</v>
      </c>
      <c r="C471">
        <v>122</v>
      </c>
      <c r="D471" s="28"/>
      <c r="E471" s="28"/>
      <c r="H471" s="19"/>
    </row>
    <row r="472" spans="1:8" x14ac:dyDescent="0.25">
      <c r="A472" s="12">
        <v>44302</v>
      </c>
      <c r="B472">
        <v>71</v>
      </c>
      <c r="C472">
        <v>130</v>
      </c>
      <c r="D472" s="28"/>
      <c r="E472" s="28"/>
      <c r="H472" s="19"/>
    </row>
    <row r="473" spans="1:8" x14ac:dyDescent="0.25">
      <c r="A473" s="12">
        <v>44303</v>
      </c>
      <c r="B473">
        <v>68</v>
      </c>
      <c r="C473">
        <v>143</v>
      </c>
      <c r="D473" s="28"/>
      <c r="E473" s="28"/>
      <c r="H473" s="19"/>
    </row>
    <row r="474" spans="1:8" x14ac:dyDescent="0.25">
      <c r="A474" s="12">
        <v>44304</v>
      </c>
      <c r="B474">
        <v>73</v>
      </c>
      <c r="D474" s="28"/>
      <c r="E474" s="28"/>
      <c r="H474" s="19"/>
    </row>
    <row r="475" spans="1:8" x14ac:dyDescent="0.25">
      <c r="A475" s="12">
        <v>44305</v>
      </c>
      <c r="B475">
        <v>65</v>
      </c>
      <c r="C475" t="s">
        <v>91</v>
      </c>
      <c r="D475" s="28">
        <f t="shared" ref="D475:E475" si="70">AVERAGE(B475:B481)</f>
        <v>67</v>
      </c>
      <c r="E475" s="28">
        <f t="shared" si="70"/>
        <v>140</v>
      </c>
      <c r="H475" s="19"/>
    </row>
    <row r="476" spans="1:8" x14ac:dyDescent="0.25">
      <c r="A476" s="12">
        <v>44306</v>
      </c>
      <c r="B476">
        <v>73</v>
      </c>
      <c r="C476">
        <v>124</v>
      </c>
      <c r="D476" s="28"/>
      <c r="E476" s="28"/>
      <c r="H476" s="19"/>
    </row>
    <row r="477" spans="1:8" x14ac:dyDescent="0.25">
      <c r="A477" s="12">
        <v>44307</v>
      </c>
      <c r="B477">
        <v>63</v>
      </c>
      <c r="C477">
        <v>156</v>
      </c>
      <c r="D477" s="28"/>
      <c r="E477" s="28"/>
      <c r="H477" s="19"/>
    </row>
    <row r="478" spans="1:8" x14ac:dyDescent="0.25">
      <c r="A478" s="12">
        <v>44308</v>
      </c>
      <c r="D478" s="28"/>
      <c r="E478" s="28"/>
      <c r="H478" s="19"/>
    </row>
    <row r="479" spans="1:8" x14ac:dyDescent="0.25">
      <c r="A479" s="12">
        <v>44309</v>
      </c>
      <c r="D479" s="28"/>
      <c r="E479" s="28"/>
      <c r="H479" s="19"/>
    </row>
    <row r="480" spans="1:8" x14ac:dyDescent="0.25">
      <c r="A480" s="12">
        <v>44310</v>
      </c>
      <c r="D480" s="28"/>
      <c r="E480" s="28"/>
      <c r="H480" s="19"/>
    </row>
    <row r="481" spans="1:8" x14ac:dyDescent="0.25">
      <c r="A481" s="12">
        <v>44311</v>
      </c>
      <c r="D481" s="28"/>
      <c r="E481" s="28"/>
      <c r="H481" s="19"/>
    </row>
    <row r="482" spans="1:8" x14ac:dyDescent="0.25">
      <c r="H482" s="19"/>
    </row>
    <row r="483" spans="1:8" x14ac:dyDescent="0.25">
      <c r="H483" s="19"/>
    </row>
    <row r="484" spans="1:8" x14ac:dyDescent="0.25">
      <c r="H484" s="19"/>
    </row>
    <row r="485" spans="1:8" x14ac:dyDescent="0.25">
      <c r="H485" s="19"/>
    </row>
    <row r="486" spans="1:8" x14ac:dyDescent="0.25">
      <c r="H486" s="19"/>
    </row>
    <row r="487" spans="1:8" x14ac:dyDescent="0.25">
      <c r="H487" s="19"/>
    </row>
    <row r="488" spans="1:8" x14ac:dyDescent="0.25">
      <c r="H488" s="19"/>
    </row>
    <row r="489" spans="1:8" x14ac:dyDescent="0.25">
      <c r="H489" s="19"/>
    </row>
    <row r="490" spans="1:8" x14ac:dyDescent="0.25">
      <c r="H490" s="19"/>
    </row>
    <row r="491" spans="1:8" x14ac:dyDescent="0.25">
      <c r="H491" s="19"/>
    </row>
    <row r="492" spans="1:8" x14ac:dyDescent="0.25">
      <c r="H492" s="19"/>
    </row>
    <row r="493" spans="1:8" x14ac:dyDescent="0.25">
      <c r="H493" s="19"/>
    </row>
    <row r="494" spans="1:8" x14ac:dyDescent="0.25">
      <c r="H494" s="19"/>
    </row>
    <row r="495" spans="1:8" x14ac:dyDescent="0.25">
      <c r="H495" s="19"/>
    </row>
    <row r="496" spans="1:8" x14ac:dyDescent="0.25">
      <c r="H496" s="19"/>
    </row>
    <row r="497" spans="8:8" x14ac:dyDescent="0.25">
      <c r="H497" s="19"/>
    </row>
    <row r="498" spans="8:8" x14ac:dyDescent="0.25">
      <c r="H498" s="19"/>
    </row>
    <row r="499" spans="8:8" x14ac:dyDescent="0.25">
      <c r="H499" s="19"/>
    </row>
    <row r="500" spans="8:8" x14ac:dyDescent="0.25">
      <c r="H500" s="19"/>
    </row>
    <row r="501" spans="8:8" x14ac:dyDescent="0.25">
      <c r="H501" s="19"/>
    </row>
    <row r="502" spans="8:8" x14ac:dyDescent="0.25">
      <c r="H502" s="19"/>
    </row>
    <row r="503" spans="8:8" x14ac:dyDescent="0.25">
      <c r="H503" s="19"/>
    </row>
    <row r="504" spans="8:8" x14ac:dyDescent="0.25">
      <c r="H504" s="19"/>
    </row>
    <row r="505" spans="8:8" x14ac:dyDescent="0.25">
      <c r="H505" s="19"/>
    </row>
    <row r="506" spans="8:8" x14ac:dyDescent="0.25">
      <c r="H506" s="19"/>
    </row>
    <row r="507" spans="8:8" x14ac:dyDescent="0.25">
      <c r="H507" s="19"/>
    </row>
    <row r="508" spans="8:8" x14ac:dyDescent="0.25">
      <c r="H508" s="19"/>
    </row>
    <row r="509" spans="8:8" x14ac:dyDescent="0.25">
      <c r="H509" s="19"/>
    </row>
    <row r="510" spans="8:8" x14ac:dyDescent="0.25">
      <c r="H510" s="19"/>
    </row>
    <row r="511" spans="8:8" x14ac:dyDescent="0.25">
      <c r="H511" s="19"/>
    </row>
    <row r="512" spans="8:8" x14ac:dyDescent="0.25">
      <c r="H512" s="19"/>
    </row>
    <row r="513" spans="8:8" x14ac:dyDescent="0.25">
      <c r="H513" s="19"/>
    </row>
    <row r="514" spans="8:8" x14ac:dyDescent="0.25">
      <c r="H514" s="19"/>
    </row>
    <row r="515" spans="8:8" x14ac:dyDescent="0.25">
      <c r="H515" s="19"/>
    </row>
    <row r="516" spans="8:8" x14ac:dyDescent="0.25">
      <c r="H516" s="19"/>
    </row>
    <row r="517" spans="8:8" x14ac:dyDescent="0.25">
      <c r="H517" s="19"/>
    </row>
    <row r="518" spans="8:8" x14ac:dyDescent="0.25">
      <c r="H518" s="19"/>
    </row>
    <row r="519" spans="8:8" x14ac:dyDescent="0.25">
      <c r="H519" s="19"/>
    </row>
    <row r="520" spans="8:8" x14ac:dyDescent="0.25">
      <c r="H520" s="19"/>
    </row>
    <row r="521" spans="8:8" x14ac:dyDescent="0.25">
      <c r="H521" s="19"/>
    </row>
    <row r="522" spans="8:8" x14ac:dyDescent="0.25">
      <c r="H522" s="19"/>
    </row>
    <row r="523" spans="8:8" x14ac:dyDescent="0.25">
      <c r="H523" s="19"/>
    </row>
    <row r="524" spans="8:8" x14ac:dyDescent="0.25">
      <c r="H524" s="19"/>
    </row>
    <row r="525" spans="8:8" x14ac:dyDescent="0.25">
      <c r="H525" s="19"/>
    </row>
    <row r="526" spans="8:8" x14ac:dyDescent="0.25">
      <c r="H526" s="19"/>
    </row>
    <row r="527" spans="8:8" x14ac:dyDescent="0.25">
      <c r="H527" s="19"/>
    </row>
    <row r="528" spans="8:8" x14ac:dyDescent="0.25">
      <c r="H528" s="19"/>
    </row>
    <row r="529" spans="8:8" x14ac:dyDescent="0.25">
      <c r="H529" s="19"/>
    </row>
    <row r="530" spans="8:8" x14ac:dyDescent="0.25">
      <c r="H530" s="19"/>
    </row>
    <row r="531" spans="8:8" x14ac:dyDescent="0.25">
      <c r="H531" s="19"/>
    </row>
    <row r="532" spans="8:8" x14ac:dyDescent="0.25">
      <c r="H532" s="19"/>
    </row>
    <row r="533" spans="8:8" x14ac:dyDescent="0.25">
      <c r="H533" s="19"/>
    </row>
    <row r="534" spans="8:8" x14ac:dyDescent="0.25">
      <c r="H534" s="19"/>
    </row>
    <row r="535" spans="8:8" x14ac:dyDescent="0.25">
      <c r="H535" s="19"/>
    </row>
    <row r="536" spans="8:8" x14ac:dyDescent="0.25">
      <c r="H536" s="19"/>
    </row>
    <row r="537" spans="8:8" x14ac:dyDescent="0.25">
      <c r="H537" s="19"/>
    </row>
    <row r="538" spans="8:8" x14ac:dyDescent="0.25">
      <c r="H538" s="19"/>
    </row>
    <row r="539" spans="8:8" x14ac:dyDescent="0.25">
      <c r="H539" s="19"/>
    </row>
    <row r="540" spans="8:8" x14ac:dyDescent="0.25">
      <c r="H540" s="19"/>
    </row>
    <row r="541" spans="8:8" x14ac:dyDescent="0.25">
      <c r="H541" s="19"/>
    </row>
    <row r="542" spans="8:8" x14ac:dyDescent="0.25">
      <c r="H542" s="19"/>
    </row>
    <row r="543" spans="8:8" x14ac:dyDescent="0.25">
      <c r="H543" s="19"/>
    </row>
    <row r="544" spans="8:8" x14ac:dyDescent="0.25">
      <c r="H544" s="19"/>
    </row>
    <row r="545" spans="8:8" x14ac:dyDescent="0.25">
      <c r="H545" s="19"/>
    </row>
    <row r="546" spans="8:8" x14ac:dyDescent="0.25">
      <c r="H546" s="19"/>
    </row>
    <row r="547" spans="8:8" x14ac:dyDescent="0.25">
      <c r="H547" s="19"/>
    </row>
    <row r="548" spans="8:8" x14ac:dyDescent="0.25">
      <c r="H548" s="19"/>
    </row>
    <row r="549" spans="8:8" x14ac:dyDescent="0.25">
      <c r="H549" s="19"/>
    </row>
    <row r="550" spans="8:8" x14ac:dyDescent="0.25">
      <c r="H550" s="19"/>
    </row>
    <row r="551" spans="8:8" x14ac:dyDescent="0.25">
      <c r="H551" s="19"/>
    </row>
    <row r="552" spans="8:8" x14ac:dyDescent="0.25">
      <c r="H552" s="19"/>
    </row>
    <row r="553" spans="8:8" x14ac:dyDescent="0.25">
      <c r="H553" s="19"/>
    </row>
    <row r="554" spans="8:8" x14ac:dyDescent="0.25">
      <c r="H554" s="19"/>
    </row>
    <row r="555" spans="8:8" x14ac:dyDescent="0.25">
      <c r="H555" s="19"/>
    </row>
    <row r="556" spans="8:8" x14ac:dyDescent="0.25">
      <c r="H556" s="19"/>
    </row>
    <row r="557" spans="8:8" x14ac:dyDescent="0.25">
      <c r="H557" s="19"/>
    </row>
    <row r="558" spans="8:8" x14ac:dyDescent="0.25">
      <c r="H558" s="19"/>
    </row>
    <row r="559" spans="8:8" x14ac:dyDescent="0.25">
      <c r="H559" s="19"/>
    </row>
    <row r="560" spans="8:8" x14ac:dyDescent="0.25">
      <c r="H560" s="19"/>
    </row>
    <row r="561" spans="8:8" x14ac:dyDescent="0.25">
      <c r="H561" s="19"/>
    </row>
    <row r="562" spans="8:8" x14ac:dyDescent="0.25">
      <c r="H562" s="19"/>
    </row>
    <row r="563" spans="8:8" x14ac:dyDescent="0.25">
      <c r="H563" s="19"/>
    </row>
    <row r="564" spans="8:8" x14ac:dyDescent="0.25">
      <c r="H564" s="19"/>
    </row>
    <row r="565" spans="8:8" x14ac:dyDescent="0.25">
      <c r="H565" s="19"/>
    </row>
    <row r="566" spans="8:8" x14ac:dyDescent="0.25">
      <c r="H566" s="19"/>
    </row>
    <row r="567" spans="8:8" x14ac:dyDescent="0.25">
      <c r="H567" s="19"/>
    </row>
    <row r="568" spans="8:8" x14ac:dyDescent="0.25">
      <c r="H568" s="19"/>
    </row>
    <row r="569" spans="8:8" x14ac:dyDescent="0.25">
      <c r="H569" s="19"/>
    </row>
    <row r="570" spans="8:8" x14ac:dyDescent="0.25">
      <c r="H570" s="19"/>
    </row>
    <row r="571" spans="8:8" x14ac:dyDescent="0.25">
      <c r="H571" s="19"/>
    </row>
    <row r="572" spans="8:8" x14ac:dyDescent="0.25">
      <c r="H572" s="19"/>
    </row>
    <row r="573" spans="8:8" x14ac:dyDescent="0.25">
      <c r="H573" s="19"/>
    </row>
    <row r="574" spans="8:8" x14ac:dyDescent="0.25">
      <c r="H574" s="19"/>
    </row>
    <row r="575" spans="8:8" x14ac:dyDescent="0.25">
      <c r="H575" s="19"/>
    </row>
    <row r="576" spans="8:8" x14ac:dyDescent="0.25">
      <c r="H576" s="19"/>
    </row>
    <row r="577" spans="8:8" x14ac:dyDescent="0.25">
      <c r="H577" s="19"/>
    </row>
    <row r="578" spans="8:8" x14ac:dyDescent="0.25">
      <c r="H578" s="19"/>
    </row>
    <row r="579" spans="8:8" x14ac:dyDescent="0.25">
      <c r="H579" s="19"/>
    </row>
    <row r="580" spans="8:8" x14ac:dyDescent="0.25">
      <c r="H580" s="19"/>
    </row>
    <row r="581" spans="8:8" x14ac:dyDescent="0.25">
      <c r="H581" s="19"/>
    </row>
    <row r="582" spans="8:8" x14ac:dyDescent="0.25">
      <c r="H582" s="19"/>
    </row>
    <row r="583" spans="8:8" x14ac:dyDescent="0.25">
      <c r="H583" s="19"/>
    </row>
    <row r="584" spans="8:8" x14ac:dyDescent="0.25">
      <c r="H584" s="19"/>
    </row>
    <row r="585" spans="8:8" x14ac:dyDescent="0.25">
      <c r="H585" s="19"/>
    </row>
    <row r="586" spans="8:8" x14ac:dyDescent="0.25">
      <c r="H586" s="19"/>
    </row>
    <row r="587" spans="8:8" x14ac:dyDescent="0.25">
      <c r="H587" s="19"/>
    </row>
    <row r="588" spans="8:8" x14ac:dyDescent="0.25">
      <c r="H588" s="19"/>
    </row>
    <row r="589" spans="8:8" x14ac:dyDescent="0.25">
      <c r="H589" s="19"/>
    </row>
    <row r="590" spans="8:8" x14ac:dyDescent="0.25">
      <c r="H590" s="19"/>
    </row>
    <row r="591" spans="8:8" x14ac:dyDescent="0.25">
      <c r="H591" s="19"/>
    </row>
    <row r="592" spans="8:8" x14ac:dyDescent="0.25">
      <c r="H592" s="19"/>
    </row>
    <row r="593" spans="8:8" x14ac:dyDescent="0.25">
      <c r="H593" s="19"/>
    </row>
    <row r="594" spans="8:8" x14ac:dyDescent="0.25">
      <c r="H594" s="19"/>
    </row>
    <row r="595" spans="8:8" x14ac:dyDescent="0.25">
      <c r="H595" s="19"/>
    </row>
    <row r="596" spans="8:8" x14ac:dyDescent="0.25">
      <c r="H596" s="19"/>
    </row>
    <row r="597" spans="8:8" x14ac:dyDescent="0.25">
      <c r="H597" s="19"/>
    </row>
    <row r="598" spans="8:8" x14ac:dyDescent="0.25">
      <c r="H598" s="19"/>
    </row>
    <row r="599" spans="8:8" x14ac:dyDescent="0.25">
      <c r="H599" s="19"/>
    </row>
    <row r="600" spans="8:8" x14ac:dyDescent="0.25">
      <c r="H600" s="19"/>
    </row>
    <row r="601" spans="8:8" x14ac:dyDescent="0.25">
      <c r="H601" s="19"/>
    </row>
    <row r="602" spans="8:8" x14ac:dyDescent="0.25">
      <c r="H602" s="19"/>
    </row>
    <row r="603" spans="8:8" x14ac:dyDescent="0.25">
      <c r="H603" s="19"/>
    </row>
    <row r="604" spans="8:8" x14ac:dyDescent="0.25">
      <c r="H604" s="19"/>
    </row>
    <row r="605" spans="8:8" x14ac:dyDescent="0.25">
      <c r="H605" s="19"/>
    </row>
    <row r="606" spans="8:8" x14ac:dyDescent="0.25">
      <c r="H606" s="19"/>
    </row>
    <row r="607" spans="8:8" x14ac:dyDescent="0.25">
      <c r="H607" s="19"/>
    </row>
    <row r="608" spans="8:8" x14ac:dyDescent="0.25">
      <c r="H608" s="19"/>
    </row>
    <row r="609" spans="8:8" x14ac:dyDescent="0.25">
      <c r="H609" s="19"/>
    </row>
    <row r="610" spans="8:8" x14ac:dyDescent="0.25">
      <c r="H610" s="19"/>
    </row>
    <row r="611" spans="8:8" x14ac:dyDescent="0.25">
      <c r="H611" s="19"/>
    </row>
    <row r="612" spans="8:8" x14ac:dyDescent="0.25">
      <c r="H612" s="19"/>
    </row>
    <row r="613" spans="8:8" x14ac:dyDescent="0.25">
      <c r="H613" s="19"/>
    </row>
    <row r="614" spans="8:8" x14ac:dyDescent="0.25">
      <c r="H614" s="19"/>
    </row>
    <row r="615" spans="8:8" x14ac:dyDescent="0.25">
      <c r="H615" s="19"/>
    </row>
    <row r="616" spans="8:8" x14ac:dyDescent="0.25">
      <c r="H616" s="19"/>
    </row>
    <row r="617" spans="8:8" x14ac:dyDescent="0.25">
      <c r="H617" s="19"/>
    </row>
    <row r="618" spans="8:8" x14ac:dyDescent="0.25">
      <c r="H618" s="19"/>
    </row>
    <row r="619" spans="8:8" x14ac:dyDescent="0.25">
      <c r="H619" s="19"/>
    </row>
    <row r="620" spans="8:8" x14ac:dyDescent="0.25">
      <c r="H620" s="19"/>
    </row>
    <row r="621" spans="8:8" x14ac:dyDescent="0.25">
      <c r="H621" s="19"/>
    </row>
    <row r="622" spans="8:8" x14ac:dyDescent="0.25">
      <c r="H622" s="19"/>
    </row>
    <row r="623" spans="8:8" x14ac:dyDescent="0.25">
      <c r="H623" s="19"/>
    </row>
    <row r="624" spans="8:8" x14ac:dyDescent="0.25">
      <c r="H624" s="19"/>
    </row>
    <row r="625" spans="8:8" x14ac:dyDescent="0.25">
      <c r="H625" s="19"/>
    </row>
    <row r="626" spans="8:8" x14ac:dyDescent="0.25">
      <c r="H626" s="19"/>
    </row>
    <row r="627" spans="8:8" x14ac:dyDescent="0.25">
      <c r="H627" s="19"/>
    </row>
    <row r="628" spans="8:8" x14ac:dyDescent="0.25">
      <c r="H628" s="19"/>
    </row>
    <row r="629" spans="8:8" x14ac:dyDescent="0.25">
      <c r="H629" s="19"/>
    </row>
    <row r="630" spans="8:8" x14ac:dyDescent="0.25">
      <c r="H630" s="19"/>
    </row>
    <row r="631" spans="8:8" x14ac:dyDescent="0.25">
      <c r="H631" s="19"/>
    </row>
    <row r="632" spans="8:8" x14ac:dyDescent="0.25">
      <c r="H632" s="19"/>
    </row>
    <row r="633" spans="8:8" x14ac:dyDescent="0.25">
      <c r="H633" s="19"/>
    </row>
    <row r="634" spans="8:8" x14ac:dyDescent="0.25">
      <c r="H634" s="19"/>
    </row>
    <row r="635" spans="8:8" x14ac:dyDescent="0.25">
      <c r="H635" s="19"/>
    </row>
    <row r="636" spans="8:8" x14ac:dyDescent="0.25">
      <c r="H636" s="19"/>
    </row>
    <row r="637" spans="8:8" x14ac:dyDescent="0.25">
      <c r="H637" s="19"/>
    </row>
    <row r="638" spans="8:8" x14ac:dyDescent="0.25">
      <c r="H638" s="19"/>
    </row>
    <row r="639" spans="8:8" x14ac:dyDescent="0.25">
      <c r="H639" s="19"/>
    </row>
    <row r="640" spans="8:8" x14ac:dyDescent="0.25">
      <c r="H640" s="19"/>
    </row>
    <row r="641" spans="8:8" x14ac:dyDescent="0.25">
      <c r="H641" s="19"/>
    </row>
    <row r="642" spans="8:8" x14ac:dyDescent="0.25">
      <c r="H642" s="19"/>
    </row>
    <row r="643" spans="8:8" x14ac:dyDescent="0.25">
      <c r="H643" s="19"/>
    </row>
  </sheetData>
  <mergeCells count="138"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132:D138"/>
    <mergeCell ref="D139:D145"/>
    <mergeCell ref="D146:D152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447:E453"/>
    <mergeCell ref="E454:E460"/>
    <mergeCell ref="E461:E467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E167:E173"/>
    <mergeCell ref="E174:E180"/>
    <mergeCell ref="E83:E89"/>
    <mergeCell ref="E90:E96"/>
    <mergeCell ref="E97:E103"/>
    <mergeCell ref="E104:E110"/>
    <mergeCell ref="E69:E75"/>
    <mergeCell ref="E76:E82"/>
    <mergeCell ref="D440:D446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55:D61"/>
    <mergeCell ref="D62:D68"/>
    <mergeCell ref="D69:D75"/>
    <mergeCell ref="D76:D82"/>
    <mergeCell ref="D2:D5"/>
    <mergeCell ref="E2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Bogota_cases</vt:lpstr>
      <vt:lpstr>BA_cases</vt:lpstr>
      <vt:lpstr>Washington_DC_cases</vt:lpstr>
      <vt:lpstr>air_quality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2021-04-21T08:58:25Z</dcterms:modified>
</cp:coreProperties>
</file>