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1\"/>
    </mc:Choice>
  </mc:AlternateContent>
  <bookViews>
    <workbookView xWindow="0" yWindow="0" windowWidth="28800" windowHeight="12345"/>
  </bookViews>
  <sheets>
    <sheet name="Profits" sheetId="6" r:id="rId1"/>
    <sheet name="2017 Budget" sheetId="7" r:id="rId2"/>
    <sheet name="Customers" sheetId="5" r:id="rId3"/>
    <sheet name="Employees" sheetId="4" r:id="rId4"/>
    <sheet name="Chart" sheetId="3" r:id="rId5"/>
    <sheet name="PivotTable" sheetId="2" r:id="rId6"/>
    <sheet name="SmartArt" sheetId="8" r:id="rId7"/>
    <sheet name="Sheet1" sheetId="1" r:id="rId8"/>
  </sheets>
  <definedNames>
    <definedName name="_xlnm._FilterDatabase" localSheetId="3" hidden="1">Employees!$A$1:$K$742</definedName>
    <definedName name="_xlnm._FilterDatabase" localSheetId="5" hidden="1">PivotTable!$A$2:$H$911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0" hidden="1">{"FirstQ",#N/A,FALSE,"Budget2000";"SecondQ",#N/A,FALSE,"Budget2000"}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'2017 Budget'!#REF!,'2017 Budget'!#REF!</definedName>
    <definedName name="solver_adj" localSheetId="0" hidden="1">Profits!$B$4:$G$4,Profits!$B$5:$G$5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'2017 Budget'!#REF!</definedName>
    <definedName name="solver_lhs1" localSheetId="0" hidden="1">Profits!$B$4:$G$4</definedName>
    <definedName name="solver_lhs2" localSheetId="1" hidden="1">'2017 Budget'!#REF!</definedName>
    <definedName name="solver_lhs2" localSheetId="0" hidden="1">Profits!$B$5:$G$5</definedName>
    <definedName name="solver_lin" localSheetId="1" hidden="1">2</definedName>
    <definedName name="solver_lin" localSheetId="0" hidden="1">2</definedName>
    <definedName name="solver_neg" localSheetId="1" hidden="1">2</definedName>
    <definedName name="solver_neg" localSheetId="0" hidden="1">2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'2017 Budget'!#REF!</definedName>
    <definedName name="solver_opt" localSheetId="0" hidden="1">Profits!$H$6</definedName>
    <definedName name="solver_pre" localSheetId="1" hidden="1">0.000001</definedName>
    <definedName name="solver_pre" localSheetId="0" hidden="1">0.000001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hs1" localSheetId="1" hidden="1">500</definedName>
    <definedName name="solver_rhs1" localSheetId="0" hidden="1">500</definedName>
    <definedName name="solver_rhs2" localSheetId="1" hidden="1">350</definedName>
    <definedName name="solver_rhs2" localSheetId="0" hidden="1">350</definedName>
    <definedName name="solver_scl" localSheetId="1" hidden="1">2</definedName>
    <definedName name="solver_scl" localSheetId="0" hidden="1">2</definedName>
    <definedName name="solver_sho" localSheetId="1" hidden="1">1</definedName>
    <definedName name="solver_sho" localSheetId="0" hidden="1">1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3</definedName>
    <definedName name="solver_typ" localSheetId="0" hidden="1">3</definedName>
    <definedName name="solver_val" localSheetId="1" hidden="1">500</definedName>
    <definedName name="solver_val" localSheetId="0" hidden="1">500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Employees!$A$1:$K$742</definedName>
  </definedNames>
  <calcPr calcId="162913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F13" i="8"/>
  <c r="E13" i="8"/>
  <c r="D13" i="8"/>
  <c r="C13" i="8"/>
  <c r="B13" i="8"/>
  <c r="I11" i="8"/>
  <c r="H11" i="8"/>
  <c r="G11" i="8"/>
  <c r="F11" i="8"/>
  <c r="E11" i="8"/>
  <c r="D11" i="8"/>
  <c r="C11" i="8"/>
  <c r="I9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I5" i="8"/>
  <c r="H5" i="8"/>
  <c r="I4" i="8"/>
  <c r="H4" i="8"/>
  <c r="H6" i="8" l="1"/>
  <c r="H14" i="8" s="1"/>
  <c r="I6" i="8"/>
  <c r="B7" i="8"/>
  <c r="C7" i="8" s="1"/>
  <c r="D7" i="8" s="1"/>
  <c r="E7" i="8" s="1"/>
  <c r="F7" i="8" s="1"/>
  <c r="G7" i="8" s="1"/>
  <c r="C10" i="8"/>
  <c r="D10" i="8"/>
  <c r="E10" i="8"/>
  <c r="F10" i="8"/>
  <c r="G10" i="8"/>
  <c r="H10" i="8"/>
  <c r="I10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C12" i="7" s="1"/>
  <c r="B6" i="7"/>
  <c r="B13" i="7" s="1"/>
  <c r="B34" i="7" s="1"/>
  <c r="C5" i="7"/>
  <c r="C4" i="7"/>
  <c r="C6" i="7" s="1"/>
  <c r="C13" i="7" s="1"/>
  <c r="C32" i="7" l="1"/>
  <c r="C34" i="7" s="1"/>
  <c r="D4" i="7"/>
  <c r="E4" i="7" s="1"/>
  <c r="D5" i="7"/>
  <c r="F5" i="7" s="1"/>
  <c r="D9" i="7"/>
  <c r="E9" i="7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G31" i="7" l="1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G13" i="7" s="1"/>
  <c r="H4" i="7"/>
  <c r="I4" i="7" s="1"/>
  <c r="F13" i="7"/>
  <c r="F34" i="7" s="1"/>
  <c r="G34" i="7" l="1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J13" i="7" s="1"/>
  <c r="K4" i="7"/>
  <c r="H13" i="7"/>
  <c r="H34" i="7" s="1"/>
  <c r="I13" i="7"/>
  <c r="J34" i="7" l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L13" i="7" s="1"/>
  <c r="L34" i="7" s="1"/>
  <c r="N4" i="7"/>
  <c r="K13" i="7"/>
  <c r="K34" i="7" s="1"/>
  <c r="N6" i="7" l="1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O13" i="7" s="1"/>
  <c r="P4" i="7"/>
  <c r="P6" i="7" s="1"/>
  <c r="N13" i="7"/>
  <c r="N34" i="7" s="1"/>
  <c r="Q4" i="7" l="1"/>
  <c r="O34" i="7"/>
  <c r="Q16" i="7"/>
  <c r="Q32" i="7" s="1"/>
  <c r="R32" i="7" s="1"/>
  <c r="Q9" i="7"/>
  <c r="R9" i="7" s="1"/>
  <c r="P13" i="7"/>
  <c r="P34" i="7" s="1"/>
  <c r="Q6" i="7"/>
  <c r="R4" i="7"/>
  <c r="Q12" i="7"/>
  <c r="R12" i="7" s="1"/>
  <c r="R16" i="7"/>
  <c r="Q13" i="7" l="1"/>
  <c r="R6" i="7"/>
  <c r="Q34" i="7" l="1"/>
  <c r="R34" i="7" s="1"/>
  <c r="A2" i="7" s="1"/>
  <c r="R13" i="7"/>
  <c r="G13" i="6" l="1"/>
  <c r="F13" i="6"/>
  <c r="E13" i="6"/>
  <c r="D13" i="6"/>
  <c r="C13" i="6"/>
  <c r="B13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G6" i="6"/>
  <c r="G15" i="6" s="1"/>
  <c r="F6" i="6"/>
  <c r="F15" i="6" s="1"/>
  <c r="E6" i="6"/>
  <c r="E15" i="6" s="1"/>
  <c r="D6" i="6"/>
  <c r="D15" i="6" s="1"/>
  <c r="C6" i="6"/>
  <c r="C15" i="6" s="1"/>
  <c r="B6" i="6"/>
  <c r="B15" i="6" s="1"/>
  <c r="I5" i="6"/>
  <c r="H5" i="6"/>
  <c r="I4" i="6"/>
  <c r="H4" i="6"/>
  <c r="H6" i="6" l="1"/>
  <c r="H14" i="6" s="1"/>
  <c r="I6" i="6"/>
  <c r="B7" i="6"/>
  <c r="C7" i="6"/>
  <c r="D7" i="6" s="1"/>
  <c r="E7" i="6" s="1"/>
  <c r="F7" i="6" s="1"/>
  <c r="G7" i="6" s="1"/>
  <c r="C11" i="6"/>
  <c r="D11" i="6"/>
  <c r="E11" i="6"/>
  <c r="F11" i="6"/>
  <c r="G11" i="6"/>
  <c r="H11" i="6"/>
  <c r="I11" i="6"/>
  <c r="H13" i="6"/>
  <c r="B14" i="6"/>
  <c r="C14" i="6"/>
  <c r="D14" i="6"/>
  <c r="E14" i="6"/>
  <c r="F14" i="6"/>
  <c r="G14" i="6"/>
  <c r="H15" i="6" l="1"/>
  <c r="J314" i="4"/>
  <c r="F314" i="4"/>
  <c r="J227" i="4"/>
  <c r="F227" i="4"/>
  <c r="J650" i="4"/>
  <c r="F650" i="4"/>
  <c r="J495" i="4"/>
  <c r="F495" i="4"/>
  <c r="J75" i="4"/>
  <c r="F75" i="4"/>
  <c r="J730" i="4"/>
  <c r="F730" i="4"/>
  <c r="J721" i="4"/>
  <c r="F721" i="4"/>
  <c r="J717" i="4"/>
  <c r="F717" i="4"/>
  <c r="J715" i="4"/>
  <c r="F715" i="4"/>
  <c r="J664" i="4"/>
  <c r="F664" i="4"/>
  <c r="J657" i="4"/>
  <c r="F657" i="4"/>
  <c r="J542" i="4"/>
  <c r="F542" i="4"/>
  <c r="J532" i="4"/>
  <c r="F532" i="4"/>
  <c r="J121" i="4"/>
  <c r="F121" i="4"/>
  <c r="J92" i="4"/>
  <c r="F92" i="4"/>
  <c r="J639" i="4"/>
  <c r="F639" i="4"/>
  <c r="J587" i="4"/>
  <c r="F587" i="4"/>
  <c r="J537" i="4"/>
  <c r="F537" i="4"/>
  <c r="J124" i="4"/>
  <c r="F124" i="4"/>
  <c r="J95" i="4"/>
  <c r="F95" i="4"/>
  <c r="J504" i="4"/>
  <c r="F504" i="4"/>
  <c r="J66" i="4"/>
  <c r="F66" i="4"/>
  <c r="J678" i="4"/>
  <c r="F678" i="4"/>
  <c r="J429" i="4"/>
  <c r="F429" i="4"/>
  <c r="J420" i="4"/>
  <c r="F420" i="4"/>
  <c r="J384" i="4"/>
  <c r="F384" i="4"/>
  <c r="J357" i="4"/>
  <c r="F357" i="4"/>
  <c r="J220" i="4"/>
  <c r="F220" i="4"/>
  <c r="J83" i="4"/>
  <c r="F83" i="4"/>
  <c r="J27" i="4"/>
  <c r="F27" i="4"/>
  <c r="J16" i="4"/>
  <c r="F16" i="4"/>
  <c r="J621" i="4"/>
  <c r="F621" i="4"/>
  <c r="J490" i="4"/>
  <c r="F490" i="4"/>
  <c r="J459" i="4"/>
  <c r="F459" i="4"/>
  <c r="J423" i="4"/>
  <c r="F423" i="4"/>
  <c r="J398" i="4"/>
  <c r="F398" i="4"/>
  <c r="J390" i="4"/>
  <c r="F390" i="4"/>
  <c r="J89" i="4"/>
  <c r="F89" i="4"/>
  <c r="J212" i="4"/>
  <c r="F212" i="4"/>
  <c r="J258" i="4"/>
  <c r="F258" i="4"/>
  <c r="J567" i="4"/>
  <c r="F567" i="4"/>
  <c r="J497" i="4"/>
  <c r="F497" i="4"/>
  <c r="J72" i="4"/>
  <c r="F72" i="4"/>
  <c r="J458" i="4"/>
  <c r="F458" i="4"/>
  <c r="J382" i="4"/>
  <c r="F382" i="4"/>
  <c r="J24" i="4"/>
  <c r="F24" i="4"/>
  <c r="J518" i="4"/>
  <c r="F518" i="4"/>
  <c r="J157" i="4"/>
  <c r="F157" i="4"/>
  <c r="J626" i="4"/>
  <c r="F626" i="4"/>
  <c r="J597" i="4"/>
  <c r="F597" i="4"/>
  <c r="J377" i="4"/>
  <c r="F377" i="4"/>
  <c r="J264" i="4"/>
  <c r="F264" i="4"/>
  <c r="J80" i="4"/>
  <c r="F80" i="4"/>
  <c r="J742" i="4"/>
  <c r="F742" i="4"/>
  <c r="J627" i="4"/>
  <c r="F627" i="4"/>
  <c r="J548" i="4"/>
  <c r="F548" i="4"/>
  <c r="J513" i="4"/>
  <c r="F513" i="4"/>
  <c r="J502" i="4"/>
  <c r="F502" i="4"/>
  <c r="J435" i="4"/>
  <c r="F435" i="4"/>
  <c r="J370" i="4"/>
  <c r="F370" i="4"/>
  <c r="J327" i="4"/>
  <c r="F327" i="4"/>
  <c r="J297" i="4"/>
  <c r="F297" i="4"/>
  <c r="J276" i="4"/>
  <c r="F276" i="4"/>
  <c r="J252" i="4"/>
  <c r="F252" i="4"/>
  <c r="J189" i="4"/>
  <c r="F189" i="4"/>
  <c r="J152" i="4"/>
  <c r="F152" i="4"/>
  <c r="J44" i="4"/>
  <c r="F44" i="4"/>
  <c r="J726" i="4"/>
  <c r="F726" i="4"/>
  <c r="J720" i="4"/>
  <c r="F720" i="4"/>
  <c r="J710" i="4"/>
  <c r="F710" i="4"/>
  <c r="J707" i="4"/>
  <c r="F707" i="4"/>
  <c r="J696" i="4"/>
  <c r="F696" i="4"/>
  <c r="J661" i="4"/>
  <c r="F661" i="4"/>
  <c r="J656" i="4"/>
  <c r="F656" i="4"/>
  <c r="J637" i="4"/>
  <c r="F637" i="4"/>
  <c r="J618" i="4"/>
  <c r="F618" i="4"/>
  <c r="J607" i="4"/>
  <c r="F607" i="4"/>
  <c r="J595" i="4"/>
  <c r="F595" i="4"/>
  <c r="J594" i="4"/>
  <c r="F594" i="4"/>
  <c r="J588" i="4"/>
  <c r="F588" i="4"/>
  <c r="J584" i="4"/>
  <c r="F584" i="4"/>
  <c r="J569" i="4"/>
  <c r="F569" i="4"/>
  <c r="J549" i="4"/>
  <c r="F549" i="4"/>
  <c r="J524" i="4"/>
  <c r="F524" i="4"/>
  <c r="J510" i="4"/>
  <c r="F510" i="4"/>
  <c r="J483" i="4"/>
  <c r="F483" i="4"/>
  <c r="J473" i="4"/>
  <c r="F473" i="4"/>
  <c r="J466" i="4"/>
  <c r="F466" i="4"/>
  <c r="J425" i="4"/>
  <c r="F425" i="4"/>
  <c r="J409" i="4"/>
  <c r="F409" i="4"/>
  <c r="J387" i="4"/>
  <c r="F387" i="4"/>
  <c r="J385" i="4"/>
  <c r="F385" i="4"/>
  <c r="J375" i="4"/>
  <c r="F375" i="4"/>
  <c r="J366" i="4"/>
  <c r="F366" i="4"/>
  <c r="J334" i="4"/>
  <c r="F334" i="4"/>
  <c r="J295" i="4"/>
  <c r="F295" i="4"/>
  <c r="J289" i="4"/>
  <c r="F289" i="4"/>
  <c r="J287" i="4"/>
  <c r="F287" i="4"/>
  <c r="J257" i="4"/>
  <c r="F257" i="4"/>
  <c r="J256" i="4"/>
  <c r="F256" i="4"/>
  <c r="J250" i="4"/>
  <c r="F250" i="4"/>
  <c r="J241" i="4"/>
  <c r="F241" i="4"/>
  <c r="J232" i="4"/>
  <c r="F232" i="4"/>
  <c r="J229" i="4"/>
  <c r="F229" i="4"/>
  <c r="J162" i="4"/>
  <c r="F162" i="4"/>
  <c r="J160" i="4"/>
  <c r="F160" i="4"/>
  <c r="J159" i="4"/>
  <c r="F159" i="4"/>
  <c r="J150" i="4"/>
  <c r="F150" i="4"/>
  <c r="J132" i="4"/>
  <c r="F132" i="4"/>
  <c r="J45" i="4"/>
  <c r="F45" i="4"/>
  <c r="J35" i="4"/>
  <c r="F35" i="4"/>
  <c r="J646" i="4"/>
  <c r="F646" i="4"/>
  <c r="J633" i="4"/>
  <c r="F633" i="4"/>
  <c r="J593" i="4"/>
  <c r="F593" i="4"/>
  <c r="J577" i="4"/>
  <c r="F577" i="4"/>
  <c r="J501" i="4"/>
  <c r="F501" i="4"/>
  <c r="J478" i="4"/>
  <c r="F478" i="4"/>
  <c r="J461" i="4"/>
  <c r="F461" i="4"/>
  <c r="J452" i="4"/>
  <c r="F452" i="4"/>
  <c r="J411" i="4"/>
  <c r="F411" i="4"/>
  <c r="J394" i="4"/>
  <c r="F394" i="4"/>
  <c r="J386" i="4"/>
  <c r="F386" i="4"/>
  <c r="J359" i="4"/>
  <c r="F359" i="4"/>
  <c r="J356" i="4"/>
  <c r="F356" i="4"/>
  <c r="J355" i="4"/>
  <c r="F355" i="4"/>
  <c r="J354" i="4"/>
  <c r="F354" i="4"/>
  <c r="J346" i="4"/>
  <c r="F346" i="4"/>
  <c r="J320" i="4"/>
  <c r="F320" i="4"/>
  <c r="J305" i="4"/>
  <c r="F305" i="4"/>
  <c r="J271" i="4"/>
  <c r="F271" i="4"/>
  <c r="J254" i="4"/>
  <c r="F254" i="4"/>
  <c r="J239" i="4"/>
  <c r="F239" i="4"/>
  <c r="J237" i="4"/>
  <c r="F237" i="4"/>
  <c r="J191" i="4"/>
  <c r="F191" i="4"/>
  <c r="J149" i="4"/>
  <c r="F149" i="4"/>
  <c r="J144" i="4"/>
  <c r="F144" i="4"/>
  <c r="J113" i="4"/>
  <c r="F113" i="4"/>
  <c r="J85" i="4"/>
  <c r="F85" i="4"/>
  <c r="J65" i="4"/>
  <c r="F65" i="4"/>
  <c r="J58" i="4"/>
  <c r="F58" i="4"/>
  <c r="J56" i="4"/>
  <c r="F56" i="4"/>
  <c r="J15" i="4"/>
  <c r="F15" i="4"/>
  <c r="J671" i="4"/>
  <c r="F671" i="4"/>
  <c r="J363" i="4"/>
  <c r="F363" i="4"/>
  <c r="J310" i="4"/>
  <c r="F310" i="4"/>
  <c r="J215" i="4"/>
  <c r="F215" i="4"/>
  <c r="J107" i="4"/>
  <c r="F107" i="4"/>
  <c r="J82" i="4"/>
  <c r="F82" i="4"/>
  <c r="J32" i="4"/>
  <c r="F32" i="4"/>
  <c r="J21" i="4"/>
  <c r="F21" i="4"/>
  <c r="J598" i="4"/>
  <c r="F598" i="4"/>
  <c r="J590" i="4"/>
  <c r="F590" i="4"/>
  <c r="J547" i="4"/>
  <c r="F547" i="4"/>
  <c r="J430" i="4"/>
  <c r="F430" i="4"/>
  <c r="J365" i="4"/>
  <c r="F365" i="4"/>
  <c r="J284" i="4"/>
  <c r="F284" i="4"/>
  <c r="J245" i="4"/>
  <c r="F245" i="4"/>
  <c r="J199" i="4"/>
  <c r="F199" i="4"/>
  <c r="J735" i="4"/>
  <c r="F735" i="4"/>
  <c r="J692" i="4"/>
  <c r="F692" i="4"/>
  <c r="J682" i="4"/>
  <c r="F682" i="4"/>
  <c r="J680" i="4"/>
  <c r="F680" i="4"/>
  <c r="J672" i="4"/>
  <c r="F672" i="4"/>
  <c r="J665" i="4"/>
  <c r="F665" i="4"/>
  <c r="J651" i="4"/>
  <c r="F651" i="4"/>
  <c r="J635" i="4"/>
  <c r="F635" i="4"/>
  <c r="J605" i="4"/>
  <c r="F605" i="4"/>
  <c r="J589" i="4"/>
  <c r="F589" i="4"/>
  <c r="J580" i="4"/>
  <c r="F580" i="4"/>
  <c r="J520" i="4"/>
  <c r="F520" i="4"/>
  <c r="J505" i="4"/>
  <c r="F505" i="4"/>
  <c r="J476" i="4"/>
  <c r="F476" i="4"/>
  <c r="J475" i="4"/>
  <c r="F475" i="4"/>
  <c r="J463" i="4"/>
  <c r="F463" i="4"/>
  <c r="J456" i="4"/>
  <c r="F456" i="4"/>
  <c r="J450" i="4"/>
  <c r="F450" i="4"/>
  <c r="J449" i="4"/>
  <c r="F449" i="4"/>
  <c r="J414" i="4"/>
  <c r="F414" i="4"/>
  <c r="J413" i="4"/>
  <c r="F413" i="4"/>
  <c r="J407" i="4"/>
  <c r="F407" i="4"/>
  <c r="J348" i="4"/>
  <c r="F348" i="4"/>
  <c r="J331" i="4"/>
  <c r="F331" i="4"/>
  <c r="J319" i="4"/>
  <c r="F319" i="4"/>
  <c r="J317" i="4"/>
  <c r="F317" i="4"/>
  <c r="J296" i="4"/>
  <c r="F296" i="4"/>
  <c r="J290" i="4"/>
  <c r="F290" i="4"/>
  <c r="J283" i="4"/>
  <c r="F283" i="4"/>
  <c r="J226" i="4"/>
  <c r="F226" i="4"/>
  <c r="J205" i="4"/>
  <c r="F205" i="4"/>
  <c r="J184" i="4"/>
  <c r="F184" i="4"/>
  <c r="J180" i="4"/>
  <c r="F180" i="4"/>
  <c r="J145" i="4"/>
  <c r="F145" i="4"/>
  <c r="J136" i="4"/>
  <c r="F136" i="4"/>
  <c r="J120" i="4"/>
  <c r="F120" i="4"/>
  <c r="J59" i="4"/>
  <c r="F59" i="4"/>
  <c r="J54" i="4"/>
  <c r="F54" i="4"/>
  <c r="J26" i="4"/>
  <c r="F26" i="4"/>
  <c r="J6" i="4"/>
  <c r="F6" i="4"/>
  <c r="J5" i="4"/>
  <c r="F5" i="4"/>
  <c r="J3" i="4"/>
  <c r="F3" i="4"/>
  <c r="J2" i="4"/>
  <c r="F2" i="4"/>
  <c r="J718" i="4"/>
  <c r="F718" i="4"/>
  <c r="J697" i="4"/>
  <c r="F697" i="4"/>
  <c r="J645" i="4"/>
  <c r="F645" i="4"/>
  <c r="J494" i="4"/>
  <c r="F494" i="4"/>
  <c r="J427" i="4"/>
  <c r="F427" i="4"/>
  <c r="J374" i="4"/>
  <c r="F374" i="4"/>
  <c r="J322" i="4"/>
  <c r="F322" i="4"/>
  <c r="J312" i="4"/>
  <c r="F312" i="4"/>
  <c r="J269" i="4"/>
  <c r="F269" i="4"/>
  <c r="J169" i="4"/>
  <c r="F169" i="4"/>
  <c r="J165" i="4"/>
  <c r="F165" i="4"/>
  <c r="J126" i="4"/>
  <c r="F126" i="4"/>
  <c r="J74" i="4"/>
  <c r="F74" i="4"/>
  <c r="J11" i="4"/>
  <c r="F11" i="4"/>
  <c r="J151" i="4"/>
  <c r="F151" i="4"/>
  <c r="J703" i="4"/>
  <c r="F703" i="4"/>
  <c r="J515" i="4"/>
  <c r="F515" i="4"/>
  <c r="J173" i="4"/>
  <c r="F173" i="4"/>
  <c r="J705" i="4"/>
  <c r="F705" i="4"/>
  <c r="J579" i="4"/>
  <c r="F579" i="4"/>
  <c r="J403" i="4"/>
  <c r="F403" i="4"/>
  <c r="J371" i="4"/>
  <c r="F371" i="4"/>
  <c r="J288" i="4"/>
  <c r="F288" i="4"/>
  <c r="J236" i="4"/>
  <c r="F236" i="4"/>
  <c r="J234" i="4"/>
  <c r="F234" i="4"/>
  <c r="J193" i="4"/>
  <c r="F193" i="4"/>
  <c r="J142" i="4"/>
  <c r="F142" i="4"/>
  <c r="J38" i="4"/>
  <c r="F38" i="4"/>
  <c r="J37" i="4"/>
  <c r="F37" i="4"/>
  <c r="J724" i="4"/>
  <c r="F724" i="4"/>
  <c r="J457" i="4"/>
  <c r="F457" i="4"/>
  <c r="J270" i="4"/>
  <c r="F270" i="4"/>
  <c r="J574" i="4"/>
  <c r="F574" i="4"/>
  <c r="J376" i="4"/>
  <c r="F376" i="4"/>
  <c r="J156" i="4"/>
  <c r="F156" i="4"/>
  <c r="J153" i="4"/>
  <c r="F153" i="4"/>
  <c r="J99" i="4"/>
  <c r="F99" i="4"/>
  <c r="J741" i="4"/>
  <c r="F741" i="4"/>
  <c r="J686" i="4"/>
  <c r="F686" i="4"/>
  <c r="J679" i="4"/>
  <c r="F679" i="4"/>
  <c r="J612" i="4"/>
  <c r="F612" i="4"/>
  <c r="J599" i="4"/>
  <c r="F599" i="4"/>
  <c r="J556" i="4"/>
  <c r="F556" i="4"/>
  <c r="J496" i="4"/>
  <c r="F496" i="4"/>
  <c r="J493" i="4"/>
  <c r="F493" i="4"/>
  <c r="J489" i="4"/>
  <c r="F489" i="4"/>
  <c r="J484" i="4"/>
  <c r="F484" i="4"/>
  <c r="J468" i="4"/>
  <c r="F468" i="4"/>
  <c r="J416" i="4"/>
  <c r="F416" i="4"/>
  <c r="J396" i="4"/>
  <c r="F396" i="4"/>
  <c r="J383" i="4"/>
  <c r="F383" i="4"/>
  <c r="J265" i="4"/>
  <c r="F265" i="4"/>
  <c r="J195" i="4"/>
  <c r="F195" i="4"/>
  <c r="J194" i="4"/>
  <c r="F194" i="4"/>
  <c r="J127" i="4"/>
  <c r="F127" i="4"/>
  <c r="J123" i="4"/>
  <c r="F123" i="4"/>
  <c r="J4" i="4"/>
  <c r="F4" i="4"/>
  <c r="J736" i="4"/>
  <c r="F736" i="4"/>
  <c r="J729" i="4"/>
  <c r="F729" i="4"/>
  <c r="J666" i="4"/>
  <c r="F666" i="4"/>
  <c r="J620" i="4"/>
  <c r="F620" i="4"/>
  <c r="J563" i="4"/>
  <c r="F563" i="4"/>
  <c r="J508" i="4"/>
  <c r="F508" i="4"/>
  <c r="J351" i="4"/>
  <c r="F351" i="4"/>
  <c r="J280" i="4"/>
  <c r="F280" i="4"/>
  <c r="J235" i="4"/>
  <c r="F235" i="4"/>
  <c r="J228" i="4"/>
  <c r="F228" i="4"/>
  <c r="J39" i="4"/>
  <c r="F39" i="4"/>
  <c r="J381" i="4"/>
  <c r="F381" i="4"/>
  <c r="J708" i="4"/>
  <c r="F708" i="4"/>
  <c r="J700" i="4"/>
  <c r="F700" i="4"/>
  <c r="J670" i="4"/>
  <c r="F670" i="4"/>
  <c r="J585" i="4"/>
  <c r="F585" i="4"/>
  <c r="J372" i="4"/>
  <c r="F372" i="4"/>
  <c r="J349" i="4"/>
  <c r="F349" i="4"/>
  <c r="J345" i="4"/>
  <c r="F345" i="4"/>
  <c r="J316" i="4"/>
  <c r="F316" i="4"/>
  <c r="J196" i="4"/>
  <c r="F196" i="4"/>
  <c r="J79" i="4"/>
  <c r="F79" i="4"/>
  <c r="J53" i="4"/>
  <c r="F53" i="4"/>
  <c r="J668" i="4"/>
  <c r="F668" i="4"/>
  <c r="J638" i="4"/>
  <c r="F638" i="4"/>
  <c r="J576" i="4"/>
  <c r="F576" i="4"/>
  <c r="J560" i="4"/>
  <c r="F560" i="4"/>
  <c r="J555" i="4"/>
  <c r="F555" i="4"/>
  <c r="J552" i="4"/>
  <c r="F552" i="4"/>
  <c r="J545" i="4"/>
  <c r="F545" i="4"/>
  <c r="J519" i="4"/>
  <c r="F519" i="4"/>
  <c r="J460" i="4"/>
  <c r="F460" i="4"/>
  <c r="J395" i="4"/>
  <c r="F395" i="4"/>
  <c r="J368" i="4"/>
  <c r="F368" i="4"/>
  <c r="J350" i="4"/>
  <c r="F350" i="4"/>
  <c r="J347" i="4"/>
  <c r="F347" i="4"/>
  <c r="J338" i="4"/>
  <c r="F338" i="4"/>
  <c r="J332" i="4"/>
  <c r="F332" i="4"/>
  <c r="J325" i="4"/>
  <c r="F325" i="4"/>
  <c r="J313" i="4"/>
  <c r="F313" i="4"/>
  <c r="J272" i="4"/>
  <c r="F272" i="4"/>
  <c r="J262" i="4"/>
  <c r="F262" i="4"/>
  <c r="J249" i="4"/>
  <c r="F249" i="4"/>
  <c r="J242" i="4"/>
  <c r="F242" i="4"/>
  <c r="J204" i="4"/>
  <c r="F204" i="4"/>
  <c r="J122" i="4"/>
  <c r="F122" i="4"/>
  <c r="J103" i="4"/>
  <c r="F103" i="4"/>
  <c r="J98" i="4"/>
  <c r="F98" i="4"/>
  <c r="J86" i="4"/>
  <c r="F86" i="4"/>
  <c r="J84" i="4"/>
  <c r="F84" i="4"/>
  <c r="J60" i="4"/>
  <c r="F60" i="4"/>
  <c r="J34" i="4"/>
  <c r="F34" i="4"/>
  <c r="J674" i="4"/>
  <c r="F674" i="4"/>
  <c r="J643" i="4"/>
  <c r="F643" i="4"/>
  <c r="J624" i="4"/>
  <c r="F624" i="4"/>
  <c r="J609" i="4"/>
  <c r="F609" i="4"/>
  <c r="J559" i="4"/>
  <c r="F559" i="4"/>
  <c r="J440" i="4"/>
  <c r="F440" i="4"/>
  <c r="J408" i="4"/>
  <c r="F408" i="4"/>
  <c r="J397" i="4"/>
  <c r="F397" i="4"/>
  <c r="J369" i="4"/>
  <c r="F369" i="4"/>
  <c r="J93" i="4"/>
  <c r="F93" i="4"/>
  <c r="J733" i="4"/>
  <c r="F733" i="4"/>
  <c r="J601" i="4"/>
  <c r="F601" i="4"/>
  <c r="J573" i="4"/>
  <c r="F573" i="4"/>
  <c r="J300" i="4"/>
  <c r="F300" i="4"/>
  <c r="J108" i="4"/>
  <c r="F108" i="4"/>
  <c r="J277" i="4"/>
  <c r="F277" i="4"/>
  <c r="J7" i="4"/>
  <c r="F7" i="4"/>
  <c r="J614" i="4"/>
  <c r="F614" i="4"/>
  <c r="J606" i="4"/>
  <c r="F606" i="4"/>
  <c r="J523" i="4"/>
  <c r="F523" i="4"/>
  <c r="J448" i="4"/>
  <c r="F448" i="4"/>
  <c r="J436" i="4"/>
  <c r="F436" i="4"/>
  <c r="J352" i="4"/>
  <c r="F352" i="4"/>
  <c r="J336" i="4"/>
  <c r="F336" i="4"/>
  <c r="J286" i="4"/>
  <c r="F286" i="4"/>
  <c r="J171" i="4"/>
  <c r="F171" i="4"/>
  <c r="J91" i="4"/>
  <c r="F91" i="4"/>
  <c r="J18" i="4"/>
  <c r="F18" i="4"/>
  <c r="J565" i="4"/>
  <c r="F565" i="4"/>
  <c r="J540" i="4"/>
  <c r="F540" i="4"/>
  <c r="J521" i="4"/>
  <c r="F521" i="4"/>
  <c r="J462" i="4"/>
  <c r="F462" i="4"/>
  <c r="J451" i="4"/>
  <c r="F451" i="4"/>
  <c r="J445" i="4"/>
  <c r="F445" i="4"/>
  <c r="J401" i="4"/>
  <c r="F401" i="4"/>
  <c r="J293" i="4"/>
  <c r="F293" i="4"/>
  <c r="J246" i="4"/>
  <c r="F246" i="4"/>
  <c r="J218" i="4"/>
  <c r="F218" i="4"/>
  <c r="J68" i="4"/>
  <c r="F68" i="4"/>
  <c r="J42" i="4"/>
  <c r="F42" i="4"/>
  <c r="J737" i="4"/>
  <c r="F737" i="4"/>
  <c r="J714" i="4"/>
  <c r="F714" i="4"/>
  <c r="J704" i="4"/>
  <c r="F704" i="4"/>
  <c r="J702" i="4"/>
  <c r="F702" i="4"/>
  <c r="J699" i="4"/>
  <c r="F699" i="4"/>
  <c r="J687" i="4"/>
  <c r="F687" i="4"/>
  <c r="J684" i="4"/>
  <c r="F684" i="4"/>
  <c r="J681" i="4"/>
  <c r="F681" i="4"/>
  <c r="J658" i="4"/>
  <c r="F658" i="4"/>
  <c r="J653" i="4"/>
  <c r="F653" i="4"/>
  <c r="J652" i="4"/>
  <c r="F652" i="4"/>
  <c r="J647" i="4"/>
  <c r="F647" i="4"/>
  <c r="J640" i="4"/>
  <c r="F640" i="4"/>
  <c r="J632" i="4"/>
  <c r="F632" i="4"/>
  <c r="J631" i="4"/>
  <c r="F631" i="4"/>
  <c r="J630" i="4"/>
  <c r="F630" i="4"/>
  <c r="J629" i="4"/>
  <c r="F629" i="4"/>
  <c r="J616" i="4"/>
  <c r="F616" i="4"/>
  <c r="J596" i="4"/>
  <c r="F596" i="4"/>
  <c r="J568" i="4"/>
  <c r="F568" i="4"/>
  <c r="J564" i="4"/>
  <c r="F564" i="4"/>
  <c r="J562" i="4"/>
  <c r="F562" i="4"/>
  <c r="J561" i="4"/>
  <c r="F561" i="4"/>
  <c r="J544" i="4"/>
  <c r="F544" i="4"/>
  <c r="J529" i="4"/>
  <c r="F529" i="4"/>
  <c r="J528" i="4"/>
  <c r="F528" i="4"/>
  <c r="J516" i="4"/>
  <c r="F516" i="4"/>
  <c r="J514" i="4"/>
  <c r="F514" i="4"/>
  <c r="J503" i="4"/>
  <c r="F503" i="4"/>
  <c r="J479" i="4"/>
  <c r="F479" i="4"/>
  <c r="J447" i="4"/>
  <c r="F447" i="4"/>
  <c r="J443" i="4"/>
  <c r="F443" i="4"/>
  <c r="J442" i="4"/>
  <c r="F442" i="4"/>
  <c r="J439" i="4"/>
  <c r="F439" i="4"/>
  <c r="J438" i="4"/>
  <c r="F438" i="4"/>
  <c r="J434" i="4"/>
  <c r="F434" i="4"/>
  <c r="J433" i="4"/>
  <c r="F433" i="4"/>
  <c r="J422" i="4"/>
  <c r="F422" i="4"/>
  <c r="J421" i="4"/>
  <c r="F421" i="4"/>
  <c r="J389" i="4"/>
  <c r="F389" i="4"/>
  <c r="J358" i="4"/>
  <c r="F358" i="4"/>
  <c r="J340" i="4"/>
  <c r="F340" i="4"/>
  <c r="J333" i="4"/>
  <c r="F333" i="4"/>
  <c r="J324" i="4"/>
  <c r="F324" i="4"/>
  <c r="J309" i="4"/>
  <c r="F309" i="4"/>
  <c r="J299" i="4"/>
  <c r="F299" i="4"/>
  <c r="J294" i="4"/>
  <c r="F294" i="4"/>
  <c r="J285" i="4"/>
  <c r="F285" i="4"/>
  <c r="J274" i="4"/>
  <c r="F274" i="4"/>
  <c r="J259" i="4"/>
  <c r="F259" i="4"/>
  <c r="J247" i="4"/>
  <c r="F247" i="4"/>
  <c r="J238" i="4"/>
  <c r="F238" i="4"/>
  <c r="J225" i="4"/>
  <c r="F225" i="4"/>
  <c r="J221" i="4"/>
  <c r="F221" i="4"/>
  <c r="J209" i="4"/>
  <c r="F209" i="4"/>
  <c r="J203" i="4"/>
  <c r="F203" i="4"/>
  <c r="J200" i="4"/>
  <c r="F200" i="4"/>
  <c r="J185" i="4"/>
  <c r="F185" i="4"/>
  <c r="J178" i="4"/>
  <c r="F178" i="4"/>
  <c r="J172" i="4"/>
  <c r="F172" i="4"/>
  <c r="J166" i="4"/>
  <c r="F166" i="4"/>
  <c r="J164" i="4"/>
  <c r="F164" i="4"/>
  <c r="J148" i="4"/>
  <c r="F148" i="4"/>
  <c r="J140" i="4"/>
  <c r="F140" i="4"/>
  <c r="J138" i="4"/>
  <c r="F138" i="4"/>
  <c r="J135" i="4"/>
  <c r="F135" i="4"/>
  <c r="J115" i="4"/>
  <c r="F115" i="4"/>
  <c r="J111" i="4"/>
  <c r="F111" i="4"/>
  <c r="J100" i="4"/>
  <c r="F100" i="4"/>
  <c r="J94" i="4"/>
  <c r="F94" i="4"/>
  <c r="J88" i="4"/>
  <c r="F88" i="4"/>
  <c r="J78" i="4"/>
  <c r="F78" i="4"/>
  <c r="J76" i="4"/>
  <c r="F76" i="4"/>
  <c r="J73" i="4"/>
  <c r="F73" i="4"/>
  <c r="J71" i="4"/>
  <c r="F71" i="4"/>
  <c r="J69" i="4"/>
  <c r="F69" i="4"/>
  <c r="J40" i="4"/>
  <c r="F40" i="4"/>
  <c r="J36" i="4"/>
  <c r="F36" i="4"/>
  <c r="J30" i="4"/>
  <c r="F30" i="4"/>
  <c r="J8" i="4"/>
  <c r="F8" i="4"/>
  <c r="J725" i="4"/>
  <c r="F725" i="4"/>
  <c r="J722" i="4"/>
  <c r="F722" i="4"/>
  <c r="J669" i="4"/>
  <c r="F669" i="4"/>
  <c r="J611" i="4"/>
  <c r="F611" i="4"/>
  <c r="J592" i="4"/>
  <c r="F592" i="4"/>
  <c r="J586" i="4"/>
  <c r="F586" i="4"/>
  <c r="J581" i="4"/>
  <c r="F581" i="4"/>
  <c r="J578" i="4"/>
  <c r="F578" i="4"/>
  <c r="J575" i="4"/>
  <c r="F575" i="4"/>
  <c r="J534" i="4"/>
  <c r="F534" i="4"/>
  <c r="J533" i="4"/>
  <c r="F533" i="4"/>
  <c r="J525" i="4"/>
  <c r="F525" i="4"/>
  <c r="J522" i="4"/>
  <c r="F522" i="4"/>
  <c r="J517" i="4"/>
  <c r="F517" i="4"/>
  <c r="J512" i="4"/>
  <c r="F512" i="4"/>
  <c r="J499" i="4"/>
  <c r="F499" i="4"/>
  <c r="J472" i="4"/>
  <c r="F472" i="4"/>
  <c r="J454" i="4"/>
  <c r="F454" i="4"/>
  <c r="J446" i="4"/>
  <c r="F446" i="4"/>
  <c r="J426" i="4"/>
  <c r="F426" i="4"/>
  <c r="J410" i="4"/>
  <c r="F410" i="4"/>
  <c r="J406" i="4"/>
  <c r="F406" i="4"/>
  <c r="J392" i="4"/>
  <c r="F392" i="4"/>
  <c r="J378" i="4"/>
  <c r="F378" i="4"/>
  <c r="J330" i="4"/>
  <c r="F330" i="4"/>
  <c r="J323" i="4"/>
  <c r="F323" i="4"/>
  <c r="J302" i="4"/>
  <c r="F302" i="4"/>
  <c r="J201" i="4"/>
  <c r="F201" i="4"/>
  <c r="J190" i="4"/>
  <c r="F190" i="4"/>
  <c r="J187" i="4"/>
  <c r="F187" i="4"/>
  <c r="J174" i="4"/>
  <c r="F174" i="4"/>
  <c r="J170" i="4"/>
  <c r="F170" i="4"/>
  <c r="J161" i="4"/>
  <c r="F161" i="4"/>
  <c r="J141" i="4"/>
  <c r="F141" i="4"/>
  <c r="J139" i="4"/>
  <c r="F139" i="4"/>
  <c r="J137" i="4"/>
  <c r="F137" i="4"/>
  <c r="J134" i="4"/>
  <c r="F134" i="4"/>
  <c r="J128" i="4"/>
  <c r="F128" i="4"/>
  <c r="J116" i="4"/>
  <c r="F116" i="4"/>
  <c r="J109" i="4"/>
  <c r="F109" i="4"/>
  <c r="J101" i="4"/>
  <c r="F101" i="4"/>
  <c r="J81" i="4"/>
  <c r="F81" i="4"/>
  <c r="J70" i="4"/>
  <c r="F70" i="4"/>
  <c r="J55" i="4"/>
  <c r="F55" i="4"/>
  <c r="J51" i="4"/>
  <c r="F51" i="4"/>
  <c r="J50" i="4"/>
  <c r="F50" i="4"/>
  <c r="J48" i="4"/>
  <c r="F48" i="4"/>
  <c r="J23" i="4"/>
  <c r="F23" i="4"/>
  <c r="J176" i="4"/>
  <c r="F176" i="4"/>
  <c r="J104" i="4"/>
  <c r="F104" i="4"/>
  <c r="J667" i="4"/>
  <c r="F667" i="4"/>
  <c r="J243" i="4"/>
  <c r="F243" i="4"/>
  <c r="J583" i="4"/>
  <c r="F583" i="4"/>
  <c r="J453" i="4"/>
  <c r="F453" i="4"/>
  <c r="J553" i="4"/>
  <c r="F553" i="4"/>
  <c r="J63" i="4"/>
  <c r="F63" i="4"/>
  <c r="J602" i="4"/>
  <c r="F602" i="4"/>
  <c r="J571" i="4"/>
  <c r="F571" i="4"/>
  <c r="J308" i="4"/>
  <c r="F308" i="4"/>
  <c r="J117" i="4"/>
  <c r="F117" i="4"/>
  <c r="J29" i="4"/>
  <c r="F29" i="4"/>
  <c r="J500" i="4"/>
  <c r="F500" i="4"/>
  <c r="J471" i="4"/>
  <c r="F471" i="4"/>
  <c r="J267" i="4"/>
  <c r="F267" i="4"/>
  <c r="J41" i="4"/>
  <c r="F41" i="4"/>
  <c r="J14" i="4"/>
  <c r="F14" i="4"/>
  <c r="J10" i="4"/>
  <c r="F10" i="4"/>
  <c r="J739" i="4"/>
  <c r="F739" i="4"/>
  <c r="J732" i="4"/>
  <c r="F732" i="4"/>
  <c r="J660" i="4"/>
  <c r="F660" i="4"/>
  <c r="J654" i="4"/>
  <c r="F654" i="4"/>
  <c r="J628" i="4"/>
  <c r="F628" i="4"/>
  <c r="J600" i="4"/>
  <c r="F600" i="4"/>
  <c r="J591" i="4"/>
  <c r="F591" i="4"/>
  <c r="J557" i="4"/>
  <c r="F557" i="4"/>
  <c r="J530" i="4"/>
  <c r="F530" i="4"/>
  <c r="J498" i="4"/>
  <c r="F498" i="4"/>
  <c r="J477" i="4"/>
  <c r="F477" i="4"/>
  <c r="J465" i="4"/>
  <c r="F465" i="4"/>
  <c r="J424" i="4"/>
  <c r="F424" i="4"/>
  <c r="J415" i="4"/>
  <c r="F415" i="4"/>
  <c r="J402" i="4"/>
  <c r="F402" i="4"/>
  <c r="J399" i="4"/>
  <c r="F399" i="4"/>
  <c r="J311" i="4"/>
  <c r="F311" i="4"/>
  <c r="J303" i="4"/>
  <c r="F303" i="4"/>
  <c r="J275" i="4"/>
  <c r="F275" i="4"/>
  <c r="J233" i="4"/>
  <c r="F233" i="4"/>
  <c r="J216" i="4"/>
  <c r="F216" i="4"/>
  <c r="J188" i="4"/>
  <c r="F188" i="4"/>
  <c r="J130" i="4"/>
  <c r="F130" i="4"/>
  <c r="J52" i="4"/>
  <c r="F52" i="4"/>
  <c r="J49" i="4"/>
  <c r="F49" i="4"/>
  <c r="J28" i="4"/>
  <c r="F28" i="4"/>
  <c r="J691" i="4"/>
  <c r="F691" i="4"/>
  <c r="J673" i="4"/>
  <c r="F673" i="4"/>
  <c r="J506" i="4"/>
  <c r="F506" i="4"/>
  <c r="J266" i="4"/>
  <c r="F266" i="4"/>
  <c r="J260" i="4"/>
  <c r="F260" i="4"/>
  <c r="J211" i="4"/>
  <c r="F211" i="4"/>
  <c r="J179" i="4"/>
  <c r="F179" i="4"/>
  <c r="J550" i="4"/>
  <c r="F550" i="4"/>
  <c r="J482" i="4"/>
  <c r="F482" i="4"/>
  <c r="J441" i="4"/>
  <c r="F441" i="4"/>
  <c r="J261" i="4"/>
  <c r="F261" i="4"/>
  <c r="J33" i="4"/>
  <c r="F33" i="4"/>
  <c r="J688" i="4"/>
  <c r="F688" i="4"/>
  <c r="J644" i="4"/>
  <c r="F644" i="4"/>
  <c r="J367" i="4"/>
  <c r="F367" i="4"/>
  <c r="J158" i="4"/>
  <c r="F158" i="4"/>
  <c r="J133" i="4"/>
  <c r="F133" i="4"/>
  <c r="J685" i="4"/>
  <c r="F685" i="4"/>
  <c r="J361" i="4"/>
  <c r="F361" i="4"/>
  <c r="J353" i="4"/>
  <c r="F353" i="4"/>
  <c r="J147" i="4"/>
  <c r="F147" i="4"/>
  <c r="J648" i="4"/>
  <c r="F648" i="4"/>
  <c r="J507" i="4"/>
  <c r="F507" i="4"/>
  <c r="J278" i="4"/>
  <c r="F278" i="4"/>
  <c r="J444" i="4"/>
  <c r="F444" i="4"/>
  <c r="J419" i="4"/>
  <c r="F419" i="4"/>
  <c r="J417" i="4"/>
  <c r="F417" i="4"/>
  <c r="J87" i="4"/>
  <c r="F87" i="4"/>
  <c r="J662" i="4"/>
  <c r="F662" i="4"/>
  <c r="J625" i="4"/>
  <c r="F625" i="4"/>
  <c r="J623" i="4"/>
  <c r="F623" i="4"/>
  <c r="J604" i="4"/>
  <c r="F604" i="4"/>
  <c r="J487" i="4"/>
  <c r="F487" i="4"/>
  <c r="J480" i="4"/>
  <c r="F480" i="4"/>
  <c r="J251" i="4"/>
  <c r="F251" i="4"/>
  <c r="J731" i="4"/>
  <c r="F731" i="4"/>
  <c r="J716" i="4"/>
  <c r="F716" i="4"/>
  <c r="J698" i="4"/>
  <c r="F698" i="4"/>
  <c r="J655" i="4"/>
  <c r="F655" i="4"/>
  <c r="J642" i="4"/>
  <c r="F642" i="4"/>
  <c r="J619" i="4"/>
  <c r="F619" i="4"/>
  <c r="J566" i="4"/>
  <c r="F566" i="4"/>
  <c r="J541" i="4"/>
  <c r="F541" i="4"/>
  <c r="J538" i="4"/>
  <c r="F538" i="4"/>
  <c r="J536" i="4"/>
  <c r="F536" i="4"/>
  <c r="J491" i="4"/>
  <c r="F491" i="4"/>
  <c r="J486" i="4"/>
  <c r="F486" i="4"/>
  <c r="J474" i="4"/>
  <c r="F474" i="4"/>
  <c r="J431" i="4"/>
  <c r="F431" i="4"/>
  <c r="J412" i="4"/>
  <c r="F412" i="4"/>
  <c r="J329" i="4"/>
  <c r="F329" i="4"/>
  <c r="J318" i="4"/>
  <c r="F318" i="4"/>
  <c r="J304" i="4"/>
  <c r="F304" i="4"/>
  <c r="J281" i="4"/>
  <c r="F281" i="4"/>
  <c r="J279" i="4"/>
  <c r="F279" i="4"/>
  <c r="J273" i="4"/>
  <c r="F273" i="4"/>
  <c r="J210" i="4"/>
  <c r="F210" i="4"/>
  <c r="J208" i="4"/>
  <c r="F208" i="4"/>
  <c r="J198" i="4"/>
  <c r="F198" i="4"/>
  <c r="J175" i="4"/>
  <c r="F175" i="4"/>
  <c r="J167" i="4"/>
  <c r="F167" i="4"/>
  <c r="J154" i="4"/>
  <c r="F154" i="4"/>
  <c r="J129" i="4"/>
  <c r="F129" i="4"/>
  <c r="J47" i="4"/>
  <c r="F47" i="4"/>
  <c r="J740" i="4"/>
  <c r="F740" i="4"/>
  <c r="J713" i="4"/>
  <c r="F713" i="4"/>
  <c r="J709" i="4"/>
  <c r="F709" i="4"/>
  <c r="J689" i="4"/>
  <c r="F689" i="4"/>
  <c r="J675" i="4"/>
  <c r="F675" i="4"/>
  <c r="J649" i="4"/>
  <c r="F649" i="4"/>
  <c r="J546" i="4"/>
  <c r="F546" i="4"/>
  <c r="J535" i="4"/>
  <c r="F535" i="4"/>
  <c r="J527" i="4"/>
  <c r="F527" i="4"/>
  <c r="J464" i="4"/>
  <c r="F464" i="4"/>
  <c r="J379" i="4"/>
  <c r="F379" i="4"/>
  <c r="J360" i="4"/>
  <c r="F360" i="4"/>
  <c r="J341" i="4"/>
  <c r="F341" i="4"/>
  <c r="J328" i="4"/>
  <c r="F328" i="4"/>
  <c r="J263" i="4"/>
  <c r="F263" i="4"/>
  <c r="J230" i="4"/>
  <c r="F230" i="4"/>
  <c r="J143" i="4"/>
  <c r="F143" i="4"/>
  <c r="J77" i="4"/>
  <c r="F77" i="4"/>
  <c r="J62" i="4"/>
  <c r="F62" i="4"/>
  <c r="J307" i="4"/>
  <c r="F307" i="4"/>
  <c r="J291" i="4"/>
  <c r="F291" i="4"/>
  <c r="J106" i="4"/>
  <c r="F106" i="4"/>
  <c r="J492" i="4"/>
  <c r="F492" i="4"/>
  <c r="J404" i="4"/>
  <c r="F404" i="4"/>
  <c r="J373" i="4"/>
  <c r="F373" i="4"/>
  <c r="J362" i="4"/>
  <c r="F362" i="4"/>
  <c r="J248" i="4"/>
  <c r="F248" i="4"/>
  <c r="J213" i="4"/>
  <c r="F213" i="4"/>
  <c r="J485" i="4"/>
  <c r="F485" i="4"/>
  <c r="J207" i="4"/>
  <c r="F207" i="4"/>
  <c r="J118" i="4"/>
  <c r="F118" i="4"/>
  <c r="J61" i="4"/>
  <c r="F61" i="4"/>
  <c r="J738" i="4"/>
  <c r="F738" i="4"/>
  <c r="J694" i="4"/>
  <c r="F694" i="4"/>
  <c r="J663" i="4"/>
  <c r="F663" i="4"/>
  <c r="J539" i="4"/>
  <c r="F539" i="4"/>
  <c r="J437" i="4"/>
  <c r="F437" i="4"/>
  <c r="J181" i="4"/>
  <c r="F181" i="4"/>
  <c r="J110" i="4"/>
  <c r="F110" i="4"/>
  <c r="J57" i="4"/>
  <c r="F57" i="4"/>
  <c r="J46" i="4"/>
  <c r="F46" i="4"/>
  <c r="J531" i="4"/>
  <c r="F531" i="4"/>
  <c r="J511" i="4"/>
  <c r="F511" i="4"/>
  <c r="J488" i="4"/>
  <c r="F488" i="4"/>
  <c r="J622" i="4"/>
  <c r="F622" i="4"/>
  <c r="J428" i="4"/>
  <c r="F428" i="4"/>
  <c r="J728" i="4"/>
  <c r="F728" i="4"/>
  <c r="J526" i="4"/>
  <c r="F526" i="4"/>
  <c r="J455" i="4"/>
  <c r="F455" i="4"/>
  <c r="J432" i="4"/>
  <c r="F432" i="4"/>
  <c r="J391" i="4"/>
  <c r="F391" i="4"/>
  <c r="J337" i="4"/>
  <c r="F337" i="4"/>
  <c r="J231" i="4"/>
  <c r="F231" i="4"/>
  <c r="J9" i="4"/>
  <c r="F9" i="4"/>
  <c r="J572" i="4"/>
  <c r="F572" i="4"/>
  <c r="J554" i="4"/>
  <c r="F554" i="4"/>
  <c r="J418" i="4"/>
  <c r="F418" i="4"/>
  <c r="J202" i="4"/>
  <c r="F202" i="4"/>
  <c r="J183" i="4"/>
  <c r="F183" i="4"/>
  <c r="J146" i="4"/>
  <c r="F146" i="4"/>
  <c r="J25" i="4"/>
  <c r="F25" i="4"/>
  <c r="J182" i="4"/>
  <c r="F182" i="4"/>
  <c r="J659" i="4"/>
  <c r="F659" i="4"/>
  <c r="J706" i="4"/>
  <c r="F706" i="4"/>
  <c r="J509" i="4"/>
  <c r="F509" i="4"/>
  <c r="J163" i="4"/>
  <c r="F163" i="4"/>
  <c r="J388" i="4"/>
  <c r="F388" i="4"/>
  <c r="J326" i="4"/>
  <c r="F326" i="4"/>
  <c r="J64" i="4"/>
  <c r="F64" i="4"/>
  <c r="J13" i="4"/>
  <c r="F13" i="4"/>
  <c r="J693" i="4"/>
  <c r="F693" i="4"/>
  <c r="J641" i="4"/>
  <c r="F641" i="4"/>
  <c r="J608" i="4"/>
  <c r="F608" i="4"/>
  <c r="J603" i="4"/>
  <c r="F603" i="4"/>
  <c r="J570" i="4"/>
  <c r="F570" i="4"/>
  <c r="J364" i="4"/>
  <c r="F364" i="4"/>
  <c r="J321" i="4"/>
  <c r="F321" i="4"/>
  <c r="J306" i="4"/>
  <c r="F306" i="4"/>
  <c r="J255" i="4"/>
  <c r="F255" i="4"/>
  <c r="J186" i="4"/>
  <c r="F186" i="4"/>
  <c r="J155" i="4"/>
  <c r="F155" i="4"/>
  <c r="J119" i="4"/>
  <c r="F119" i="4"/>
  <c r="J96" i="4"/>
  <c r="F96" i="4"/>
  <c r="J734" i="4"/>
  <c r="F734" i="4"/>
  <c r="J727" i="4"/>
  <c r="F727" i="4"/>
  <c r="J723" i="4"/>
  <c r="F723" i="4"/>
  <c r="J712" i="4"/>
  <c r="F712" i="4"/>
  <c r="J711" i="4"/>
  <c r="F711" i="4"/>
  <c r="J701" i="4"/>
  <c r="F701" i="4"/>
  <c r="J695" i="4"/>
  <c r="F695" i="4"/>
  <c r="J683" i="4"/>
  <c r="F683" i="4"/>
  <c r="J676" i="4"/>
  <c r="F676" i="4"/>
  <c r="J617" i="4"/>
  <c r="F617" i="4"/>
  <c r="J613" i="4"/>
  <c r="F613" i="4"/>
  <c r="J610" i="4"/>
  <c r="F610" i="4"/>
  <c r="J558" i="4"/>
  <c r="F558" i="4"/>
  <c r="J551" i="4"/>
  <c r="F551" i="4"/>
  <c r="J543" i="4"/>
  <c r="F543" i="4"/>
  <c r="J481" i="4"/>
  <c r="F481" i="4"/>
  <c r="J470" i="4"/>
  <c r="F470" i="4"/>
  <c r="J400" i="4"/>
  <c r="F400" i="4"/>
  <c r="J393" i="4"/>
  <c r="F393" i="4"/>
  <c r="J380" i="4"/>
  <c r="F380" i="4"/>
  <c r="J344" i="4"/>
  <c r="F344" i="4"/>
  <c r="J343" i="4"/>
  <c r="F343" i="4"/>
  <c r="J342" i="4"/>
  <c r="F342" i="4"/>
  <c r="J339" i="4"/>
  <c r="F339" i="4"/>
  <c r="J335" i="4"/>
  <c r="F335" i="4"/>
  <c r="J301" i="4"/>
  <c r="F301" i="4"/>
  <c r="J298" i="4"/>
  <c r="F298" i="4"/>
  <c r="J292" i="4"/>
  <c r="F292" i="4"/>
  <c r="J282" i="4"/>
  <c r="F282" i="4"/>
  <c r="J240" i="4"/>
  <c r="F240" i="4"/>
  <c r="J222" i="4"/>
  <c r="F222" i="4"/>
  <c r="J219" i="4"/>
  <c r="F219" i="4"/>
  <c r="J217" i="4"/>
  <c r="F217" i="4"/>
  <c r="J197" i="4"/>
  <c r="F197" i="4"/>
  <c r="J192" i="4"/>
  <c r="F192" i="4"/>
  <c r="J177" i="4"/>
  <c r="F177" i="4"/>
  <c r="J168" i="4"/>
  <c r="F168" i="4"/>
  <c r="J125" i="4"/>
  <c r="F125" i="4"/>
  <c r="J112" i="4"/>
  <c r="F112" i="4"/>
  <c r="J97" i="4"/>
  <c r="F97" i="4"/>
  <c r="J90" i="4"/>
  <c r="F90" i="4"/>
  <c r="J43" i="4"/>
  <c r="F43" i="4"/>
  <c r="J31" i="4"/>
  <c r="F31" i="4"/>
  <c r="J22" i="4"/>
  <c r="F22" i="4"/>
  <c r="J20" i="4"/>
  <c r="F20" i="4"/>
  <c r="J19" i="4"/>
  <c r="F19" i="4"/>
  <c r="J17" i="4"/>
  <c r="F17" i="4"/>
  <c r="J719" i="4"/>
  <c r="F719" i="4"/>
  <c r="J690" i="4"/>
  <c r="F690" i="4"/>
  <c r="J677" i="4"/>
  <c r="F677" i="4"/>
  <c r="J636" i="4"/>
  <c r="F636" i="4"/>
  <c r="J634" i="4"/>
  <c r="F634" i="4"/>
  <c r="J615" i="4"/>
  <c r="F615" i="4"/>
  <c r="J582" i="4"/>
  <c r="F582" i="4"/>
  <c r="J469" i="4"/>
  <c r="F469" i="4"/>
  <c r="J467" i="4"/>
  <c r="F467" i="4"/>
  <c r="J405" i="4"/>
  <c r="F405" i="4"/>
  <c r="J315" i="4"/>
  <c r="F315" i="4"/>
  <c r="J268" i="4"/>
  <c r="F268" i="4"/>
  <c r="J253" i="4"/>
  <c r="F253" i="4"/>
  <c r="J244" i="4"/>
  <c r="F244" i="4"/>
  <c r="J224" i="4"/>
  <c r="F224" i="4"/>
  <c r="J223" i="4"/>
  <c r="F223" i="4"/>
  <c r="J214" i="4"/>
  <c r="F214" i="4"/>
  <c r="J206" i="4"/>
  <c r="F206" i="4"/>
  <c r="J131" i="4"/>
  <c r="F131" i="4"/>
  <c r="J114" i="4"/>
  <c r="F114" i="4"/>
  <c r="J105" i="4"/>
  <c r="F105" i="4"/>
  <c r="J102" i="4"/>
  <c r="F102" i="4"/>
  <c r="J67" i="4"/>
  <c r="F67" i="4"/>
  <c r="J12" i="4"/>
  <c r="F12" i="4"/>
  <c r="H8" i="3" l="1"/>
  <c r="G8" i="3"/>
  <c r="F8" i="3"/>
  <c r="E8" i="3"/>
  <c r="I8" i="3" s="1"/>
  <c r="I7" i="3"/>
  <c r="I6" i="3"/>
  <c r="I5" i="3"/>
  <c r="I4" i="3"/>
  <c r="I3" i="3"/>
  <c r="H911" i="2" l="1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AL11" i="2"/>
  <c r="AK11" i="2"/>
  <c r="AJ11" i="2"/>
  <c r="AI11" i="2"/>
  <c r="AH11" i="2"/>
  <c r="H11" i="2"/>
  <c r="AL10" i="2"/>
  <c r="AK10" i="2"/>
  <c r="AJ10" i="2"/>
  <c r="AI10" i="2"/>
  <c r="AH10" i="2"/>
  <c r="H10" i="2"/>
  <c r="AL9" i="2"/>
  <c r="AK9" i="2"/>
  <c r="AJ9" i="2"/>
  <c r="AI9" i="2"/>
  <c r="AH9" i="2"/>
  <c r="AM9" i="2" s="1"/>
  <c r="H9" i="2"/>
  <c r="AL8" i="2"/>
  <c r="AK8" i="2"/>
  <c r="AJ8" i="2"/>
  <c r="AI8" i="2"/>
  <c r="AH8" i="2"/>
  <c r="H8" i="2"/>
  <c r="AL7" i="2"/>
  <c r="AK7" i="2"/>
  <c r="AJ7" i="2"/>
  <c r="AI7" i="2"/>
  <c r="AH7" i="2"/>
  <c r="H7" i="2"/>
  <c r="AL6" i="2"/>
  <c r="AK6" i="2"/>
  <c r="AJ6" i="2"/>
  <c r="AI6" i="2"/>
  <c r="AH6" i="2"/>
  <c r="H6" i="2"/>
  <c r="AL5" i="2"/>
  <c r="AK5" i="2"/>
  <c r="AJ5" i="2"/>
  <c r="AI5" i="2"/>
  <c r="AH5" i="2"/>
  <c r="AM5" i="2" s="1"/>
  <c r="H5" i="2"/>
  <c r="AL4" i="2"/>
  <c r="AK4" i="2"/>
  <c r="AJ4" i="2"/>
  <c r="AI4" i="2"/>
  <c r="AH4" i="2"/>
  <c r="H4" i="2"/>
  <c r="AL3" i="2"/>
  <c r="AK3" i="2"/>
  <c r="AJ3" i="2"/>
  <c r="AI3" i="2"/>
  <c r="AH3" i="2"/>
  <c r="H3" i="2"/>
  <c r="AL2" i="2"/>
  <c r="AK2" i="2"/>
  <c r="AJ2" i="2"/>
  <c r="AI2" i="2"/>
  <c r="AH2" i="2"/>
  <c r="AL1" i="2"/>
  <c r="AK1" i="2"/>
  <c r="AJ1" i="2"/>
  <c r="AI1" i="2"/>
  <c r="AH1" i="2"/>
  <c r="AM6" i="2" l="1"/>
  <c r="AI12" i="2"/>
  <c r="AL12" i="2"/>
  <c r="AM2" i="2"/>
  <c r="AH12" i="2"/>
  <c r="AJ12" i="2"/>
  <c r="AM10" i="2"/>
  <c r="AK12" i="2"/>
  <c r="AM4" i="2"/>
  <c r="AM8" i="2"/>
  <c r="AM3" i="2"/>
  <c r="AM7" i="2"/>
  <c r="AM11" i="2"/>
  <c r="AM1" i="2"/>
  <c r="AM12" i="2" l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<sst xmlns="http://schemas.openxmlformats.org/spreadsheetml/2006/main" count="7875" uniqueCount="1485">
  <si>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</si>
  <si>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</si>
  <si>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</si>
  <si>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</si>
  <si>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</si>
  <si>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</si>
  <si>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</si>
  <si>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</si>
  <si>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</si>
  <si>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</si>
  <si>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</si>
  <si>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</si>
  <si>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</si>
  <si>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</si>
  <si>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</si>
  <si>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</si>
  <si>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</si>
  <si>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</si>
  <si>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</si>
  <si>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</si>
  <si>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</si>
  <si>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</si>
  <si>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</si>
  <si>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</si>
  <si>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</si>
  <si>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</si>
  <si>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</si>
  <si>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</si>
  <si>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</si>
  <si>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</si>
  <si>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</si>
  <si>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</si>
  <si>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</si>
  <si>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</si>
  <si>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</si>
  <si>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</si>
  <si>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</si>
  <si>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</si>
  <si>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</si>
  <si>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</si>
  <si>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</si>
  <si>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</si>
  <si>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</si>
  <si>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</si>
  <si>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</si>
  <si>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</si>
  <si>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</si>
  <si>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</si>
  <si>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</si>
  <si>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</si>
  <si>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</si>
  <si>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</si>
  <si>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</si>
  <si>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</si>
  <si>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</si>
  <si>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</si>
  <si>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</si>
  <si>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</si>
  <si>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Anderson, Teason</t>
  </si>
  <si>
    <t>Watson</t>
  </si>
  <si>
    <t>Account Management</t>
  </si>
  <si>
    <t>Contract</t>
  </si>
  <si>
    <t>Bowman, Michael</t>
  </si>
  <si>
    <t>West</t>
  </si>
  <si>
    <t>Cameron, John</t>
  </si>
  <si>
    <t>North</t>
  </si>
  <si>
    <t>Cannon, Jenny</t>
  </si>
  <si>
    <t>Castillo, Sheri</t>
  </si>
  <si>
    <t>Taft</t>
  </si>
  <si>
    <t>Cobb, Nicole</t>
  </si>
  <si>
    <t>Fitzgerald, George</t>
  </si>
  <si>
    <t>Ford, Matt</t>
  </si>
  <si>
    <t>French, Robert</t>
  </si>
  <si>
    <t>Frost, Adam</t>
  </si>
  <si>
    <t>Glass, John</t>
  </si>
  <si>
    <t>Main</t>
  </si>
  <si>
    <t>Gordon, Diane</t>
  </si>
  <si>
    <t>South</t>
  </si>
  <si>
    <t>Gutierrez, Regina</t>
  </si>
  <si>
    <t>Holloway, Chris</t>
  </si>
  <si>
    <t>Mann, Lowell</t>
  </si>
  <si>
    <t>Morrow, Richard</t>
  </si>
  <si>
    <t>Morton, Brian</t>
  </si>
  <si>
    <t>Roman, Teri</t>
  </si>
  <si>
    <t>Shaw, Pat</t>
  </si>
  <si>
    <t>Solis, Daniel</t>
  </si>
  <si>
    <t>Soto, Christopher</t>
  </si>
  <si>
    <t>Vasquez, Michael</t>
  </si>
  <si>
    <t>Walls, Brian</t>
  </si>
  <si>
    <t>Wiley, Gustavo</t>
  </si>
  <si>
    <t>Ashley, Michael</t>
  </si>
  <si>
    <t>Full Time</t>
  </si>
  <si>
    <t>M</t>
  </si>
  <si>
    <t>Atkinson, Danielle</t>
  </si>
  <si>
    <t>DM</t>
  </si>
  <si>
    <t>Austin, William</t>
  </si>
  <si>
    <t>DMR</t>
  </si>
  <si>
    <t>Ayala, Polly</t>
  </si>
  <si>
    <t>Barker, Heidi</t>
  </si>
  <si>
    <t>D</t>
  </si>
  <si>
    <t>Bean, Deborah</t>
  </si>
  <si>
    <t>Burnett, Kevin</t>
  </si>
  <si>
    <t>Cain, Lon</t>
  </si>
  <si>
    <t>Carter, Allan</t>
  </si>
  <si>
    <t>Christian, Melissa</t>
  </si>
  <si>
    <t>Delgado, Dale</t>
  </si>
  <si>
    <t>Doyle, Leslie</t>
  </si>
  <si>
    <t>R</t>
  </si>
  <si>
    <t>Espinoza, Derrell</t>
  </si>
  <si>
    <t>Farmer, Suzanne</t>
  </si>
  <si>
    <t>Fox, Ellen</t>
  </si>
  <si>
    <t>Frank, William</t>
  </si>
  <si>
    <t>Freeman, Dennis</t>
  </si>
  <si>
    <t>Gilbert, Shannon</t>
  </si>
  <si>
    <t>Harper, Cynthia</t>
  </si>
  <si>
    <t>Hayes, Edward</t>
  </si>
  <si>
    <t>Henson, Debra</t>
  </si>
  <si>
    <t>Herrera, Shawn</t>
  </si>
  <si>
    <t>Hunter, Lisa</t>
  </si>
  <si>
    <t>Jackson, Eric</t>
  </si>
  <si>
    <t>Jefferson, Elaine</t>
  </si>
  <si>
    <t>Jenkins, Scott</t>
  </si>
  <si>
    <t>Jennings, Gary</t>
  </si>
  <si>
    <t>Lawson, Erin</t>
  </si>
  <si>
    <t>Long, Gary</t>
  </si>
  <si>
    <t>Lynch, Scott</t>
  </si>
  <si>
    <t>Moses, Mark</t>
  </si>
  <si>
    <t>Neal, Sally</t>
  </si>
  <si>
    <t>Preston, Chris</t>
  </si>
  <si>
    <t>Ramsey, Nathaniel</t>
  </si>
  <si>
    <t>Reid, Elizabeth</t>
  </si>
  <si>
    <t>Serrano, Al</t>
  </si>
  <si>
    <t>Shannon, Kevin</t>
  </si>
  <si>
    <t>Shepherd, Annie</t>
  </si>
  <si>
    <t>Vargas, Bryant</t>
  </si>
  <si>
    <t>Villarreal, Stephen</t>
  </si>
  <si>
    <t>Ward, Williams</t>
  </si>
  <si>
    <t>Watkins, Gary</t>
  </si>
  <si>
    <t>Wells, Carlos</t>
  </si>
  <si>
    <t>West, Jeffrey</t>
  </si>
  <si>
    <t>William, William</t>
  </si>
  <si>
    <t>Wilson, Jessica</t>
  </si>
  <si>
    <t>Woodard, Charles</t>
  </si>
  <si>
    <t>Cabe, Max</t>
  </si>
  <si>
    <t>Half-Time</t>
  </si>
  <si>
    <t>Chapman, Jessica</t>
  </si>
  <si>
    <t>Curry, Hunyen</t>
  </si>
  <si>
    <t>Edwards, Phillip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</si>
  <si>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</si>
  <si>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</si>
  <si>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</si>
  <si>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</si>
  <si>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</si>
  <si>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</si>
  <si>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</si>
  <si>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</si>
  <si>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</si>
  <si>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Andrews, Diane</t>
  </si>
  <si>
    <t>Hourly</t>
  </si>
  <si>
    <t>Booth, Raquel</t>
  </si>
  <si>
    <t>Howell, Douglas</t>
  </si>
  <si>
    <t>Lindsey, Deborah</t>
  </si>
  <si>
    <t>Dawson, Jonathan</t>
  </si>
  <si>
    <t>ADC</t>
  </si>
  <si>
    <t>Page, Lisa</t>
  </si>
  <si>
    <t>Weber, Larry</t>
  </si>
  <si>
    <t>Taylor, Hector</t>
  </si>
  <si>
    <t>Duran, Brian</t>
  </si>
  <si>
    <t>Baker, Barney</t>
  </si>
  <si>
    <t>Creative</t>
  </si>
  <si>
    <t>Copeland, Roger</t>
  </si>
  <si>
    <t>Durham, Troy</t>
  </si>
  <si>
    <t>Figueroa, Leonard</t>
  </si>
  <si>
    <t>Maxwell, Jill</t>
  </si>
  <si>
    <t>Ray, ReAnnon</t>
  </si>
  <si>
    <t>Roberson, Eileen</t>
  </si>
  <si>
    <t>Allison, Timothy</t>
  </si>
  <si>
    <t>Garner, Terry</t>
  </si>
  <si>
    <t>Hutchinson, Robin</t>
  </si>
  <si>
    <t>Lloyd, John</t>
  </si>
  <si>
    <t>McDowell, Scott</t>
  </si>
  <si>
    <t>Molina, Michael</t>
  </si>
  <si>
    <t>Perkins, Donald</t>
  </si>
  <si>
    <t>Winters, Shaun</t>
  </si>
  <si>
    <t>McCoy, Preston</t>
  </si>
  <si>
    <t>Silva, Stephen</t>
  </si>
  <si>
    <t>Nixon, Randy</t>
  </si>
  <si>
    <t>Park, Timothy</t>
  </si>
  <si>
    <t>Phelps, Gretchen</t>
  </si>
  <si>
    <t>Environmental Compliance</t>
  </si>
  <si>
    <t>Beck, Craig</t>
  </si>
  <si>
    <t>Blair, Sperry</t>
  </si>
  <si>
    <t>Carroll, Lesa</t>
  </si>
  <si>
    <t>Dunn, Matthew</t>
  </si>
  <si>
    <t>McKenzie, Michelle</t>
  </si>
  <si>
    <t>Potter, Dawn</t>
  </si>
  <si>
    <t>Thornton, Charles</t>
  </si>
  <si>
    <t>Walton, Benjamin</t>
  </si>
  <si>
    <t>Wyatt, Kelly</t>
  </si>
  <si>
    <t>Bond, John</t>
  </si>
  <si>
    <t>Chang, Gabriel</t>
  </si>
  <si>
    <t>Fleming, Irv</t>
  </si>
  <si>
    <t>Nguyen, Dennis</t>
  </si>
  <si>
    <t>Foley, Peter</t>
  </si>
  <si>
    <t>Environmental Health/Safety</t>
  </si>
  <si>
    <t>Gomez, Ed</t>
  </si>
  <si>
    <t>Kim, Deborah</t>
  </si>
  <si>
    <t>Landry, Linda</t>
  </si>
  <si>
    <t>Malone, Daniel</t>
  </si>
  <si>
    <t>Norton, Bruce</t>
  </si>
  <si>
    <t>Carey, Andrea</t>
  </si>
  <si>
    <t>Hawkins, Douglas</t>
  </si>
  <si>
    <t>Hill, Robin</t>
  </si>
  <si>
    <t>Booker, Judith</t>
  </si>
  <si>
    <t>Facilities/Engineering</t>
  </si>
  <si>
    <t>Briggs, Bryan</t>
  </si>
  <si>
    <t>Conway, Brett</t>
  </si>
  <si>
    <t>Gardner, Anthony</t>
  </si>
  <si>
    <t>Griffith, Michelle</t>
  </si>
  <si>
    <t>Hudson, Lorna</t>
  </si>
  <si>
    <t>James, Lynn</t>
  </si>
  <si>
    <t>Kent, Angus</t>
  </si>
  <si>
    <t>Lawrence, Ronald</t>
  </si>
  <si>
    <t>Morgan, Patricia</t>
  </si>
  <si>
    <t>Perry, Christopher</t>
  </si>
  <si>
    <t>Pitts, Dana</t>
  </si>
  <si>
    <t>Pruitt, Randy</t>
  </si>
  <si>
    <t>Stone, Brian</t>
  </si>
  <si>
    <t>Vance, Cheryl</t>
  </si>
  <si>
    <t>Wallace, Timothy</t>
  </si>
  <si>
    <t>Weiss, Marisa</t>
  </si>
  <si>
    <t>Wheeler, Meegan</t>
  </si>
  <si>
    <t>York, Steven</t>
  </si>
  <si>
    <t>Becker, Gretchen</t>
  </si>
  <si>
    <t>Clayton, Gregory</t>
  </si>
  <si>
    <t>Cunningham, Denise</t>
  </si>
  <si>
    <t>Deleon, Jaquelyn</t>
  </si>
  <si>
    <t>Dorsey, Matthew</t>
  </si>
  <si>
    <t>Farrell, Laura</t>
  </si>
  <si>
    <t>Fletcher, Brian</t>
  </si>
  <si>
    <t>Flowers, Kathleen</t>
  </si>
  <si>
    <t>Hammond, Robert</t>
  </si>
  <si>
    <t>Harding, Erin</t>
  </si>
  <si>
    <t>Harmon, Paul</t>
  </si>
  <si>
    <t>Hickman, John</t>
  </si>
  <si>
    <t>Hood, Renee</t>
  </si>
  <si>
    <t>Huff, Erik</t>
  </si>
  <si>
    <t>Martinez, Kathleen</t>
  </si>
  <si>
    <t>McDonald, Debra</t>
  </si>
  <si>
    <t>Mullins, Angela</t>
  </si>
  <si>
    <t>Nichols, Nathaniel</t>
  </si>
  <si>
    <t>Norris, Tamara</t>
  </si>
  <si>
    <t>Poole, Tracy</t>
  </si>
  <si>
    <t>Porter, Rachel</t>
  </si>
  <si>
    <t>Powers, Tia</t>
  </si>
  <si>
    <t>Richardson, Debbie</t>
  </si>
  <si>
    <t>Sherman, Karin</t>
  </si>
  <si>
    <t>Steele, Gerald</t>
  </si>
  <si>
    <t>Swanson, Vicki</t>
  </si>
  <si>
    <t>Warren, Jean</t>
  </si>
  <si>
    <t>Whitehead, Carolyn</t>
  </si>
  <si>
    <t>Wolfe, Keith</t>
  </si>
  <si>
    <t>Goodman, Kuyler</t>
  </si>
  <si>
    <t>Navarro, Marc</t>
  </si>
  <si>
    <t>Nicholson, Lee</t>
  </si>
  <si>
    <t>Schneider, Gay</t>
  </si>
  <si>
    <t>Simmons, Robert</t>
  </si>
  <si>
    <t>Simpson, Jimmy</t>
  </si>
  <si>
    <t>Thompson, John</t>
  </si>
  <si>
    <t>Bullock, Greg</t>
  </si>
  <si>
    <t>Matthews, Diane</t>
  </si>
  <si>
    <t>May, Steve</t>
  </si>
  <si>
    <t>Mendoza, Bobby</t>
  </si>
  <si>
    <t>Hardin, Gregory</t>
  </si>
  <si>
    <t>Green Building</t>
  </si>
  <si>
    <t>Pacheco, Therese</t>
  </si>
  <si>
    <t>Stokes, Jonathan</t>
  </si>
  <si>
    <t>Cortez, Jack</t>
  </si>
  <si>
    <t>Juarez, Neill</t>
  </si>
  <si>
    <t>Kerr, Mihaela</t>
  </si>
  <si>
    <t>Wade, Kevin</t>
  </si>
  <si>
    <t>Cohen, Bruce</t>
  </si>
  <si>
    <t>Daniel, Robert</t>
  </si>
  <si>
    <t>Human Resources</t>
  </si>
  <si>
    <t>Knight, Denise</t>
  </si>
  <si>
    <t>Stephenson, Matt</t>
  </si>
  <si>
    <t>Wall, John</t>
  </si>
  <si>
    <t>Barnett, Brenda</t>
  </si>
  <si>
    <t>Gregory, Jon</t>
  </si>
  <si>
    <t>Medina, Warren</t>
  </si>
  <si>
    <t>Nelson, Shira</t>
  </si>
  <si>
    <t>Ramos, Jan</t>
  </si>
  <si>
    <t>Dudley, James</t>
  </si>
  <si>
    <t>IT</t>
  </si>
  <si>
    <t>Floyd, Eric</t>
  </si>
  <si>
    <t>Greer, Brian</t>
  </si>
  <si>
    <t>Guerra, Karen</t>
  </si>
  <si>
    <t>Pace, Joseph</t>
  </si>
  <si>
    <t>Underwood, Todd</t>
  </si>
  <si>
    <t>Walsh, Matthew</t>
  </si>
  <si>
    <t>Ballard, Martin</t>
  </si>
  <si>
    <t>Bennett, Chris</t>
  </si>
  <si>
    <t>Best, Lara</t>
  </si>
  <si>
    <t>Cline, Rebecca</t>
  </si>
  <si>
    <t>Ellis, Brenda</t>
  </si>
  <si>
    <t>Fowler, John</t>
  </si>
  <si>
    <t>Garrison, Chris</t>
  </si>
  <si>
    <t>Hancock, Allen</t>
  </si>
  <si>
    <t>Hess, Brian</t>
  </si>
  <si>
    <t>Hodges, Lisa</t>
  </si>
  <si>
    <t>Luna, Rodney</t>
  </si>
  <si>
    <t>Mack, Barry</t>
  </si>
  <si>
    <t>Mathews, Marcia</t>
  </si>
  <si>
    <t>McClain, Steven</t>
  </si>
  <si>
    <t>Morris, Richelle</t>
  </si>
  <si>
    <t>Murray, Rebecca</t>
  </si>
  <si>
    <t>Olson, Melanie</t>
  </si>
  <si>
    <t>Peterson, Shaun</t>
  </si>
  <si>
    <t>Reeves, Greg</t>
  </si>
  <si>
    <t>Russell, Mark</t>
  </si>
  <si>
    <t>Saunders, Corey</t>
  </si>
  <si>
    <t>Skinner, Jason</t>
  </si>
  <si>
    <t>Sutton, Matthew</t>
  </si>
  <si>
    <t>Terry, Karin</t>
  </si>
  <si>
    <t>Wong, Dennis</t>
  </si>
  <si>
    <t>Yates, Doug</t>
  </si>
  <si>
    <t>Alvarado, Sonia</t>
  </si>
  <si>
    <t>Anthony, Robert</t>
  </si>
  <si>
    <t>Bauer, Chris</t>
  </si>
  <si>
    <t>Guerrero, Laura</t>
  </si>
  <si>
    <t>Mosley, Michael</t>
  </si>
  <si>
    <t>Orr, Jennifer</t>
  </si>
  <si>
    <t>Banks, Ryan</t>
  </si>
  <si>
    <t>Chandler, Diane</t>
  </si>
  <si>
    <t>Hines, Herb</t>
  </si>
  <si>
    <t>Robbins, Suzanne</t>
  </si>
  <si>
    <t>Sawyer, Catherine</t>
  </si>
  <si>
    <t>Boone, Eric</t>
  </si>
  <si>
    <t>Major Mfg Projects</t>
  </si>
  <si>
    <t>Randolph, Kristin</t>
  </si>
  <si>
    <t>Miranda, Elena</t>
  </si>
  <si>
    <t>Romero, Randy</t>
  </si>
  <si>
    <t>Gilmore, Terry</t>
  </si>
  <si>
    <t>Tran, Chad</t>
  </si>
  <si>
    <t>Campos, Richard</t>
  </si>
  <si>
    <t>Douglas, Kenneth</t>
  </si>
  <si>
    <t>Ayers, Douglas</t>
  </si>
  <si>
    <t>Manufacturing</t>
  </si>
  <si>
    <t>Bell, David</t>
  </si>
  <si>
    <t>Benson, Troy</t>
  </si>
  <si>
    <t>Berry, Jacklyn</t>
  </si>
  <si>
    <t>Blackburn, Kathryn</t>
  </si>
  <si>
    <t>Bradford, Raymond</t>
  </si>
  <si>
    <t>Browning, Kathleen</t>
  </si>
  <si>
    <t>Camacho, Stephanie</t>
  </si>
  <si>
    <t>Carrillo, Robert</t>
  </si>
  <si>
    <t>Chambers, Richard</t>
  </si>
  <si>
    <t>Clay, William</t>
  </si>
  <si>
    <t>Cole, Elbert</t>
  </si>
  <si>
    <t>Collins, Michael</t>
  </si>
  <si>
    <t>Combs, Rick</t>
  </si>
  <si>
    <t>Conner, Mark</t>
  </si>
  <si>
    <t>Davidson, Jaime</t>
  </si>
  <si>
    <t>Diaz, David</t>
  </si>
  <si>
    <t>Dominguez, Duane</t>
  </si>
  <si>
    <t>Elliott, Anthony</t>
  </si>
  <si>
    <t>English, David</t>
  </si>
  <si>
    <t>Fields, Cathy</t>
  </si>
  <si>
    <t>Herring, Joanna</t>
  </si>
  <si>
    <t>House, Paul</t>
  </si>
  <si>
    <t>Huffman, Ignacio</t>
  </si>
  <si>
    <t>Larson, David</t>
  </si>
  <si>
    <t>Logan, Karen</t>
  </si>
  <si>
    <t>Manning, John</t>
  </si>
  <si>
    <t>Marshall, Anita</t>
  </si>
  <si>
    <t>McConnell, Justin</t>
  </si>
  <si>
    <t>Merritt, Kevin</t>
  </si>
  <si>
    <t>Mitchell, Shannon</t>
  </si>
  <si>
    <t>Moss, Chan</t>
  </si>
  <si>
    <t>Oneal, William</t>
  </si>
  <si>
    <t>Parker, Carl</t>
  </si>
  <si>
    <t>Patrick, Wendy</t>
  </si>
  <si>
    <t>Pearson, Cassy</t>
  </si>
  <si>
    <t>Perez, Kim</t>
  </si>
  <si>
    <t>Pierce, Karen</t>
  </si>
  <si>
    <t>Pittman, Bacardi</t>
  </si>
  <si>
    <t>Robinson, John</t>
  </si>
  <si>
    <t>Rodriguez, Scott</t>
  </si>
  <si>
    <t>Rojas, Charles</t>
  </si>
  <si>
    <t>Roth, Tony</t>
  </si>
  <si>
    <t>Ryan, Ryan</t>
  </si>
  <si>
    <t>Sexton, John</t>
  </si>
  <si>
    <t>Trujillo, Shawn</t>
  </si>
  <si>
    <t>Wilkinson, Gregory</t>
  </si>
  <si>
    <t>Williamson, Sumed</t>
  </si>
  <si>
    <t>Allen, Thomas</t>
  </si>
  <si>
    <t>Barber, Robbie</t>
  </si>
  <si>
    <t>Barron, Michael</t>
  </si>
  <si>
    <t>Bates, Verna</t>
  </si>
  <si>
    <t>Boyer, John</t>
  </si>
  <si>
    <t>Bradley, David</t>
  </si>
  <si>
    <t>Brady, Traci</t>
  </si>
  <si>
    <t>Bridges, Jeff</t>
  </si>
  <si>
    <t>Brock, Ensley</t>
  </si>
  <si>
    <t>Burgess, Cherie</t>
  </si>
  <si>
    <t>Butler, Roy</t>
  </si>
  <si>
    <t>Callahan, Marilyn</t>
  </si>
  <si>
    <t>Carson, Anthony</t>
  </si>
  <si>
    <t>Castro, Christopher</t>
  </si>
  <si>
    <t>Coleman, Roque</t>
  </si>
  <si>
    <t>Colon, Donnie</t>
  </si>
  <si>
    <t>Conley, Mark</t>
  </si>
  <si>
    <t>Cox, Stephanie</t>
  </si>
  <si>
    <t>Day, David</t>
  </si>
  <si>
    <t>Decker, Amy</t>
  </si>
  <si>
    <t>Dixon, Richard</t>
  </si>
  <si>
    <t>Drake, Kyle</t>
  </si>
  <si>
    <t>Eaton, Cris</t>
  </si>
  <si>
    <t>Fernandez, Marie</t>
  </si>
  <si>
    <t>Finley, James</t>
  </si>
  <si>
    <t>Flores, Angela</t>
  </si>
  <si>
    <t>Frazier, Chris</t>
  </si>
  <si>
    <t>Fuller, Brenda</t>
  </si>
  <si>
    <t>Gibbs, Debra</t>
  </si>
  <si>
    <t>Golden, Christine</t>
  </si>
  <si>
    <t>Greene, Alexander</t>
  </si>
  <si>
    <t>Hampton, Catherine</t>
  </si>
  <si>
    <t>Harris, Brian</t>
  </si>
  <si>
    <t>Heath, Deborah</t>
  </si>
  <si>
    <t>Herman, Henrietta</t>
  </si>
  <si>
    <t>Hobbs, Scott</t>
  </si>
  <si>
    <t>Houston, Mark</t>
  </si>
  <si>
    <t>Humphrey, Andrew</t>
  </si>
  <si>
    <t>Jacobs, Florianne</t>
  </si>
  <si>
    <t>Kemp, Holly</t>
  </si>
  <si>
    <t>Little, Steve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</si>
  <si>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</si>
  <si>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</si>
  <si>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</si>
  <si>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</si>
  <si>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</si>
  <si>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</si>
  <si>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</si>
  <si>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</si>
  <si>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</si>
  <si>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Nash, Mark</t>
  </si>
  <si>
    <t>Osborne, Bill</t>
  </si>
  <si>
    <t>Parrish, Debra</t>
  </si>
  <si>
    <t>Patel, Donald</t>
  </si>
  <si>
    <t>Peters, Robert</t>
  </si>
  <si>
    <t>Petersen, Timothy</t>
  </si>
  <si>
    <t>Price, Diana</t>
  </si>
  <si>
    <t>Rhodes, Brenda</t>
  </si>
  <si>
    <t>Rice, Diane</t>
  </si>
  <si>
    <t>Richard, Karen</t>
  </si>
  <si>
    <t>Rios, Fredrick</t>
  </si>
  <si>
    <t>DR</t>
  </si>
  <si>
    <t>Sanders, Troy</t>
  </si>
  <si>
    <t>Shelton, Donna</t>
  </si>
  <si>
    <t>Sloan, Cindy</t>
  </si>
  <si>
    <t>Small, Athanasios</t>
  </si>
  <si>
    <t>Smith, Koleen</t>
  </si>
  <si>
    <t>Snow, Desiree</t>
  </si>
  <si>
    <t>Stafford, Rhonda</t>
  </si>
  <si>
    <t>Stewart, Elizabeth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</si>
  <si>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</si>
  <si>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</si>
  <si>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</si>
  <si>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</si>
  <si>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</si>
  <si>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</si>
  <si>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</si>
  <si>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</si>
  <si>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</si>
  <si>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</si>
  <si>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Wright, Brad</t>
  </si>
  <si>
    <t>Baxter, Teresa</t>
  </si>
  <si>
    <t>Boyd, Debra</t>
  </si>
  <si>
    <t>Francis, Todd</t>
  </si>
  <si>
    <t>Glover, Eugene</t>
  </si>
  <si>
    <t>Haynes, Ernest</t>
  </si>
  <si>
    <t>Lyons, Brian</t>
  </si>
  <si>
    <t>Mercado, David</t>
  </si>
  <si>
    <t>Miller, Jessica</t>
  </si>
  <si>
    <t>Moran, Carol</t>
  </si>
  <si>
    <t>Payne, Vicky</t>
  </si>
  <si>
    <t>Powell, Juli</t>
  </si>
  <si>
    <t>Richards, Richard</t>
  </si>
  <si>
    <t>Atkins, Kevin</t>
  </si>
  <si>
    <t>Burns, Fiona</t>
  </si>
  <si>
    <t>Dickerson, Lincoln</t>
  </si>
  <si>
    <t>Harrison, Jonathan</t>
  </si>
  <si>
    <t>Hurst, Thomas</t>
  </si>
  <si>
    <t>Joseph, Christopher</t>
  </si>
  <si>
    <t>McKee, Michelle</t>
  </si>
  <si>
    <t>Meyers, David</t>
  </si>
  <si>
    <t>Pena, Erik</t>
  </si>
  <si>
    <t>Schultz, Norman</t>
  </si>
  <si>
    <t>Sharp, Janine</t>
  </si>
  <si>
    <t>Alexander, Charles</t>
  </si>
  <si>
    <t>Manufacturing Admin</t>
  </si>
  <si>
    <t>Hanson, Dennis</t>
  </si>
  <si>
    <t>Carr, Susan</t>
  </si>
  <si>
    <t>Hernandez, Glenn</t>
  </si>
  <si>
    <t>Roberts, Jackie</t>
  </si>
  <si>
    <t>Savage, John</t>
  </si>
  <si>
    <t>Wood, Larry</t>
  </si>
  <si>
    <t>Bush, Rena</t>
  </si>
  <si>
    <t>Marketing</t>
  </si>
  <si>
    <t>Koch, Danielle</t>
  </si>
  <si>
    <t>Lowery, Charles</t>
  </si>
  <si>
    <t>Marquez, Thomas</t>
  </si>
  <si>
    <t>McLean, Richard</t>
  </si>
  <si>
    <t>Reyes, Mary</t>
  </si>
  <si>
    <t>Sellers, William</t>
  </si>
  <si>
    <t>Simon, Sheila</t>
  </si>
  <si>
    <t>Stephens, Bonnie</t>
  </si>
  <si>
    <t>Valdez, Ann</t>
  </si>
  <si>
    <t>Barr, Jennifer</t>
  </si>
  <si>
    <t>Blevins, Carey</t>
  </si>
  <si>
    <t>Bryant, Douglas</t>
  </si>
  <si>
    <t>Buckel, Patricia</t>
  </si>
  <si>
    <t>Caldwell, Pete</t>
  </si>
  <si>
    <t>Campbell, Michael</t>
  </si>
  <si>
    <t>Chavez, Thomas</t>
  </si>
  <si>
    <t>Fischer, David</t>
  </si>
  <si>
    <t>Gill, Douglas</t>
  </si>
  <si>
    <t>Gonzales, David</t>
  </si>
  <si>
    <t>Griffin, Debbi</t>
  </si>
  <si>
    <t>Hamilton, Theo</t>
  </si>
  <si>
    <t>Hogan, Daniel</t>
  </si>
  <si>
    <t>Howard, Lisa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</si>
  <si>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</si>
  <si>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</si>
  <si>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</si>
  <si>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</si>
  <si>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</si>
  <si>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</si>
  <si>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</si>
  <si>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</si>
  <si>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</si>
  <si>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</si>
  <si>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</si>
  <si>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</si>
  <si>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</si>
  <si>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</si>
  <si>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</si>
  <si>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Bishop, Juan</t>
  </si>
  <si>
    <t>Brooks, Richard</t>
  </si>
  <si>
    <t>Everett, Dan</t>
  </si>
  <si>
    <t>Holmes, Tito</t>
  </si>
  <si>
    <t>Jensen, Kristina</t>
  </si>
  <si>
    <t>Johnston, Daniel</t>
  </si>
  <si>
    <t>Lambert, Jody</t>
  </si>
  <si>
    <t>Ross, Janice</t>
  </si>
  <si>
    <t>Tucker, James</t>
  </si>
  <si>
    <t>Waters, Alfred</t>
  </si>
  <si>
    <t>Weeks, Troy</t>
  </si>
  <si>
    <t>Leach, Jingwen</t>
  </si>
  <si>
    <t>Bass, Justin</t>
  </si>
  <si>
    <t>Product Development</t>
  </si>
  <si>
    <t>Gallegos, Rick</t>
  </si>
  <si>
    <t>Gates, Anne</t>
  </si>
  <si>
    <t>Hardy, Svetlana</t>
  </si>
  <si>
    <t>Jordan, Mark</t>
  </si>
  <si>
    <t>Padilla, Christopher</t>
  </si>
  <si>
    <t>Rich, Brent</t>
  </si>
  <si>
    <t>Shields, Robert</t>
  </si>
  <si>
    <t>Townsend, Jerry</t>
  </si>
  <si>
    <t>Wise, Ted</t>
  </si>
  <si>
    <t>Woodward, Tim</t>
  </si>
  <si>
    <t>Adams, David</t>
  </si>
  <si>
    <t>Chen, Jaime</t>
  </si>
  <si>
    <t>Clarke, Dennis</t>
  </si>
  <si>
    <t>Estrada, Joan</t>
  </si>
  <si>
    <t>Evans, Rolin</t>
  </si>
  <si>
    <t>Gross, Davin</t>
  </si>
  <si>
    <t>Lee, Charles</t>
  </si>
  <si>
    <t>Lowe, Michelle</t>
  </si>
  <si>
    <t>Mathis, Shari</t>
  </si>
  <si>
    <t>Morse, Michael</t>
  </si>
  <si>
    <t>Newton, Leigh</t>
  </si>
  <si>
    <t>Noble, Michael</t>
  </si>
  <si>
    <t>Nunez, Benning</t>
  </si>
  <si>
    <t>Oliver, Francisco</t>
  </si>
  <si>
    <t>Reese, Marc</t>
  </si>
  <si>
    <t>Santos, Garret</t>
  </si>
  <si>
    <t>Shaffer, Nobuko</t>
  </si>
  <si>
    <t>Vazquez, Kenneth</t>
  </si>
  <si>
    <t>Wagner, Lynne</t>
  </si>
  <si>
    <t>Young, Benjamin</t>
  </si>
  <si>
    <t>Calhoun, Dac Vinh</t>
  </si>
  <si>
    <t>Cummings, Jose</t>
  </si>
  <si>
    <t>Curtis, Patrick</t>
  </si>
  <si>
    <t>Lara, Mark</t>
  </si>
  <si>
    <t>Robertson, Nathan</t>
  </si>
  <si>
    <t>Hale, Deon</t>
  </si>
  <si>
    <t>Montgomery, Chris</t>
  </si>
  <si>
    <t>Williams, Scott</t>
  </si>
  <si>
    <t>Professional Training Group</t>
  </si>
  <si>
    <t>Bartlett, Julia</t>
  </si>
  <si>
    <t>Barton, Barry</t>
  </si>
  <si>
    <t>Contreras, Dean</t>
  </si>
  <si>
    <t>Estes, Mary</t>
  </si>
  <si>
    <t>Garza, Anthony</t>
  </si>
  <si>
    <t>Gentry, John</t>
  </si>
  <si>
    <t>Hartman, Michael</t>
  </si>
  <si>
    <t>Lamb, John</t>
  </si>
  <si>
    <t>Maldonado, Robert</t>
  </si>
  <si>
    <t>Rodriquez, Denise</t>
  </si>
  <si>
    <t>Webb, Jim</t>
  </si>
  <si>
    <t>Dodson, David</t>
  </si>
  <si>
    <t>Parsons, Phillip</t>
  </si>
  <si>
    <t>Watts, Curtis</t>
  </si>
  <si>
    <t>Cross, Marc</t>
  </si>
  <si>
    <t>Alvarez, Steven</t>
  </si>
  <si>
    <t>Quality Assurance</t>
  </si>
  <si>
    <t>Branch, Brady</t>
  </si>
  <si>
    <t>Clark, William</t>
  </si>
  <si>
    <t>Dean, Gayla</t>
  </si>
  <si>
    <t>Dennis, Paul</t>
  </si>
  <si>
    <t>Guzman, Don</t>
  </si>
  <si>
    <t>Hoffman, Brian D</t>
  </si>
  <si>
    <t>Horton, Cleatis</t>
  </si>
  <si>
    <t>Lane, Brandyn</t>
  </si>
  <si>
    <t>McCormick, Hsi</t>
  </si>
  <si>
    <t>Obrien, Madelyn</t>
  </si>
  <si>
    <t>Stevens, Andrew</t>
  </si>
  <si>
    <t>Warner, Stephen</t>
  </si>
  <si>
    <t>Wilcox, Robert</t>
  </si>
  <si>
    <t>Abbott, James</t>
  </si>
  <si>
    <t>Acosta, Robert</t>
  </si>
  <si>
    <t>Adkins, Michael</t>
  </si>
  <si>
    <t>Aguilar, Kevin</t>
  </si>
  <si>
    <t>Baldwin, Ray</t>
  </si>
  <si>
    <t>Black, Cliff</t>
  </si>
  <si>
    <t>Blankenship, Roger</t>
  </si>
  <si>
    <t>Charles, Jeffrey</t>
  </si>
  <si>
    <t>Collier, Dean</t>
  </si>
  <si>
    <t>Cooper, Lisa</t>
  </si>
  <si>
    <t>Duncan, George</t>
  </si>
  <si>
    <t>Dyer, Carrie</t>
  </si>
  <si>
    <t>Fisher, Maria</t>
  </si>
  <si>
    <t>Gaines, Sheela</t>
  </si>
  <si>
    <t>Harrell, Cristin</t>
  </si>
  <si>
    <t>Hatfield, Carl</t>
  </si>
  <si>
    <t>Henry, Craig</t>
  </si>
  <si>
    <t>Holt, Robert</t>
  </si>
  <si>
    <t>Hoover, Evangeline</t>
  </si>
  <si>
    <t>Hughes, Kevin</t>
  </si>
  <si>
    <t>Johnson, Mary Jo</t>
  </si>
  <si>
    <t>Marks, LaReina</t>
  </si>
  <si>
    <t>Mason, Suzanne</t>
  </si>
  <si>
    <t>Massey, Mark</t>
  </si>
  <si>
    <t>Middleton, Jen</t>
  </si>
  <si>
    <t>Miles, Kenneth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</si>
  <si>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</si>
  <si>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</si>
  <si>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</si>
  <si>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</si>
  <si>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</si>
  <si>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</si>
  <si>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</si>
  <si>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</si>
  <si>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</si>
  <si>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</si>
  <si>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</si>
  <si>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</si>
  <si>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</si>
  <si>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</si>
  <si>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</si>
  <si>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Walter, Michael</t>
  </si>
  <si>
    <t>Woods, Marcus</t>
  </si>
  <si>
    <t>Ferguson, John</t>
  </si>
  <si>
    <t>Glenn, Christopher</t>
  </si>
  <si>
    <t>Harrington, Aron</t>
  </si>
  <si>
    <t>Kirk, Chris</t>
  </si>
  <si>
    <t>McDaniel, Tamara</t>
  </si>
  <si>
    <t>Pugh, Lawrence</t>
  </si>
  <si>
    <t>Rush, Lateef</t>
  </si>
  <si>
    <t>Santiago, Michael</t>
  </si>
  <si>
    <t>Avila, Jody</t>
  </si>
  <si>
    <t>Barnes, Grant</t>
  </si>
  <si>
    <t>Bruce, Kevin</t>
  </si>
  <si>
    <t>Carpenter, Ronald</t>
  </si>
  <si>
    <t>Foster, Blane</t>
  </si>
  <si>
    <t>Hodge, Craig</t>
  </si>
  <si>
    <t>King, Taslim</t>
  </si>
  <si>
    <t>Turner, Ray</t>
  </si>
  <si>
    <t>Armstrong, David</t>
  </si>
  <si>
    <t>Quality Control</t>
  </si>
  <si>
    <t>Blackwell, Brandon</t>
  </si>
  <si>
    <t>Blake, Thomas</t>
  </si>
  <si>
    <t>Bowen, Kes</t>
  </si>
  <si>
    <t>Buchanan, Dennis</t>
  </si>
  <si>
    <t>Casey, Ronald</t>
  </si>
  <si>
    <t>Cook, Mark</t>
  </si>
  <si>
    <t>Craig, Alan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</si>
  <si>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</si>
  <si>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</si>
  <si>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</si>
  <si>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</si>
  <si>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</si>
  <si>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</si>
  <si>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</si>
  <si>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</si>
  <si>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</si>
  <si>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</si>
  <si>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Kelley, Nancy</t>
  </si>
  <si>
    <t>Kennedy, Kimberly</t>
  </si>
  <si>
    <t>Lester, Sherri</t>
  </si>
  <si>
    <t>Lopez, Stephen</t>
  </si>
  <si>
    <t>Martin, Terry</t>
  </si>
  <si>
    <t>Mills, Melissa</t>
  </si>
  <si>
    <t>Morales, Linda</t>
  </si>
  <si>
    <t>Myers, Marc</t>
  </si>
  <si>
    <t>Ortega, Jeffrey</t>
  </si>
  <si>
    <t>Rodgers, Daniel</t>
  </si>
  <si>
    <t>Salazar, Ruben</t>
  </si>
  <si>
    <t>Snyder, Duane</t>
  </si>
  <si>
    <t>Stevenson, Michael</t>
  </si>
  <si>
    <t>Barrett, John</t>
  </si>
  <si>
    <t>Beasley, Timothy</t>
  </si>
  <si>
    <t>Cochran, Andrea</t>
  </si>
  <si>
    <t>Crawford, Ronald</t>
  </si>
  <si>
    <t>Daniels, Janet</t>
  </si>
  <si>
    <t>Davenport, Troy</t>
  </si>
  <si>
    <t>Davis, Tonya</t>
  </si>
  <si>
    <t>Garcia, Karen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</si>
  <si>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</si>
  <si>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</si>
  <si>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</si>
  <si>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</si>
  <si>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</si>
  <si>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</si>
  <si>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</si>
  <si>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</si>
  <si>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Hunt, Norman</t>
  </si>
  <si>
    <t>Klein, Robert</t>
  </si>
  <si>
    <t>Lang, Dana</t>
  </si>
  <si>
    <t>Leonard, Paul</t>
  </si>
  <si>
    <t>Lewis, Frederick</t>
  </si>
  <si>
    <t>Marsh, Cynthia</t>
  </si>
  <si>
    <t>McClure, Gary</t>
  </si>
  <si>
    <t>Morrison, Julie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</si>
  <si>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</si>
  <si>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</si>
  <si>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</si>
  <si>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</si>
  <si>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</si>
  <si>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</si>
  <si>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</si>
  <si>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Roy, Margarita</t>
  </si>
  <si>
    <t>Salinas, Jon</t>
  </si>
  <si>
    <t>Sanchez, Greg</t>
  </si>
  <si>
    <t>Schwartz, Joseph</t>
  </si>
  <si>
    <t>Sheppard, Curtis</t>
  </si>
  <si>
    <t>Sparks, Terri</t>
  </si>
  <si>
    <t>Sweeney, Barbara</t>
  </si>
  <si>
    <t>Thomas, Shannon</t>
  </si>
  <si>
    <t>Ware, David</t>
  </si>
  <si>
    <t>Webster, David</t>
  </si>
  <si>
    <t>Welch, Michael</t>
  </si>
  <si>
    <t>Wilkerson, Claudia</t>
  </si>
  <si>
    <t>Willis, Ralph</t>
  </si>
  <si>
    <t>Beard, Sandi</t>
  </si>
  <si>
    <t>Cruz, Janene</t>
  </si>
  <si>
    <t>Ellison, Melyssa</t>
  </si>
  <si>
    <t>Goodwin, April</t>
  </si>
  <si>
    <t>Hansen, Andrew</t>
  </si>
  <si>
    <t>Hensley, William</t>
  </si>
  <si>
    <t>Hubbard, Sandra</t>
  </si>
  <si>
    <t>Kramer, Faye</t>
  </si>
  <si>
    <t>McIntosh, Jeremy</t>
  </si>
  <si>
    <t>Ortiz, Cynthia</t>
  </si>
  <si>
    <t>Parks, Christopher</t>
  </si>
  <si>
    <t>Quinn, Cinnamon</t>
  </si>
  <si>
    <t>Singleton, David</t>
  </si>
  <si>
    <t>Zimmerman, Julian</t>
  </si>
  <si>
    <t>Brown, Donald</t>
  </si>
  <si>
    <t>Grimes, Jeffrey</t>
  </si>
  <si>
    <t>Larsen, Lara</t>
  </si>
  <si>
    <t>Sandoval, James</t>
  </si>
  <si>
    <t>Sims, Don</t>
  </si>
  <si>
    <t>Dalton, Carol</t>
  </si>
  <si>
    <t>Research Center</t>
  </si>
  <si>
    <t>Patterson, Robert</t>
  </si>
  <si>
    <t>Bailey, Victor</t>
  </si>
  <si>
    <t>Leblanc, Jenny</t>
  </si>
  <si>
    <t>Montoya, Lisa</t>
  </si>
  <si>
    <t>Bradshaw, Sheryl</t>
  </si>
  <si>
    <t>Research/Development</t>
  </si>
  <si>
    <t>Olsen, Ewan</t>
  </si>
  <si>
    <t>Riley, David</t>
  </si>
  <si>
    <t>Green, Kim</t>
  </si>
  <si>
    <t>Flynn, Melissa</t>
  </si>
  <si>
    <t>Burke, Michael</t>
  </si>
  <si>
    <t>Sales</t>
  </si>
  <si>
    <t>McCarthy, Ryan</t>
  </si>
  <si>
    <t>Moody, Matthew</t>
  </si>
  <si>
    <t>Short, Timothy</t>
  </si>
  <si>
    <t>Ball, Kirk</t>
  </si>
  <si>
    <t>Bryan, Thomas</t>
  </si>
  <si>
    <t>Franklin, Alicia</t>
  </si>
  <si>
    <t>Bowers, Tammy</t>
  </si>
  <si>
    <t>Pope, Duane</t>
  </si>
  <si>
    <t>Rowe, Ken</t>
  </si>
  <si>
    <t>Training</t>
  </si>
  <si>
    <t>Spencer, Boyd</t>
  </si>
  <si>
    <t>Burton, Cam</t>
  </si>
  <si>
    <t>Chase, Troy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</si>
  <si>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</si>
  <si>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</si>
  <si>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</si>
  <si>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</si>
  <si>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</si>
  <si>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</si>
  <si>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</si>
  <si>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</si>
  <si>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Brewer, Khurrum</t>
  </si>
  <si>
    <t>Oconnor, Kent</t>
  </si>
  <si>
    <t>Strickland, Rajean</t>
  </si>
  <si>
    <t>Gallagher, Johnson</t>
  </si>
  <si>
    <t>Holland, Donald</t>
  </si>
  <si>
    <t>Name</t>
  </si>
  <si>
    <t>Phone</t>
  </si>
  <si>
    <t>Street Address</t>
  </si>
  <si>
    <t>City, State Zipcode</t>
  </si>
  <si>
    <t>Aaron Garner</t>
  </si>
  <si>
    <t>833-7877 Odio. Avenue</t>
  </si>
  <si>
    <t>Odessa, AR 55481</t>
  </si>
  <si>
    <t>Aladdin Bell</t>
  </si>
  <si>
    <t>5357 Nonummy Rd.</t>
  </si>
  <si>
    <t>Provo, NE 23403</t>
  </si>
  <si>
    <t>Aladdin Hopper</t>
  </si>
  <si>
    <t>715-1222 Magnis Ave</t>
  </si>
  <si>
    <t>Torrington, FL 13702</t>
  </si>
  <si>
    <t>Alana Cruz</t>
  </si>
  <si>
    <t>P.O. Box 187, 4017 Sed Av.</t>
  </si>
  <si>
    <t>San Antonio, GA 14066</t>
  </si>
  <si>
    <t>Alana Gould</t>
  </si>
  <si>
    <t>542-1511 Nibh. St.</t>
  </si>
  <si>
    <t>Meriden, WA 50665</t>
  </si>
  <si>
    <t>Alexandra Faulkner</t>
  </si>
  <si>
    <t>Ap #398-3940 Donec Street</t>
  </si>
  <si>
    <t>Austin, NC 94980</t>
  </si>
  <si>
    <t>Ali Bernard</t>
  </si>
  <si>
    <t>P.O. Box 343, 2319 Sed St.</t>
  </si>
  <si>
    <t>Ada, WA 32551</t>
  </si>
  <si>
    <t>Allen Carr</t>
  </si>
  <si>
    <t>1695 Sociis Av.</t>
  </si>
  <si>
    <t>Ventura, KY 19426</t>
  </si>
  <si>
    <t>Alma Oliver</t>
  </si>
  <si>
    <t>1406 Id, Rd.</t>
  </si>
  <si>
    <t>Klamath Falls, ID 88498</t>
  </si>
  <si>
    <t>Amy Head</t>
  </si>
  <si>
    <t>Ap #218-5658 Aliquet Av.</t>
  </si>
  <si>
    <t>Layton, ND 94983</t>
  </si>
  <si>
    <t>Amy Weber</t>
  </si>
  <si>
    <t>Ap #825-2943 Quis, Ave</t>
  </si>
  <si>
    <t>La Cañada Flintridge, MO 22681</t>
  </si>
  <si>
    <t>Aquila Castro</t>
  </si>
  <si>
    <t>107-3412 Vel St.</t>
  </si>
  <si>
    <t>Kennewick, MT 92314</t>
  </si>
  <si>
    <t>Armando Horne</t>
  </si>
  <si>
    <t>675-7676 Enim. Av.</t>
  </si>
  <si>
    <t>Miami Gardens, MN 40734</t>
  </si>
  <si>
    <t>Ashely Todd</t>
  </si>
  <si>
    <t>Ap #767-7552 Dictum. Av.</t>
  </si>
  <si>
    <t>Juneau, NJ 92852</t>
  </si>
  <si>
    <t>Astra Duke</t>
  </si>
  <si>
    <t>934-7262 Mauris St.</t>
  </si>
  <si>
    <t>Bessemer, MA 40598</t>
  </si>
  <si>
    <t>Athena Buckley</t>
  </si>
  <si>
    <t>Ap #418-1355 Aliquet Street</t>
  </si>
  <si>
    <t>Beloit, MI 66902</t>
  </si>
  <si>
    <t>August Harvey</t>
  </si>
  <si>
    <t>8070 Proin Ave</t>
  </si>
  <si>
    <t>La Crosse, ME 19666</t>
  </si>
  <si>
    <t>Autumn Burt</t>
  </si>
  <si>
    <t>Ap #966-779 Vulputate, Ave</t>
  </si>
  <si>
    <t>Selma, CO 11710</t>
  </si>
  <si>
    <t>Avye Rush</t>
  </si>
  <si>
    <t>P.O. Box 715, 3601 Imperdiet Street</t>
  </si>
  <si>
    <t>Gallup, TN 48888</t>
  </si>
  <si>
    <t>Ayanna Williamson</t>
  </si>
  <si>
    <t>1473 Est, St.</t>
  </si>
  <si>
    <t>Santa Barbara, MD 40453</t>
  </si>
  <si>
    <t>Beatrice Richard</t>
  </si>
  <si>
    <t>886-7383 Libero Rd.</t>
  </si>
  <si>
    <t>Lawndale, ID 60799</t>
  </si>
  <si>
    <t>Berk Hatfield</t>
  </si>
  <si>
    <t>P.O. Box 317, 3062 Eget Rd.</t>
  </si>
  <si>
    <t>Monterey Park, ID 37903</t>
  </si>
  <si>
    <t>Bertha Pate</t>
  </si>
  <si>
    <t>Ap #899-5759 Pharetra. Ave</t>
  </si>
  <si>
    <t>Gallup, PA 29656</t>
  </si>
  <si>
    <t>Blaze Flores</t>
  </si>
  <si>
    <t>Ap #414-4802 Tincidunt Street</t>
  </si>
  <si>
    <t>Des Moines, MT 68724</t>
  </si>
  <si>
    <t>Bo Roach</t>
  </si>
  <si>
    <t>4903 Ornare, Road</t>
  </si>
  <si>
    <t>Jacksonville, ND 43656</t>
  </si>
  <si>
    <t>Brenda Rosales</t>
  </si>
  <si>
    <t>P.O. Box 704, 1988 Pellentesque St.</t>
  </si>
  <si>
    <t>Norman, WV 79256</t>
  </si>
  <si>
    <t>Brenna Burgess</t>
  </si>
  <si>
    <t>P.O. Box 213, 3969 Dui, Avenue</t>
  </si>
  <si>
    <t>Providence, SC 47581</t>
  </si>
  <si>
    <t>Brent Black</t>
  </si>
  <si>
    <t>577-353 Risus. Street</t>
  </si>
  <si>
    <t>Rolling Hills Estates, OR 29237</t>
  </si>
  <si>
    <t>Brianna Slater</t>
  </si>
  <si>
    <t>Ap #462-7700 Enim. St.</t>
  </si>
  <si>
    <t>Glen Cove, CO 55979</t>
  </si>
  <si>
    <t>Britanney Adkins</t>
  </si>
  <si>
    <t>526-3205 Sodales St.</t>
  </si>
  <si>
    <t>Avalon, HI 60683</t>
  </si>
  <si>
    <t>Brittany Powell</t>
  </si>
  <si>
    <t>6086 Consequat Rd.</t>
  </si>
  <si>
    <t>El Segundo, MI 40643</t>
  </si>
  <si>
    <t>Brynn Hinton</t>
  </si>
  <si>
    <t>P.O. Box 929, 8239 Blandit Av.</t>
  </si>
  <si>
    <t>Yukon, RI 73158</t>
  </si>
  <si>
    <t>Byron Sykes</t>
  </si>
  <si>
    <t>P.O. Box 283, 1302 Arcu Rd.</t>
  </si>
  <si>
    <t>Carolina, MS 22617</t>
  </si>
  <si>
    <t>Caleb Hughes</t>
  </si>
  <si>
    <t>P.O. Box 113, 9244 Erat Ave</t>
  </si>
  <si>
    <t>Richmond, PA 96290</t>
  </si>
  <si>
    <t>Candace Payne</t>
  </si>
  <si>
    <t>P.O. Box 622, 7185 Nulla Ave</t>
  </si>
  <si>
    <t>Longview, AZ 53886</t>
  </si>
  <si>
    <t>Carter Carrillo</t>
  </si>
  <si>
    <t>9007 Purus, Rd.</t>
  </si>
  <si>
    <t>Caguas, OR 45534</t>
  </si>
  <si>
    <t>Cecilia Barrett</t>
  </si>
  <si>
    <t>P.O. Box 381, 3399 Cursus. Street</t>
  </si>
  <si>
    <t>Sandy, IN 63001</t>
  </si>
  <si>
    <t>Cecilia Cox</t>
  </si>
  <si>
    <t>942-8386 Nec Road</t>
  </si>
  <si>
    <t>Sandpoint, TX 98576</t>
  </si>
  <si>
    <t>Chantale Quinn</t>
  </si>
  <si>
    <t>P.O. Box 785, 2566 Commodo Avenue</t>
  </si>
  <si>
    <t>LaGrange, SC 30133</t>
  </si>
  <si>
    <t>Chantale Weber</t>
  </si>
  <si>
    <t>6091 Nec, Ave</t>
  </si>
  <si>
    <t>Gardner, OH 72407</t>
  </si>
  <si>
    <t>Charde Mills</t>
  </si>
  <si>
    <t>1165 Facilisis Street</t>
  </si>
  <si>
    <t>Meriden, NV 23637</t>
  </si>
  <si>
    <t>Charity Mccarthy</t>
  </si>
  <si>
    <t>Ap #433-517 Vitae Road</t>
  </si>
  <si>
    <t>Scranton, VA 78763</t>
  </si>
  <si>
    <t>Chloe Cash</t>
  </si>
  <si>
    <t>P.O. Box 465, 5868 Adipiscing Ave</t>
  </si>
  <si>
    <t>Clearwater, WV 51359</t>
  </si>
  <si>
    <t>Christine Rasmussen</t>
  </si>
  <si>
    <t>Ap #402-5766 Egestas St.</t>
  </si>
  <si>
    <t>Staunton, IA 64324</t>
  </si>
  <si>
    <t>Claire Stuart</t>
  </si>
  <si>
    <t>7232 Leo. St.</t>
  </si>
  <si>
    <t>Peabody, NY 24508</t>
  </si>
  <si>
    <t>Clark Hendricks</t>
  </si>
  <si>
    <t>3389 Egestas St.</t>
  </si>
  <si>
    <t>San Marino, WI 80540</t>
  </si>
  <si>
    <t>Claudia Young</t>
  </si>
  <si>
    <t>P.O. Box 475, 9898 Feugiat Ave</t>
  </si>
  <si>
    <t>Greensboro, OR 96255</t>
  </si>
  <si>
    <t>Colby Frederick</t>
  </si>
  <si>
    <t>5093 Eu Street</t>
  </si>
  <si>
    <t>Saint Cloud, NC 71868</t>
  </si>
  <si>
    <t>Colton Compton</t>
  </si>
  <si>
    <t>2718 Nisl St.</t>
  </si>
  <si>
    <t>Hartland, CT 12925</t>
  </si>
  <si>
    <t>Cora Shaffer</t>
  </si>
  <si>
    <t>855-6659 Feugiat Road</t>
  </si>
  <si>
    <t>Cohoes, CT 85777</t>
  </si>
  <si>
    <t>Cruz Goff</t>
  </si>
  <si>
    <t>993-6177 Magna Road</t>
  </si>
  <si>
    <t>Farmer City, IA 18282</t>
  </si>
  <si>
    <t>Cruz Vargas</t>
  </si>
  <si>
    <t>518-8059 Dui, Road</t>
  </si>
  <si>
    <t>North Tonawanda, VA 50586</t>
  </si>
  <si>
    <t>Cyrus Barlow</t>
  </si>
  <si>
    <t>P.O. Box 275, 5902 Euismod Road</t>
  </si>
  <si>
    <t>Wilson, SD 30165</t>
  </si>
  <si>
    <t>Dacey Pena</t>
  </si>
  <si>
    <t>254-6423 Tellus. St.</t>
  </si>
  <si>
    <t>West Hollywood, AR 35399</t>
  </si>
  <si>
    <t>Damon Palmer</t>
  </si>
  <si>
    <t>563-5184 Hendrerit St.</t>
  </si>
  <si>
    <t>Muskogee, AL 81414</t>
  </si>
  <si>
    <t>Dante Levy</t>
  </si>
  <si>
    <t>P.O. Box 442, 8530 Nunc St.</t>
  </si>
  <si>
    <t>West Lafayette, WY 51383</t>
  </si>
  <si>
    <t>David Miranda</t>
  </si>
  <si>
    <t>984-7202 Tincidunt Avenue</t>
  </si>
  <si>
    <t>Basin, NE 92374</t>
  </si>
  <si>
    <t>Dean Pierce</t>
  </si>
  <si>
    <t>Ap #708-2416 Placerat, Av.</t>
  </si>
  <si>
    <t>Plantation, MO 41585</t>
  </si>
  <si>
    <t>Deborah Berry</t>
  </si>
  <si>
    <t>5604 Luctus Street</t>
  </si>
  <si>
    <t>Auburn Hills, NV 70004</t>
  </si>
  <si>
    <t>Echo Ingram</t>
  </si>
  <si>
    <t>7032 At Rd.</t>
  </si>
  <si>
    <t>Stockton, MT 23349</t>
  </si>
  <si>
    <t>Eliana Landry</t>
  </si>
  <si>
    <t>P.O. Box 819, 7097 Quis Rd.</t>
  </si>
  <si>
    <t>Fernley, NV 42240</t>
  </si>
  <si>
    <t>Ethan Robinson</t>
  </si>
  <si>
    <t>379-3475 Netus Rd.</t>
  </si>
  <si>
    <t>Scottsdale, VT 78502</t>
  </si>
  <si>
    <t>Evan Santos</t>
  </si>
  <si>
    <t>131-2642 Dui, Av.</t>
  </si>
  <si>
    <t>Eau Claire, FL 87137</t>
  </si>
  <si>
    <t>Fletcher Justice</t>
  </si>
  <si>
    <t>379-255 Primis Rd.</t>
  </si>
  <si>
    <t>Geneva, NM 42741</t>
  </si>
  <si>
    <t>Francesca Molina</t>
  </si>
  <si>
    <t>6060 Vestibulum Rd.</t>
  </si>
  <si>
    <t>Corona, LA 39439</t>
  </si>
  <si>
    <t>Gabriel Melendez</t>
  </si>
  <si>
    <t>6738 Condimentum Rd.</t>
  </si>
  <si>
    <t>Juneau, TX 49124</t>
  </si>
  <si>
    <t>Garrett Serrano</t>
  </si>
  <si>
    <t>7203 Quis Road</t>
  </si>
  <si>
    <t>San Diego, LA 65689</t>
  </si>
  <si>
    <t>Georgia Collier</t>
  </si>
  <si>
    <t>Ap #403-3651 Semper Av.</t>
  </si>
  <si>
    <t>Anderson, DC 13309</t>
  </si>
  <si>
    <t>Geraldine Davidson</t>
  </si>
  <si>
    <t>4370 Tincidunt Av.</t>
  </si>
  <si>
    <t>West Lafayette, WV 33242</t>
  </si>
  <si>
    <t>Germaine Drake</t>
  </si>
  <si>
    <t>Ap #944-1258 Sollicitudin Ave</t>
  </si>
  <si>
    <t>Rock Island, RI 29863</t>
  </si>
  <si>
    <t>Gillian Booker</t>
  </si>
  <si>
    <t>Ap #803-3095 Sodales Rd.</t>
  </si>
  <si>
    <t>Ruston, DC 36293</t>
  </si>
  <si>
    <t>Glenna Flores</t>
  </si>
  <si>
    <t>P.O. Box 386, 3835 Tempus Street</t>
  </si>
  <si>
    <t>West Jordan, GA 87456</t>
  </si>
  <si>
    <t>Griffith Lawrence</t>
  </si>
  <si>
    <t>P.O. Box 684, 9358 Eu, St.</t>
  </si>
  <si>
    <t>Superior, OK 27022</t>
  </si>
  <si>
    <t>Halla Stein</t>
  </si>
  <si>
    <t>Ap #175-2156 Suspendisse Rd.</t>
  </si>
  <si>
    <t>Meriden, KY 90336</t>
  </si>
  <si>
    <t>Hamish Prince</t>
  </si>
  <si>
    <t>6865 Accumsan Avenue</t>
  </si>
  <si>
    <t>Hackensack, NM 24095</t>
  </si>
  <si>
    <t>Hanae Hinton</t>
  </si>
  <si>
    <t>Ap #314-6130 Faucibus Rd.</t>
  </si>
  <si>
    <t>Cerritos, MO 68483</t>
  </si>
  <si>
    <t>Harriet Malone</t>
  </si>
  <si>
    <t>Ap #357-1597 Sapien, St.</t>
  </si>
  <si>
    <t>Alexandria, VA 99051</t>
  </si>
  <si>
    <t>Hedda Hood</t>
  </si>
  <si>
    <t>3812 Ut Ave</t>
  </si>
  <si>
    <t>Kansas City, MD 90895</t>
  </si>
  <si>
    <t>Henry Peterson</t>
  </si>
  <si>
    <t>P.O. Box 582, 1465 Mollis St.</t>
  </si>
  <si>
    <t>The Dalles, UT 76480</t>
  </si>
  <si>
    <t>Herman Fernandez</t>
  </si>
  <si>
    <t>8080 Gravida Avenue</t>
  </si>
  <si>
    <t>Two Rivers, AL 51985</t>
  </si>
  <si>
    <t>Hilel Pearson</t>
  </si>
  <si>
    <t>5261 Habitant St.</t>
  </si>
  <si>
    <t>North Pole, CA 83620</t>
  </si>
  <si>
    <t>Hu Dalton</t>
  </si>
  <si>
    <t>Ap #997-6467 In Rd.</t>
  </si>
  <si>
    <t>Durham, DE 86475</t>
  </si>
  <si>
    <t>Idona Williams</t>
  </si>
  <si>
    <t>125-853 Nunc Avenue</t>
  </si>
  <si>
    <t>Sugar Land, TN 76001</t>
  </si>
  <si>
    <t>Igor Nixon</t>
  </si>
  <si>
    <t>P.O. Box 991, 6970 Est, Avenue</t>
  </si>
  <si>
    <t>Lodi, MS 91788</t>
  </si>
  <si>
    <t>Imani Gibson</t>
  </si>
  <si>
    <t>P.O. Box 752, 3629 Facilisi. St.</t>
  </si>
  <si>
    <t>Berlin, VA 32505</t>
  </si>
  <si>
    <t>Imani Jefferson</t>
  </si>
  <si>
    <t>674-1385 Pellentesque Road</t>
  </si>
  <si>
    <t>Erie, NH 70576</t>
  </si>
  <si>
    <t>Ira Lopez</t>
  </si>
  <si>
    <t>Ap #159-6921 Mi St.</t>
  </si>
  <si>
    <t>Garland, MA 19865</t>
  </si>
  <si>
    <t>Irma Sargent</t>
  </si>
  <si>
    <t>906-3660 Integer Street</t>
  </si>
  <si>
    <t>Toledo, NE 42127</t>
  </si>
  <si>
    <t>Jameson Silva</t>
  </si>
  <si>
    <t>P.O. Box 672, 9216 Euismod Street</t>
  </si>
  <si>
    <t>Ogden, AZ 10727</t>
  </si>
  <si>
    <t>Jared Fleming</t>
  </si>
  <si>
    <t>Ap #475-2988 Aliquam Ave</t>
  </si>
  <si>
    <t>La Verne, NC 26133</t>
  </si>
  <si>
    <t>Jasmine Tillman</t>
  </si>
  <si>
    <t>P.O. Box 963, 3045 Sapien Rd.</t>
  </si>
  <si>
    <t>Grand Rapids, DE 59421</t>
  </si>
  <si>
    <t>Jason Gilmore</t>
  </si>
  <si>
    <t>3886 Mauris Road</t>
  </si>
  <si>
    <t>Saint Joseph, IL 17466</t>
  </si>
  <si>
    <t>Jim Romero</t>
  </si>
  <si>
    <t>Ap #330-4295 Facilisis Rd.</t>
  </si>
  <si>
    <t>Corry, ND 26553</t>
  </si>
  <si>
    <t>Jin Fields</t>
  </si>
  <si>
    <t>Ap #589-5468 Suspendisse Street</t>
  </si>
  <si>
    <t>Burbank, CA 11057</t>
  </si>
  <si>
    <t>Jolene Sears</t>
  </si>
  <si>
    <t>P.O. Box 646, 4366 Amet St.</t>
  </si>
  <si>
    <t>West Allis, CT 57100</t>
  </si>
  <si>
    <t>Jonas Cervantes</t>
  </si>
  <si>
    <t>Ap #881-9027 Urna. Rd.</t>
  </si>
  <si>
    <t>Columbus, SC 73692</t>
  </si>
  <si>
    <t>Kaden Kirkland</t>
  </si>
  <si>
    <t>9651 Sem Av.</t>
  </si>
  <si>
    <t>Maywood, DE 35997</t>
  </si>
  <si>
    <t>Karleigh Bernard</t>
  </si>
  <si>
    <t>9261 Mus. Street</t>
  </si>
  <si>
    <t>Altoona, AR 83390</t>
  </si>
  <si>
    <t>Karleigh Brown</t>
  </si>
  <si>
    <t>Ap #537-8398 Arcu. St.</t>
  </si>
  <si>
    <t>Provo, OH 26824</t>
  </si>
  <si>
    <t>Karyn Bender</t>
  </si>
  <si>
    <t>P.O. Box 774, 8696 Orci Road</t>
  </si>
  <si>
    <t>Binghamton, KY 39088</t>
  </si>
  <si>
    <t>Keely Lynch</t>
  </si>
  <si>
    <t>5527 Lorem, St.</t>
  </si>
  <si>
    <t>Kansas City, NM 71156</t>
  </si>
  <si>
    <t>Keely Nicholson</t>
  </si>
  <si>
    <t>586-2005 Nullam Avenue</t>
  </si>
  <si>
    <t>Haverhill, NY 94688</t>
  </si>
  <si>
    <t>Kimberly Roach</t>
  </si>
  <si>
    <t>P.O. Box 627, 7383 Interdum St.</t>
  </si>
  <si>
    <t>Port Huron, PA 46098</t>
  </si>
  <si>
    <t>Knox Garrison</t>
  </si>
  <si>
    <t>Ap #912-3100 Aliquam Rd.</t>
  </si>
  <si>
    <t>Peoria, NH 92820</t>
  </si>
  <si>
    <t>Kyla Henson</t>
  </si>
  <si>
    <t>279-3285 Nam St.</t>
  </si>
  <si>
    <t>Warner Robins, CO 85055</t>
  </si>
  <si>
    <t>Kylan Joseph</t>
  </si>
  <si>
    <t>391 Iaculis St.</t>
  </si>
  <si>
    <t>Gatlinburg, MD 19756</t>
  </si>
  <si>
    <t>Lacy Bright</t>
  </si>
  <si>
    <t>6063 Nec St.</t>
  </si>
  <si>
    <t>Carson, WI 33521</t>
  </si>
  <si>
    <t>Lance Fry</t>
  </si>
  <si>
    <t>Ap #839-1756 Quisque Street</t>
  </si>
  <si>
    <t>Durant, MN 91640</t>
  </si>
  <si>
    <t>Lance Fulton</t>
  </si>
  <si>
    <t>600-170 A, Rd.</t>
  </si>
  <si>
    <t>Christiansted, NH 42617</t>
  </si>
  <si>
    <t>Lani Lloyd</t>
  </si>
  <si>
    <t>274-7777 Eget, Ave</t>
  </si>
  <si>
    <t>Carbondale, MA 91389</t>
  </si>
  <si>
    <t>Latifah Rocha</t>
  </si>
  <si>
    <t>Ap #692-2451 Amet Ave</t>
  </si>
  <si>
    <t>Fairbanks, KS 38910</t>
  </si>
  <si>
    <t>Len Bowman</t>
  </si>
  <si>
    <t>P.O. Box 105, 9937 Ultricies Street</t>
  </si>
  <si>
    <t>Casper, AR 10971</t>
  </si>
  <si>
    <t>Leroy Erickson</t>
  </si>
  <si>
    <t>P.O. Box 314, 2762 Faucibus Ave</t>
  </si>
  <si>
    <t>Duarte, ME 90733</t>
  </si>
  <si>
    <t>Lilah Shields</t>
  </si>
  <si>
    <t>P.O. Box 218, 1662 Purus, Ave</t>
  </si>
  <si>
    <t>Kemmerer, ME 65923</t>
  </si>
  <si>
    <t>Lucius Mcneil</t>
  </si>
  <si>
    <t>666-1366 Accumsan St.</t>
  </si>
  <si>
    <t>Pascagoula, IA 89207</t>
  </si>
  <si>
    <t>Lunea Peters</t>
  </si>
  <si>
    <t>185-1753 Enim, Street</t>
  </si>
  <si>
    <t>Centennial, KS 19424</t>
  </si>
  <si>
    <t>Lydia Pearson</t>
  </si>
  <si>
    <t>375-2389 Arcu. Rd.</t>
  </si>
  <si>
    <t>Eureka, AL 34617</t>
  </si>
  <si>
    <t>Madeline Trujillo</t>
  </si>
  <si>
    <t>Ap #663-3717 Quisque Avenue</t>
  </si>
  <si>
    <t>Pico Rivera, MI 91568</t>
  </si>
  <si>
    <t>Magee Davis</t>
  </si>
  <si>
    <t>P.O. Box 225, 9519 Eu Ave</t>
  </si>
  <si>
    <t>Brookfield, CO 35607</t>
  </si>
  <si>
    <t>Maite Byrd</t>
  </si>
  <si>
    <t>Ap #539-1008 Penatibus Road</t>
  </si>
  <si>
    <t>Durant, UT 49957</t>
  </si>
  <si>
    <t>Malik Cabrera</t>
  </si>
  <si>
    <t>626-2437 Gravida. Ave</t>
  </si>
  <si>
    <t>Carrollton, IL 62662</t>
  </si>
  <si>
    <t>Margaret Slater</t>
  </si>
  <si>
    <t>303-5118 Vehicula. Street</t>
  </si>
  <si>
    <t>Lynn, ME 40186</t>
  </si>
  <si>
    <t>Marsden Byers</t>
  </si>
  <si>
    <t>991-9829 Auctor. St.</t>
  </si>
  <si>
    <t>Greenfield, HI 88012</t>
  </si>
  <si>
    <t>Martena Hebert</t>
  </si>
  <si>
    <t>P.O. Box 763, 6836 Gravida Street</t>
  </si>
  <si>
    <t>Camden, SD 48389</t>
  </si>
  <si>
    <t>Mary Wilkerson</t>
  </si>
  <si>
    <t>642-6586 Facilisis Ave</t>
  </si>
  <si>
    <t>Thiensville, IL 88605</t>
  </si>
  <si>
    <t>Matthew Turner</t>
  </si>
  <si>
    <t>Ap #490-3800 Nullam Avenue</t>
  </si>
  <si>
    <t>Stockton, UT 98829</t>
  </si>
  <si>
    <t>Maxwell Mcfarland</t>
  </si>
  <si>
    <t>609-5574 Neque. Rd.</t>
  </si>
  <si>
    <t>Methuen, MS 40839</t>
  </si>
  <si>
    <t>McKenzie Burgess</t>
  </si>
  <si>
    <t>4848 Lacus Avenue</t>
  </si>
  <si>
    <t>San Clemente, IN 38451</t>
  </si>
  <si>
    <t>Medge Joyner</t>
  </si>
  <si>
    <t>841-7175 Nec, Avenue</t>
  </si>
  <si>
    <t>Berlin, WA 78787</t>
  </si>
  <si>
    <t>Melinda Houston</t>
  </si>
  <si>
    <t>751-6606 Integer St.</t>
  </si>
  <si>
    <t>Oak Ridge, KS 64664</t>
  </si>
  <si>
    <t>Micah Harvey</t>
  </si>
  <si>
    <t>6013 Aliquam St.</t>
  </si>
  <si>
    <t>Zanesville, VT 32114</t>
  </si>
  <si>
    <t>Miriam Roy</t>
  </si>
  <si>
    <t>Ap #315-9687 Faucibus Rd.</t>
  </si>
  <si>
    <t>Anaconda, IA 38543</t>
  </si>
  <si>
    <t>Natalie Yates</t>
  </si>
  <si>
    <t>P.O. Box 980, 3935 Ipsum Ave</t>
  </si>
  <si>
    <t>Blacksburg, SC 97492</t>
  </si>
  <si>
    <t>Nerea Case</t>
  </si>
  <si>
    <t>Ap #531-912 Eu Rd.</t>
  </si>
  <si>
    <t>San Mateo, TN 98446</t>
  </si>
  <si>
    <t>Nicholas Neal</t>
  </si>
  <si>
    <t>Ap #112-4290 Mauris Street</t>
  </si>
  <si>
    <t>Yuma, NC 43124</t>
  </si>
  <si>
    <t>Nichole Kirkland</t>
  </si>
  <si>
    <t>P.O. Box 107, 3920 Curabitur Avenue</t>
  </si>
  <si>
    <t>Las Cruces, MD 66231</t>
  </si>
  <si>
    <t>Noble Eaton</t>
  </si>
  <si>
    <t>2759 Praesent St.</t>
  </si>
  <si>
    <t>Springfield, PA 72859</t>
  </si>
  <si>
    <t>Noelani Bailey</t>
  </si>
  <si>
    <t>Ap #823-5337 Dis St.</t>
  </si>
  <si>
    <t>Bloomington, AZ 35343</t>
  </si>
  <si>
    <t>Noelle Dunlap</t>
  </si>
  <si>
    <t>P.O. Box 859, 5831 Integer Rd.</t>
  </si>
  <si>
    <t>San Gabriel, GA 37768</t>
  </si>
  <si>
    <t>Nolan Pugh</t>
  </si>
  <si>
    <t>225-5222 Tellus Street</t>
  </si>
  <si>
    <t>Rocky Mount, AK 34695</t>
  </si>
  <si>
    <t>Octavius Hines</t>
  </si>
  <si>
    <t>P.O. Box 660, 8240 Sed St.</t>
  </si>
  <si>
    <t>Binghamton, VT 50186</t>
  </si>
  <si>
    <t>Odette Ray</t>
  </si>
  <si>
    <t>668 Sed St.</t>
  </si>
  <si>
    <t>North Little Rock, AK 45247</t>
  </si>
  <si>
    <t>Oleg Ballard</t>
  </si>
  <si>
    <t>Ap #220-9024 Nulla Ave</t>
  </si>
  <si>
    <t>Moline, DC 87001</t>
  </si>
  <si>
    <t>Olga Boyle</t>
  </si>
  <si>
    <t>643-4389 Dui Rd.</t>
  </si>
  <si>
    <t>Annapolis, OH 45066</t>
  </si>
  <si>
    <t>Ori Myers</t>
  </si>
  <si>
    <t>8999 Urna. Road</t>
  </si>
  <si>
    <t>Scranton, SD 75048</t>
  </si>
  <si>
    <t>Owen Chaney</t>
  </si>
  <si>
    <t>Ap #154-1541 Mi Rd.</t>
  </si>
  <si>
    <t>Eureka, IN 17786</t>
  </si>
  <si>
    <t>Paul Munoz</t>
  </si>
  <si>
    <t>P.O. Box 478, 2989 Amet, Avenue</t>
  </si>
  <si>
    <t>Springdale, WY 33820</t>
  </si>
  <si>
    <t>Paul Sharp</t>
  </si>
  <si>
    <t>P.O. Box 477, 3511 Eget Street</t>
  </si>
  <si>
    <t>Portsmouth, VT 98874</t>
  </si>
  <si>
    <t>Phyllis Cox</t>
  </si>
  <si>
    <t>160-3783 Sem, Road</t>
  </si>
  <si>
    <t>DeKalb, OH 95915</t>
  </si>
  <si>
    <t>Price Morales</t>
  </si>
  <si>
    <t>P.O. Box 555, 4956 Malesuada Ave</t>
  </si>
  <si>
    <t>Camden, NY 43107</t>
  </si>
  <si>
    <t>Quail Rodgers</t>
  </si>
  <si>
    <t>Ap #746-8767 Vitae Street</t>
  </si>
  <si>
    <t>Hattiesburg, NV 92578</t>
  </si>
  <si>
    <t>Quinlan Brooks</t>
  </si>
  <si>
    <t>130-9445 Eu Street</t>
  </si>
  <si>
    <t>Oil City, TX 30434</t>
  </si>
  <si>
    <t>Raphael Stevens</t>
  </si>
  <si>
    <t>P.O. Box 626, 5474 Tellus Street</t>
  </si>
  <si>
    <t>Modesto, CA 55918</t>
  </si>
  <si>
    <t>Raymond Aguilar</t>
  </si>
  <si>
    <t>P.O. Box 145, 4650 At, Rd.</t>
  </si>
  <si>
    <t>Durham, AK 52755</t>
  </si>
  <si>
    <t>Renee Keith</t>
  </si>
  <si>
    <t>5689 Interdum Rd.</t>
  </si>
  <si>
    <t>White Plains, NY 71812</t>
  </si>
  <si>
    <t>Rhea Benson</t>
  </si>
  <si>
    <t>Ap #498-9352 Arcu Avenue</t>
  </si>
  <si>
    <t>Woodruff, AL 10486</t>
  </si>
  <si>
    <t>Rhea Mcgee</t>
  </si>
  <si>
    <t>8098 Nisi Avenue</t>
  </si>
  <si>
    <t>Nevada City, IN 88672</t>
  </si>
  <si>
    <t>Ronan Hayden</t>
  </si>
  <si>
    <t>627-8645 Sagittis Rd.</t>
  </si>
  <si>
    <t>Tupelo, MO 92084</t>
  </si>
  <si>
    <t>Ruby Adams</t>
  </si>
  <si>
    <t>7657 Tortor St.</t>
  </si>
  <si>
    <t>La Palma, KS 89738</t>
  </si>
  <si>
    <t>Sacha Reilly</t>
  </si>
  <si>
    <t>260-3711 Enim. Avenue</t>
  </si>
  <si>
    <t>Quincy, HI 14722</t>
  </si>
  <si>
    <t>Sade Ortega</t>
  </si>
  <si>
    <t>602-8642 Ipsum St.</t>
  </si>
  <si>
    <t>Muskegon, NM 94474</t>
  </si>
  <si>
    <t>Scarlett Patterson</t>
  </si>
  <si>
    <t>6596 Tempor St.</t>
  </si>
  <si>
    <t>Hattiesburg, CT 35681</t>
  </si>
  <si>
    <t>Serina Bonner</t>
  </si>
  <si>
    <t>4486 Euismod Av.</t>
  </si>
  <si>
    <t>Marina Del Rey, CA 35424</t>
  </si>
  <si>
    <t>Shana Briggs</t>
  </si>
  <si>
    <t>Ap #246-6280 Auctor St.</t>
  </si>
  <si>
    <t>Vineland, WI 51380</t>
  </si>
  <si>
    <t>Shay Wilkerson</t>
  </si>
  <si>
    <t>Ap #229-5154 Turpis St.</t>
  </si>
  <si>
    <t>Schenectady, UT 31541</t>
  </si>
  <si>
    <t>Shelby Stanton</t>
  </si>
  <si>
    <t>158-4011 Lectus Avenue</t>
  </si>
  <si>
    <t>Denver, MN 67046</t>
  </si>
  <si>
    <t>Solomon Haynes</t>
  </si>
  <si>
    <t>P.O. Box 577, 3417 Nunc Rd.</t>
  </si>
  <si>
    <t>Brookfield, LA 90526</t>
  </si>
  <si>
    <t>Stewart Hayden</t>
  </si>
  <si>
    <t>267 Nullam Av.</t>
  </si>
  <si>
    <t>East Lansing, TX 76029</t>
  </si>
  <si>
    <t>Stewart Wiley</t>
  </si>
  <si>
    <t>3560 Nibh Road</t>
  </si>
  <si>
    <t>Waterbury, RI 46387</t>
  </si>
  <si>
    <t>Sylvia Fuller</t>
  </si>
  <si>
    <t>Ap #910-4472 Ante, St.</t>
  </si>
  <si>
    <t>Reno, DC 59792</t>
  </si>
  <si>
    <t>Tad Ballard</t>
  </si>
  <si>
    <t>6632 Non St.</t>
  </si>
  <si>
    <t>Morgan City, MI 20538</t>
  </si>
  <si>
    <t>Tanya Sandoval</t>
  </si>
  <si>
    <t>3535 Ac, Street</t>
  </si>
  <si>
    <t>Gaithersburg, NJ 42682</t>
  </si>
  <si>
    <t>Tara Franklin</t>
  </si>
  <si>
    <t>Ap #836-6697 Eget, Street</t>
  </si>
  <si>
    <t>Chino Hills, ID 16550</t>
  </si>
  <si>
    <t>Tate Mcmahon</t>
  </si>
  <si>
    <t>Ap #788-7197 Vitae St.</t>
  </si>
  <si>
    <t>Monroe, AZ 83154</t>
  </si>
  <si>
    <t>Tatyana Houston</t>
  </si>
  <si>
    <t>Ap #558-4522 Rutrum. Av.</t>
  </si>
  <si>
    <t>Peabody, OR 72623</t>
  </si>
  <si>
    <t>Thaddeus Long</t>
  </si>
  <si>
    <t>6464 Donec Ave</t>
  </si>
  <si>
    <t>Schaumburg, FL 36352</t>
  </si>
  <si>
    <t>Travis Alexander</t>
  </si>
  <si>
    <t>633-6016 Consectetuer St.</t>
  </si>
  <si>
    <t>Bozeman, NJ 70705</t>
  </si>
  <si>
    <t>Tyrone Duran</t>
  </si>
  <si>
    <t>Ap #586-5375 Auctor Avenue</t>
  </si>
  <si>
    <t>Dana Point, TN 30224</t>
  </si>
  <si>
    <t>Tyrone Erickson</t>
  </si>
  <si>
    <t>6964 Vel, Road</t>
  </si>
  <si>
    <t>Temple City, FL 60217</t>
  </si>
  <si>
    <t>Uma Walsh</t>
  </si>
  <si>
    <t>P.O. Box 503, 4634 Egestas. St.</t>
  </si>
  <si>
    <t>Barrow, RI 97034</t>
  </si>
  <si>
    <t>Uriah Harmon</t>
  </si>
  <si>
    <t>2190 Ac St.</t>
  </si>
  <si>
    <t>Yuma, GA 60578</t>
  </si>
  <si>
    <t>Uriel Harvey</t>
  </si>
  <si>
    <t>Ap #264-1204 Fames St.</t>
  </si>
  <si>
    <t>Weymouth, NH 23798</t>
  </si>
  <si>
    <t>Ursula Moon</t>
  </si>
  <si>
    <t>4361 Odio Rd.</t>
  </si>
  <si>
    <t>Temple City, MN 21184</t>
  </si>
  <si>
    <t>Vanna Gilliam</t>
  </si>
  <si>
    <t>P.O. Box 584, 7776 Quisque Avenue</t>
  </si>
  <si>
    <t>Woburn, HI 37845</t>
  </si>
  <si>
    <t>Veronica Shaffer</t>
  </si>
  <si>
    <t>166-624 Suspendisse St.</t>
  </si>
  <si>
    <t>Worland, OK 96119</t>
  </si>
  <si>
    <t>Virginia Harmon</t>
  </si>
  <si>
    <t>662-5601 Suspendisse St.</t>
  </si>
  <si>
    <t>Bellingham, AK 10608</t>
  </si>
  <si>
    <t>Vladimir Malone</t>
  </si>
  <si>
    <t>6685 Tellus St.</t>
  </si>
  <si>
    <t>Hopkinsville, MS 67102</t>
  </si>
  <si>
    <t>Walker Alston</t>
  </si>
  <si>
    <t>419-2836 Malesuada St.</t>
  </si>
  <si>
    <t>Darlington, LA 19537</t>
  </si>
  <si>
    <t>Wang Stuart</t>
  </si>
  <si>
    <t>P.O. Box 762, 6321 Parturient Av.</t>
  </si>
  <si>
    <t>Eau Claire, WY 81329</t>
  </si>
  <si>
    <t>Warren Lowe</t>
  </si>
  <si>
    <t>Ap #370-496 Nam St.</t>
  </si>
  <si>
    <t>Cumberland, KY 64860</t>
  </si>
  <si>
    <t>Whilemina Blevins</t>
  </si>
  <si>
    <t>Ap #803-1572 Quis Rd.</t>
  </si>
  <si>
    <t>Bell Gardens, SD 98293</t>
  </si>
  <si>
    <t>Willa Meyers</t>
  </si>
  <si>
    <t>Ap #340-8681 Consectetuer St.</t>
  </si>
  <si>
    <t>Melrose, MA 66552</t>
  </si>
  <si>
    <t>Wing Rollins</t>
  </si>
  <si>
    <t>Ap #794-2198 Est, Avenue</t>
  </si>
  <si>
    <t>Daly City, ND 72398</t>
  </si>
  <si>
    <t>Xenos Campos</t>
  </si>
  <si>
    <t>P.O. Box 309, 6929 Vitae Rd.</t>
  </si>
  <si>
    <t>Keene, NJ 23937</t>
  </si>
  <si>
    <t>Yeo Espinoza</t>
  </si>
  <si>
    <t>211-9606 A, Ave</t>
  </si>
  <si>
    <t>Greenville, IL 38243</t>
  </si>
  <si>
    <t>Yoko Alston</t>
  </si>
  <si>
    <t>5366 Parturient St.</t>
  </si>
  <si>
    <t>Huntington Beach, DE 13031</t>
  </si>
  <si>
    <t>Yoko Richmond</t>
  </si>
  <si>
    <t>6527 Cumin St.</t>
  </si>
  <si>
    <t>Liberal, NE 69348</t>
  </si>
  <si>
    <t>Yvonne Rogers</t>
  </si>
  <si>
    <t>475-8892 Tellus. Rd.</t>
  </si>
  <si>
    <t>North Little Rock, AK 82039</t>
  </si>
  <si>
    <t>Zane Vance</t>
  </si>
  <si>
    <t>896-7036 Libero. Rd.</t>
  </si>
  <si>
    <t>Ardmore, MT 41698</t>
  </si>
  <si>
    <t>Zena Keller</t>
  </si>
  <si>
    <t>546-255 Mi Avenue</t>
  </si>
  <si>
    <t>Elizabeth City, OK 72484</t>
  </si>
  <si>
    <t>Jan</t>
  </si>
  <si>
    <t>Feb</t>
  </si>
  <si>
    <t>Mar</t>
  </si>
  <si>
    <t>Apr</t>
  </si>
  <si>
    <t>May</t>
  </si>
  <si>
    <t>Jun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</si>
  <si>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</si>
  <si>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</si>
  <si>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</si>
  <si>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</si>
  <si>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</si>
  <si>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</si>
  <si>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</si>
  <si>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</si>
  <si>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</si>
  <si>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</si>
  <si>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</si>
  <si>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</si>
  <si>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</si>
  <si>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</si>
  <si>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</si>
  <si>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</si>
  <si>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</si>
  <si>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</si>
  <si>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</si>
  <si>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</si>
  <si>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</si>
  <si>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</si>
  <si>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</si>
  <si>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</si>
  <si>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</si>
  <si>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</si>
  <si>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</si>
  <si>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</si>
  <si>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</si>
  <si>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</si>
  <si>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</si>
  <si>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</si>
  <si>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</si>
  <si>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</si>
  <si>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</si>
  <si>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</si>
  <si>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</si>
  <si>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</si>
  <si>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</si>
  <si>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</si>
  <si>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</si>
  <si>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</si>
  <si>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</si>
  <si>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</si>
  <si>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</si>
  <si>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</si>
  <si>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(2015 - Thousands of Dollars)</t>
  </si>
  <si>
    <t>2017 Budget Projections</t>
  </si>
  <si>
    <t>Customer database - web sales current through September 2015</t>
  </si>
  <si>
    <t>Furniture Sales - 2014 and 2015</t>
  </si>
  <si>
    <t>Sales and Profits - 2015 First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</si>
</sst>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&quot;$&quot;#,##0.00"/>
    <numFmt numFmtId="167" formatCode="m/d/yy;@"/>
    <numFmt numFmtId="168" formatCode="m/d/yyyy;@"/>
    <numFmt numFmtId="169" formatCode="_([$$-409]* #,##0.00_);_([$$-409]* \(#,##0.00\);_([$$-409]* &quot;-&quot;??_);_(@_)"/>
    <numFmt numFmtId="170" formatCode="0.00%;\(0.00%\)"/>
    <numFmt numFmtId="171" formatCode="[&lt;=9999999]###\-####;\(###\)\ ###\-####"/>
    <numFmt numFmtId="172" formatCode="0.0%"/>
    <numFmt numFmtId="173" formatCode="0.0%;[Red]\-0.0%"/>
    <numFmt numFmtId="174" formatCode="_(* #,##0.0_);_(* \(#,##0.0\);_(* &quot;-&quot;??_);_(@_)"/>
    <numFmt numFmtId="175" formatCode="_(&quot;$&quot;* #,##0_);_(&quot;$&quot;* \(#,##0\);_(&quot;$&quot;* &quot;-&quot;??_);_(@_)"/>
    <numFmt numFmtId="176" formatCode="_(&quot;$&quot;* #,##0.0_);_(&quot;$&quot;* \(#,##0.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6"/>
      <name val="Calibri"/>
      <family val="2"/>
    </font>
    <font>
      <b/>
      <sz val="24"/>
      <name val="Berlin Sans FB Demi"/>
      <family val="2"/>
    </font>
    <font>
      <b/>
      <sz val="14"/>
      <color theme="1"/>
      <name val="Calibri"/>
      <family val="2"/>
      <scheme val="minor"/>
    </font>
    <font>
      <b/>
      <sz val="16"/>
      <name val="Candara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4" fillId="4" borderId="0" applyNumberFormat="0" applyBorder="0" applyAlignment="0" applyProtection="0"/>
    <xf numFmtId="44" fontId="3" fillId="0" borderId="0" applyFont="0" applyFill="0" applyBorder="0" applyAlignment="0" applyProtection="0"/>
    <xf numFmtId="0" fontId="15" fillId="2" borderId="1" applyNumberFormat="0" applyAlignment="0" applyProtection="0"/>
    <xf numFmtId="0" fontId="10" fillId="3" borderId="0" applyNumberFormat="0" applyBorder="0" applyAlignment="0" applyProtection="0"/>
  </cellStyleXfs>
  <cellXfs count="173">
    <xf numFmtId="0" fontId="0" fillId="0" borderId="0" xfId="0"/>
    <xf numFmtId="0" fontId="25" fillId="17" borderId="0" xfId="8" applyNumberFormat="1" applyFont="1" applyFill="1" applyBorder="1" applyAlignment="1">
      <alignment horizontal="center" vertical="top"/>
    </xf>
    <xf numFmtId="0" fontId="2" fillId="0" borderId="6" xfId="10" applyFont="1" applyBorder="1" applyAlignment="1">
      <alignment horizontal="left"/>
    </xf>
    <xf numFmtId="0" fontId="13" fillId="0" borderId="0" xfId="8" applyFont="1" applyFill="1" applyAlignment="1">
      <alignment horizontal="center"/>
    </xf>
    <xf numFmtId="0" fontId="26" fillId="16" borderId="0" xfId="15" applyFont="1" applyFill="1" applyAlignment="1">
      <alignment horizontal="center"/>
    </xf>
    <xf numFmtId="0" fontId="4" fillId="0" borderId="0" xfId="8" applyFont="1"/>
    <xf numFmtId="0" fontId="6" fillId="0" borderId="0" xfId="8" applyFont="1"/>
    <xf numFmtId="0" fontId="5" fillId="0" borderId="0" xfId="8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6" borderId="0" xfId="8" applyFont="1" applyFill="1"/>
    <xf numFmtId="0" fontId="2" fillId="7" borderId="3" xfId="8" applyFont="1" applyFill="1" applyBorder="1" applyAlignment="1">
      <alignment horizontal="left" vertical="center"/>
    </xf>
    <xf numFmtId="0" fontId="2" fillId="0" borderId="3" xfId="8" applyFont="1" applyFill="1" applyBorder="1" applyAlignment="1">
      <alignment horizontal="left" vertical="center"/>
    </xf>
    <xf numFmtId="0" fontId="2" fillId="7" borderId="3" xfId="8" applyFont="1" applyFill="1" applyBorder="1" applyAlignment="1">
      <alignment horizontal="center" vertical="center"/>
    </xf>
    <xf numFmtId="43" fontId="2" fillId="0" borderId="3" xfId="6" applyFont="1" applyFill="1" applyBorder="1" applyAlignment="1">
      <alignment horizontal="center" vertical="center"/>
    </xf>
    <xf numFmtId="164" fontId="2" fillId="7" borderId="3" xfId="9" applyNumberFormat="1" applyFont="1" applyFill="1" applyBorder="1" applyAlignment="1">
      <alignment horizontal="right" vertical="center"/>
    </xf>
    <xf numFmtId="44" fontId="2" fillId="0" borderId="3" xfId="7" applyFont="1" applyFill="1" applyBorder="1" applyAlignment="1">
      <alignment horizontal="right" vertical="center"/>
    </xf>
    <xf numFmtId="44" fontId="2" fillId="0" borderId="0" xfId="7" applyFont="1" applyFill="1" applyBorder="1" applyAlignment="1">
      <alignment horizontal="right" vertical="center"/>
    </xf>
    <xf numFmtId="0" fontId="7" fillId="0" borderId="0" xfId="8" applyFont="1"/>
    <xf numFmtId="0" fontId="1" fillId="7" borderId="4" xfId="8" applyFont="1" applyFill="1" applyBorder="1"/>
    <xf numFmtId="0" fontId="6" fillId="0" borderId="4" xfId="8" applyFont="1" applyBorder="1"/>
    <xf numFmtId="0" fontId="6" fillId="7" borderId="4" xfId="8" applyFont="1" applyFill="1" applyBorder="1"/>
    <xf numFmtId="43" fontId="6" fillId="0" borderId="4" xfId="6" applyFont="1" applyBorder="1"/>
    <xf numFmtId="164" fontId="6" fillId="7" borderId="4" xfId="9" applyNumberFormat="1" applyFont="1" applyFill="1" applyBorder="1"/>
    <xf numFmtId="44" fontId="6" fillId="0" borderId="4" xfId="7" applyFont="1" applyBorder="1"/>
    <xf numFmtId="44" fontId="6" fillId="0" borderId="0" xfId="7" applyFont="1" applyBorder="1"/>
    <xf numFmtId="166" fontId="4" fillId="0" borderId="0" xfId="8" applyNumberFormat="1" applyFont="1"/>
    <xf numFmtId="3" fontId="0" fillId="0" borderId="0" xfId="0" applyNumberFormat="1"/>
    <xf numFmtId="0" fontId="6" fillId="0" borderId="4" xfId="8" applyFont="1" applyFill="1" applyBorder="1"/>
    <xf numFmtId="0" fontId="2" fillId="5" borderId="2" xfId="0" applyFont="1" applyFill="1" applyBorder="1" applyAlignment="1">
      <alignment horizontal="left" wrapText="1"/>
    </xf>
    <xf numFmtId="0" fontId="8" fillId="6" borderId="0" xfId="8" applyFont="1" applyFill="1"/>
    <xf numFmtId="0" fontId="1" fillId="7" borderId="5" xfId="8" applyFont="1" applyFill="1" applyBorder="1"/>
    <xf numFmtId="0" fontId="6" fillId="0" borderId="5" xfId="8" applyFont="1" applyBorder="1"/>
    <xf numFmtId="0" fontId="6" fillId="7" borderId="5" xfId="8" applyFont="1" applyFill="1" applyBorder="1"/>
    <xf numFmtId="43" fontId="6" fillId="0" borderId="5" xfId="6" applyFont="1" applyBorder="1"/>
    <xf numFmtId="164" fontId="6" fillId="7" borderId="5" xfId="9" applyNumberFormat="1" applyFont="1" applyFill="1" applyBorder="1"/>
    <xf numFmtId="44" fontId="6" fillId="0" borderId="5" xfId="7" applyFont="1" applyBorder="1"/>
    <xf numFmtId="167" fontId="4" fillId="0" borderId="0" xfId="8" applyNumberFormat="1" applyFont="1"/>
    <xf numFmtId="43" fontId="4" fillId="0" borderId="0" xfId="6" applyFont="1"/>
    <xf numFmtId="44" fontId="4" fillId="0" borderId="0" xfId="7" applyFont="1"/>
    <xf numFmtId="15" fontId="4" fillId="0" borderId="0" xfId="8" applyNumberFormat="1" applyFont="1"/>
    <xf numFmtId="164" fontId="4" fillId="0" borderId="0" xfId="9" applyNumberFormat="1" applyFont="1"/>
    <xf numFmtId="0" fontId="9" fillId="0" borderId="0" xfId="10"/>
    <xf numFmtId="0" fontId="2" fillId="0" borderId="0" xfId="10" applyFont="1"/>
    <xf numFmtId="0" fontId="1" fillId="0" borderId="0" xfId="10" applyFont="1"/>
    <xf numFmtId="0" fontId="2" fillId="0" borderId="0" xfId="10" applyFont="1" applyAlignment="1">
      <alignment horizontal="right"/>
    </xf>
    <xf numFmtId="0" fontId="8" fillId="0" borderId="0" xfId="8" applyFont="1" applyAlignment="1">
      <alignment horizontal="right"/>
    </xf>
    <xf numFmtId="0" fontId="2" fillId="0" borderId="0" xfId="10" applyFont="1" applyAlignment="1">
      <alignment horizontal="left"/>
    </xf>
    <xf numFmtId="169" fontId="1" fillId="0" borderId="0" xfId="10" applyNumberFormat="1" applyFont="1"/>
    <xf numFmtId="164" fontId="1" fillId="0" borderId="0" xfId="11" applyNumberFormat="1" applyFont="1"/>
    <xf numFmtId="164" fontId="6" fillId="0" borderId="0" xfId="11" applyNumberFormat="1" applyFont="1"/>
    <xf numFmtId="164" fontId="2" fillId="0" borderId="0" xfId="11" applyNumberFormat="1" applyFont="1"/>
    <xf numFmtId="0" fontId="6" fillId="0" borderId="0" xfId="12" applyFont="1" applyProtection="1">
      <protection locked="0"/>
    </xf>
    <xf numFmtId="0" fontId="6" fillId="0" borderId="0" xfId="12" applyFont="1" applyAlignment="1" applyProtection="1">
      <alignment horizontal="center"/>
      <protection locked="0"/>
    </xf>
    <xf numFmtId="15" fontId="6" fillId="0" borderId="0" xfId="12" applyNumberFormat="1" applyFont="1" applyProtection="1">
      <protection locked="0"/>
    </xf>
    <xf numFmtId="0" fontId="6" fillId="0" borderId="0" xfId="12" applyFont="1" applyFill="1" applyProtection="1"/>
    <xf numFmtId="164" fontId="6" fillId="0" borderId="0" xfId="9" applyNumberFormat="1" applyFont="1" applyAlignment="1" applyProtection="1">
      <protection locked="0"/>
    </xf>
    <xf numFmtId="164" fontId="6" fillId="0" borderId="0" xfId="13" applyNumberFormat="1" applyFont="1" applyProtection="1"/>
    <xf numFmtId="170" fontId="8" fillId="0" borderId="0" xfId="14" applyNumberFormat="1" applyFont="1" applyFill="1" applyBorder="1" applyAlignment="1" applyProtection="1">
      <alignment vertical="top" wrapText="1"/>
      <protection locked="0"/>
    </xf>
    <xf numFmtId="0" fontId="6" fillId="0" borderId="0" xfId="12" applyFont="1" applyFill="1" applyAlignment="1" applyProtection="1">
      <alignment horizontal="center"/>
      <protection locked="0"/>
    </xf>
    <xf numFmtId="164" fontId="6" fillId="0" borderId="0" xfId="9" applyNumberFormat="1" applyFont="1" applyFill="1" applyProtection="1"/>
    <xf numFmtId="164" fontId="6" fillId="0" borderId="0" xfId="9" applyNumberFormat="1" applyFont="1" applyProtection="1">
      <protection locked="0"/>
    </xf>
    <xf numFmtId="164" fontId="6" fillId="0" borderId="0" xfId="9" applyNumberFormat="1" applyFont="1" applyFill="1" applyAlignment="1" applyProtection="1">
      <protection locked="0"/>
    </xf>
    <xf numFmtId="9" fontId="6" fillId="0" borderId="0" xfId="14" applyFont="1" applyProtection="1">
      <protection locked="0"/>
    </xf>
    <xf numFmtId="15" fontId="6" fillId="0" borderId="0" xfId="9" applyNumberFormat="1" applyFont="1" applyProtection="1">
      <protection locked="0"/>
    </xf>
    <xf numFmtId="0" fontId="6" fillId="0" borderId="0" xfId="12" applyNumberFormat="1" applyFont="1" applyProtection="1">
      <protection locked="0"/>
    </xf>
    <xf numFmtId="15" fontId="6" fillId="0" borderId="0" xfId="12" applyNumberFormat="1" applyFont="1" applyBorder="1" applyProtection="1">
      <protection locked="0"/>
    </xf>
    <xf numFmtId="0" fontId="6" fillId="0" borderId="0" xfId="12" applyFont="1" applyFill="1" applyProtection="1">
      <protection locked="0"/>
    </xf>
    <xf numFmtId="15" fontId="6" fillId="0" borderId="0" xfId="12" applyNumberFormat="1" applyFont="1" applyFill="1" applyProtection="1">
      <protection locked="0"/>
    </xf>
    <xf numFmtId="164" fontId="6" fillId="0" borderId="0" xfId="9" applyNumberFormat="1" applyFont="1" applyFill="1" applyBorder="1" applyProtection="1"/>
    <xf numFmtId="164" fontId="6" fillId="0" borderId="0" xfId="9" applyNumberFormat="1" applyFont="1" applyBorder="1" applyProtection="1">
      <protection locked="0"/>
    </xf>
    <xf numFmtId="15" fontId="6" fillId="0" borderId="0" xfId="9" applyNumberFormat="1" applyFont="1" applyBorder="1" applyProtection="1">
      <protection locked="0"/>
    </xf>
    <xf numFmtId="0" fontId="8" fillId="8" borderId="9" xfId="12" applyFont="1" applyFill="1" applyBorder="1" applyAlignment="1" applyProtection="1">
      <alignment horizontal="left" vertical="top"/>
      <protection locked="0"/>
    </xf>
    <xf numFmtId="0" fontId="8" fillId="8" borderId="9" xfId="12" applyFont="1" applyFill="1" applyBorder="1" applyAlignment="1" applyProtection="1">
      <alignment horizontal="center" vertical="top"/>
      <protection locked="0"/>
    </xf>
    <xf numFmtId="0" fontId="8" fillId="8" borderId="9" xfId="12" applyFont="1" applyFill="1" applyBorder="1" applyAlignment="1" applyProtection="1">
      <alignment vertical="top"/>
      <protection locked="0"/>
    </xf>
    <xf numFmtId="15" fontId="8" fillId="8" borderId="9" xfId="12" applyNumberFormat="1" applyFont="1" applyFill="1" applyBorder="1" applyAlignment="1" applyProtection="1">
      <alignment horizontal="right" vertical="top"/>
      <protection locked="0"/>
    </xf>
    <xf numFmtId="0" fontId="8" fillId="8" borderId="9" xfId="12" applyFont="1" applyFill="1" applyBorder="1" applyAlignment="1" applyProtection="1">
      <alignment horizontal="right" vertical="top"/>
    </xf>
    <xf numFmtId="164" fontId="8" fillId="8" borderId="9" xfId="9" applyNumberFormat="1" applyFont="1" applyFill="1" applyBorder="1" applyAlignment="1" applyProtection="1">
      <alignment vertical="top"/>
      <protection locked="0"/>
    </xf>
    <xf numFmtId="164" fontId="8" fillId="8" borderId="9" xfId="13" applyNumberFormat="1" applyFont="1" applyFill="1" applyBorder="1" applyAlignment="1" applyProtection="1">
      <alignment horizontal="right" vertical="top"/>
    </xf>
    <xf numFmtId="0" fontId="1" fillId="0" borderId="0" xfId="15" applyFont="1"/>
    <xf numFmtId="171" fontId="1" fillId="0" borderId="0" xfId="15" applyNumberFormat="1" applyFont="1"/>
    <xf numFmtId="0" fontId="2" fillId="9" borderId="0" xfId="15" applyFont="1" applyFill="1"/>
    <xf numFmtId="171" fontId="2" fillId="7" borderId="0" xfId="15" applyNumberFormat="1" applyFont="1" applyFill="1"/>
    <xf numFmtId="0" fontId="2" fillId="7" borderId="0" xfId="15" applyNumberFormat="1" applyFont="1" applyFill="1"/>
    <xf numFmtId="0" fontId="1" fillId="10" borderId="0" xfId="15" applyFont="1" applyFill="1" applyAlignment="1">
      <alignment wrapText="1"/>
    </xf>
    <xf numFmtId="171" fontId="1" fillId="7" borderId="0" xfId="15" applyNumberFormat="1" applyFont="1" applyFill="1" applyAlignment="1">
      <alignment wrapText="1"/>
    </xf>
    <xf numFmtId="0" fontId="1" fillId="9" borderId="0" xfId="15" applyFont="1" applyFill="1" applyAlignment="1">
      <alignment wrapText="1"/>
    </xf>
    <xf numFmtId="0" fontId="1" fillId="7" borderId="0" xfId="15" applyNumberFormat="1" applyFont="1" applyFill="1" applyAlignment="1">
      <alignment wrapText="1"/>
    </xf>
    <xf numFmtId="171" fontId="1" fillId="7" borderId="0" xfId="15" applyNumberFormat="1" applyFont="1" applyFill="1" applyBorder="1" applyAlignment="1">
      <alignment wrapText="1"/>
    </xf>
    <xf numFmtId="0" fontId="1" fillId="9" borderId="0" xfId="15" applyFont="1" applyFill="1" applyBorder="1" applyAlignment="1">
      <alignment wrapText="1"/>
    </xf>
    <xf numFmtId="0" fontId="1" fillId="7" borderId="0" xfId="15" applyNumberFormat="1" applyFont="1" applyFill="1" applyBorder="1" applyAlignment="1">
      <alignment wrapText="1"/>
    </xf>
    <xf numFmtId="171" fontId="1" fillId="7" borderId="10" xfId="15" applyNumberFormat="1" applyFont="1" applyFill="1" applyBorder="1" applyAlignment="1">
      <alignment wrapText="1"/>
    </xf>
    <xf numFmtId="0" fontId="1" fillId="9" borderId="10" xfId="15" applyFont="1" applyFill="1" applyBorder="1" applyAlignment="1">
      <alignment wrapText="1"/>
    </xf>
    <xf numFmtId="0" fontId="1" fillId="7" borderId="10" xfId="15" applyNumberFormat="1" applyFont="1" applyFill="1" applyBorder="1" applyAlignment="1">
      <alignment wrapText="1"/>
    </xf>
    <xf numFmtId="0" fontId="11" fillId="0" borderId="0" xfId="8" applyFont="1"/>
    <xf numFmtId="0" fontId="13" fillId="0" borderId="0" xfId="8" applyFont="1" applyFill="1" applyAlignment="1"/>
    <xf numFmtId="0" fontId="13" fillId="0" borderId="0" xfId="8" applyFont="1" applyFill="1"/>
    <xf numFmtId="0" fontId="13" fillId="0" borderId="0" xfId="8" applyFont="1" applyFill="1" applyBorder="1" applyAlignment="1">
      <alignment horizontal="right"/>
    </xf>
    <xf numFmtId="0" fontId="13" fillId="0" borderId="0" xfId="8" applyFont="1"/>
    <xf numFmtId="0" fontId="13" fillId="0" borderId="0" xfId="8" applyFont="1" applyFill="1" applyBorder="1"/>
    <xf numFmtId="0" fontId="13" fillId="0" borderId="0" xfId="8" applyFont="1" applyFill="1" applyBorder="1" applyAlignment="1">
      <alignment horizontal="center"/>
    </xf>
    <xf numFmtId="43" fontId="13" fillId="0" borderId="0" xfId="9" applyFont="1" applyFill="1"/>
    <xf numFmtId="43" fontId="13" fillId="0" borderId="0" xfId="9" applyFont="1" applyFill="1" applyBorder="1"/>
    <xf numFmtId="14" fontId="13" fillId="0" borderId="0" xfId="8" applyNumberFormat="1" applyFont="1" applyFill="1"/>
    <xf numFmtId="18" fontId="13" fillId="0" borderId="0" xfId="8" applyNumberFormat="1" applyFont="1" applyFill="1"/>
    <xf numFmtId="172" fontId="13" fillId="0" borderId="0" xfId="19" applyNumberFormat="1" applyFont="1" applyFill="1"/>
    <xf numFmtId="173" fontId="13" fillId="0" borderId="0" xfId="19" applyNumberFormat="1" applyFont="1" applyFill="1"/>
    <xf numFmtId="174" fontId="13" fillId="0" borderId="0" xfId="9" applyNumberFormat="1" applyFont="1" applyFill="1" applyBorder="1"/>
    <xf numFmtId="0" fontId="13" fillId="0" borderId="0" xfId="8" applyFont="1" applyBorder="1"/>
    <xf numFmtId="175" fontId="19" fillId="11" borderId="3" xfId="17" applyNumberFormat="1" applyFont="1" applyFill="1" applyBorder="1" applyAlignment="1">
      <alignment horizontal="right"/>
    </xf>
    <xf numFmtId="44" fontId="18" fillId="0" borderId="11" xfId="17" applyFont="1" applyFill="1" applyBorder="1" applyAlignment="1">
      <alignment horizontal="right"/>
    </xf>
    <xf numFmtId="0" fontId="11" fillId="12" borderId="12" xfId="4" applyFont="1" applyFill="1" applyBorder="1" applyAlignment="1">
      <alignment horizontal="right"/>
    </xf>
    <xf numFmtId="0" fontId="18" fillId="8" borderId="11" xfId="2" applyFont="1" applyFill="1" applyBorder="1" applyAlignment="1">
      <alignment horizontal="right"/>
    </xf>
    <xf numFmtId="0" fontId="20" fillId="0" borderId="0" xfId="17" applyNumberFormat="1" applyFont="1" applyFill="1" applyBorder="1" applyAlignment="1">
      <alignment horizontal="left"/>
    </xf>
    <xf numFmtId="172" fontId="11" fillId="0" borderId="0" xfId="8" applyNumberFormat="1" applyFont="1" applyFill="1" applyBorder="1"/>
    <xf numFmtId="0" fontId="11" fillId="0" borderId="9" xfId="4" applyFont="1" applyFill="1" applyBorder="1" applyAlignment="1"/>
    <xf numFmtId="172" fontId="11" fillId="0" borderId="0" xfId="17" applyNumberFormat="1" applyFont="1" applyFill="1" applyBorder="1" applyAlignment="1"/>
    <xf numFmtId="0" fontId="18" fillId="0" borderId="13" xfId="2" applyFont="1" applyFill="1" applyBorder="1"/>
    <xf numFmtId="0" fontId="11" fillId="0" borderId="0" xfId="17" applyNumberFormat="1" applyFont="1" applyFill="1" applyBorder="1" applyAlignment="1">
      <alignment horizontal="left" indent="2"/>
    </xf>
    <xf numFmtId="175" fontId="11" fillId="0" borderId="0" xfId="17" applyNumberFormat="1" applyFont="1" applyFill="1" applyBorder="1" applyAlignment="1"/>
    <xf numFmtId="175" fontId="11" fillId="12" borderId="13" xfId="4" applyNumberFormat="1" applyFont="1" applyFill="1" applyBorder="1" applyAlignment="1"/>
    <xf numFmtId="175" fontId="18" fillId="13" borderId="13" xfId="2" applyNumberFormat="1" applyFont="1" applyFill="1" applyBorder="1" applyAlignment="1"/>
    <xf numFmtId="164" fontId="11" fillId="0" borderId="0" xfId="9" applyNumberFormat="1" applyFont="1" applyFill="1" applyBorder="1" applyAlignment="1"/>
    <xf numFmtId="164" fontId="11" fillId="12" borderId="14" xfId="4" applyNumberFormat="1" applyFont="1" applyFill="1" applyBorder="1" applyAlignment="1"/>
    <xf numFmtId="164" fontId="18" fillId="13" borderId="14" xfId="2" applyNumberFormat="1" applyFont="1" applyFill="1" applyBorder="1" applyAlignment="1"/>
    <xf numFmtId="0" fontId="18" fillId="0" borderId="0" xfId="5" applyNumberFormat="1" applyFont="1" applyFill="1" applyBorder="1" applyAlignment="1">
      <alignment horizontal="left" indent="1"/>
    </xf>
    <xf numFmtId="164" fontId="11" fillId="0" borderId="15" xfId="5" applyNumberFormat="1" applyFont="1" applyFill="1" applyBorder="1" applyAlignment="1"/>
    <xf numFmtId="164" fontId="11" fillId="12" borderId="12" xfId="4" applyNumberFormat="1" applyFont="1" applyFill="1" applyBorder="1" applyAlignment="1"/>
    <xf numFmtId="164" fontId="18" fillId="13" borderId="16" xfId="2" applyNumberFormat="1" applyFont="1" applyFill="1" applyBorder="1" applyAlignment="1"/>
    <xf numFmtId="0" fontId="11" fillId="0" borderId="0" xfId="8" applyNumberFormat="1" applyFont="1" applyFill="1" applyBorder="1" applyAlignment="1">
      <alignment horizontal="left" indent="1"/>
    </xf>
    <xf numFmtId="164" fontId="11" fillId="0" borderId="0" xfId="8" applyNumberFormat="1" applyFont="1" applyFill="1" applyBorder="1" applyAlignment="1"/>
    <xf numFmtId="164" fontId="11" fillId="0" borderId="17" xfId="4" applyNumberFormat="1" applyFont="1" applyFill="1" applyBorder="1" applyAlignment="1"/>
    <xf numFmtId="164" fontId="18" fillId="0" borderId="18" xfId="2" applyNumberFormat="1" applyFont="1" applyFill="1" applyBorder="1" applyAlignment="1"/>
    <xf numFmtId="175" fontId="11" fillId="0" borderId="13" xfId="4" applyNumberFormat="1" applyFont="1" applyFill="1" applyBorder="1" applyAlignment="1"/>
    <xf numFmtId="175" fontId="18" fillId="0" borderId="13" xfId="2" applyNumberFormat="1" applyFont="1" applyFill="1" applyBorder="1" applyAlignment="1"/>
    <xf numFmtId="3" fontId="11" fillId="0" borderId="0" xfId="9" applyNumberFormat="1" applyFont="1" applyFill="1" applyBorder="1" applyAlignment="1"/>
    <xf numFmtId="164" fontId="11" fillId="12" borderId="13" xfId="4" applyNumberFormat="1" applyFont="1" applyFill="1" applyBorder="1" applyAlignment="1"/>
    <xf numFmtId="164" fontId="18" fillId="13" borderId="13" xfId="2" applyNumberFormat="1" applyFont="1" applyFill="1" applyBorder="1" applyAlignment="1"/>
    <xf numFmtId="3" fontId="11" fillId="0" borderId="0" xfId="9" applyNumberFormat="1" applyFont="1" applyFill="1" applyBorder="1"/>
    <xf numFmtId="3" fontId="11" fillId="0" borderId="15" xfId="5" applyNumberFormat="1" applyFont="1" applyFill="1" applyBorder="1" applyAlignment="1"/>
    <xf numFmtId="3" fontId="11" fillId="0" borderId="19" xfId="3" applyNumberFormat="1" applyFont="1" applyFill="1" applyBorder="1" applyAlignment="1"/>
    <xf numFmtId="164" fontId="11" fillId="0" borderId="19" xfId="3" applyNumberFormat="1" applyFont="1" applyFill="1" applyBorder="1" applyAlignment="1"/>
    <xf numFmtId="164" fontId="11" fillId="12" borderId="20" xfId="3" applyNumberFormat="1" applyFont="1" applyFill="1" applyBorder="1" applyAlignment="1"/>
    <xf numFmtId="164" fontId="18" fillId="13" borderId="20" xfId="2" applyNumberFormat="1" applyFont="1" applyFill="1" applyBorder="1" applyAlignment="1"/>
    <xf numFmtId="0" fontId="18" fillId="0" borderId="0" xfId="8" applyNumberFormat="1" applyFont="1"/>
    <xf numFmtId="175" fontId="11" fillId="0" borderId="9" xfId="4" applyNumberFormat="1" applyFont="1" applyFill="1" applyBorder="1" applyAlignment="1"/>
    <xf numFmtId="175" fontId="18" fillId="0" borderId="9" xfId="2" applyNumberFormat="1" applyFont="1" applyFill="1" applyBorder="1" applyAlignment="1"/>
    <xf numFmtId="0" fontId="11" fillId="0" borderId="0" xfId="17" applyNumberFormat="1" applyFont="1" applyFill="1" applyBorder="1" applyAlignment="1">
      <alignment horizontal="left"/>
    </xf>
    <xf numFmtId="175" fontId="11" fillId="0" borderId="0" xfId="17" applyNumberFormat="1" applyFont="1" applyFill="1" applyBorder="1"/>
    <xf numFmtId="164" fontId="11" fillId="0" borderId="0" xfId="9" applyNumberFormat="1" applyFont="1" applyFill="1" applyBorder="1"/>
    <xf numFmtId="0" fontId="18" fillId="0" borderId="0" xfId="3" applyNumberFormat="1" applyFont="1" applyFill="1" applyBorder="1" applyAlignment="1">
      <alignment horizontal="left" indent="1"/>
    </xf>
    <xf numFmtId="164" fontId="11" fillId="12" borderId="21" xfId="3" applyNumberFormat="1" applyFont="1" applyFill="1" applyBorder="1" applyAlignment="1"/>
    <xf numFmtId="164" fontId="18" fillId="13" borderId="21" xfId="2" applyNumberFormat="1" applyFont="1" applyFill="1" applyBorder="1" applyAlignment="1"/>
    <xf numFmtId="0" fontId="21" fillId="0" borderId="0" xfId="17" applyNumberFormat="1" applyFont="1" applyFill="1" applyBorder="1" applyAlignment="1">
      <alignment horizontal="left"/>
    </xf>
    <xf numFmtId="175" fontId="11" fillId="0" borderId="22" xfId="4" applyNumberFormat="1" applyFont="1" applyFill="1" applyBorder="1" applyAlignment="1"/>
    <xf numFmtId="175" fontId="18" fillId="0" borderId="22" xfId="2" applyNumberFormat="1" applyFont="1" applyFill="1" applyBorder="1" applyAlignment="1"/>
    <xf numFmtId="0" fontId="18" fillId="0" borderId="0" xfId="1" applyNumberFormat="1" applyFont="1" applyFill="1" applyBorder="1" applyAlignment="1">
      <alignment horizontal="left" indent="1"/>
    </xf>
    <xf numFmtId="175" fontId="18" fillId="0" borderId="8" xfId="1" applyNumberFormat="1" applyFont="1" applyFill="1" applyBorder="1" applyAlignment="1"/>
    <xf numFmtId="175" fontId="18" fillId="12" borderId="8" xfId="1" applyNumberFormat="1" applyFont="1" applyFill="1" applyBorder="1" applyAlignment="1"/>
    <xf numFmtId="175" fontId="18" fillId="13" borderId="8" xfId="1" applyNumberFormat="1" applyFont="1" applyFill="1" applyBorder="1" applyAlignment="1"/>
    <xf numFmtId="14" fontId="0" fillId="7" borderId="0" xfId="0" applyNumberFormat="1" applyFill="1"/>
    <xf numFmtId="14" fontId="6" fillId="7" borderId="5" xfId="6" applyNumberFormat="1" applyFont="1" applyFill="1" applyBorder="1"/>
    <xf numFmtId="176" fontId="13" fillId="0" borderId="0" xfId="16" applyNumberFormat="1" applyFont="1" applyFill="1" applyBorder="1"/>
    <xf numFmtId="176" fontId="13" fillId="0" borderId="0" xfId="17" applyNumberFormat="1" applyFont="1" applyFill="1" applyBorder="1"/>
    <xf numFmtId="176" fontId="13" fillId="0" borderId="0" xfId="9" applyNumberFormat="1" applyFont="1" applyFill="1" applyBorder="1"/>
    <xf numFmtId="176" fontId="13" fillId="0" borderId="0" xfId="18" applyNumberFormat="1" applyFont="1" applyFill="1" applyBorder="1"/>
    <xf numFmtId="174" fontId="13" fillId="0" borderId="0" xfId="6" applyNumberFormat="1" applyFont="1" applyFill="1" applyBorder="1"/>
    <xf numFmtId="0" fontId="2" fillId="0" borderId="7" xfId="10" applyFont="1" applyBorder="1" applyAlignment="1">
      <alignment horizontal="left"/>
    </xf>
    <xf numFmtId="0" fontId="2" fillId="0" borderId="0" xfId="10" applyFont="1" applyAlignment="1">
      <alignment horizontal="left"/>
    </xf>
    <xf numFmtId="0" fontId="27" fillId="14" borderId="23" xfId="8" applyFont="1" applyFill="1" applyBorder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24" fillId="15" borderId="6" xfId="8" applyFont="1" applyFill="1" applyBorder="1" applyAlignment="1">
      <alignment horizontal="center" vertical="center"/>
    </xf>
    <xf numFmtId="0" fontId="24" fillId="15" borderId="24" xfId="8" applyFont="1" applyFill="1" applyBorder="1" applyAlignment="1">
      <alignment horizontal="center" vertical="center"/>
    </xf>
    <xf numFmtId="0" fontId="24" fillId="15" borderId="7" xfId="8" applyFont="1" applyFill="1" applyBorder="1" applyAlignment="1">
      <alignment horizontal="center" vertical="center"/>
    </xf>
  </cellXfs>
  <cellStyles count="20">
    <cellStyle name="40% - Accent1 2" xfId="19"/>
    <cellStyle name="60% - Accent4 2" xfId="16"/>
    <cellStyle name="Check Cell 2" xfId="18"/>
    <cellStyle name="ColLevel_1" xfId="2" builtinId="2" iLevel="0"/>
    <cellStyle name="ColLevel_2" xfId="4" builtinId="2" iLevel="1"/>
    <cellStyle name="Comma" xfId="6" builtinId="3"/>
    <cellStyle name="Comma 2" xfId="9"/>
    <cellStyle name="Comma 3" xfId="11"/>
    <cellStyle name="Comma 4" xfId="13"/>
    <cellStyle name="Currency" xfId="7" builtinId="4"/>
    <cellStyle name="Currency 2" xfId="17"/>
    <cellStyle name="Normal" xfId="0" builtinId="0"/>
    <cellStyle name="Normal 2" xfId="8"/>
    <cellStyle name="Normal 2 2" xfId="12"/>
    <cellStyle name="Normal 2 3" xfId="15"/>
    <cellStyle name="Normal 3" xfId="10"/>
    <cellStyle name="Percent 2" xfId="14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E30C15E-A7A8-47D2-8B5A-11F7876358B2}" type="pres">
      <dgm:prSet presAssocID="{A1EF1E3B-EED6-45FD-AEBF-06771E4C9C81}" presName="rootConnector1" presStyleLbl="node1" presStyleIdx="0" presStyleCnt="0"/>
      <dgm:spPr/>
      <dgm:t>
        <a:bodyPr/>
        <a:lstStyle/>
        <a:p>
          <a:endParaRPr lang="en-US"/>
        </a:p>
      </dgm:t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  <dgm:t>
        <a:bodyPr/>
        <a:lstStyle/>
        <a:p>
          <a:endParaRPr lang="en-US"/>
        </a:p>
      </dgm:t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62116F5-3684-49C6-929C-5D963A2EC02E}" type="pres">
      <dgm:prSet presAssocID="{F11D161F-2DB3-4DD0-AEC1-4B80D639181B}" presName="rootConnector" presStyleLbl="node2" presStyleIdx="0" presStyleCnt="3"/>
      <dgm:spPr/>
      <dgm:t>
        <a:bodyPr/>
        <a:lstStyle/>
        <a:p>
          <a:endParaRPr lang="en-US"/>
        </a:p>
      </dgm:t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  <dgm:t>
        <a:bodyPr/>
        <a:lstStyle/>
        <a:p>
          <a:endParaRPr lang="en-US"/>
        </a:p>
      </dgm:t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8FDA4CD-7B8F-4C74-86A7-2B1D9A9B5994}" type="pres">
      <dgm:prSet presAssocID="{39230053-8117-4D92-9231-B8DFFFD1D5DC}" presName="rootConnector" presStyleLbl="node2" presStyleIdx="1" presStyleCnt="3"/>
      <dgm:spPr/>
      <dgm:t>
        <a:bodyPr/>
        <a:lstStyle/>
        <a:p>
          <a:endParaRPr lang="en-US"/>
        </a:p>
      </dgm:t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  <dgm:t>
        <a:bodyPr/>
        <a:lstStyle/>
        <a:p>
          <a:endParaRPr lang="en-US"/>
        </a:p>
      </dgm:t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E12E43D-6D32-4367-92C1-423C73E17002}" type="pres">
      <dgm:prSet presAssocID="{5FCF86A6-ED3A-4905-B34C-AF808AE200EF}" presName="rootConnector" presStyleLbl="node3" presStyleIdx="0" presStyleCnt="2"/>
      <dgm:spPr/>
      <dgm:t>
        <a:bodyPr/>
        <a:lstStyle/>
        <a:p>
          <a:endParaRPr lang="en-US"/>
        </a:p>
      </dgm:t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  <dgm:t>
        <a:bodyPr/>
        <a:lstStyle/>
        <a:p>
          <a:endParaRPr lang="en-US"/>
        </a:p>
      </dgm:t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87E2B07-BC51-4162-BBA9-AF49446870FE}" type="pres">
      <dgm:prSet presAssocID="{7DC3B7CE-BA7F-4B77-AA3B-8A1268A50C63}" presName="rootConnector" presStyleLbl="node3" presStyleIdx="1" presStyleCnt="2"/>
      <dgm:spPr/>
      <dgm:t>
        <a:bodyPr/>
        <a:lstStyle/>
        <a:p>
          <a:endParaRPr lang="en-US"/>
        </a:p>
      </dgm:t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  <dgm:t>
        <a:bodyPr/>
        <a:lstStyle/>
        <a:p>
          <a:endParaRPr lang="en-US"/>
        </a:p>
      </dgm:t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896D080-366C-4611-AD30-D19B1AE1BC95}" type="pres">
      <dgm:prSet presAssocID="{E64CEE6B-AA9E-4C5E-AE23-DAC6140DCFCC}" presName="rootConnector" presStyleLbl="node2" presStyleIdx="2" presStyleCnt="3"/>
      <dgm:spPr/>
      <dgm:t>
        <a:bodyPr/>
        <a:lstStyle/>
        <a:p>
          <a:endParaRPr lang="en-US"/>
        </a:p>
      </dgm:t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  <dgm:t>
        <a:bodyPr/>
        <a:lstStyle/>
        <a:p>
          <a:endParaRPr lang="en-US"/>
        </a:p>
      </dgm:t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C67BB68-00BF-4B19-A94B-F96C92AA9650}" type="pres">
      <dgm:prSet presAssocID="{D9681988-DE5C-408A-8C62-F185E9CFFC6C}" presName="rootConnector3" presStyleLbl="asst1" presStyleIdx="0" presStyleCnt="1"/>
      <dgm:spPr/>
      <dgm:t>
        <a:bodyPr/>
        <a:lstStyle/>
        <a:p>
          <a:endParaRPr lang="en-US"/>
        </a:p>
      </dgm:t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627797" y="653007"/>
          <a:ext cx="207730" cy="541491"/>
        </a:xfrm>
        <a:custGeom>
          <a:avLst/>
          <a:gdLst/>
          <a:ahLst/>
          <a:cxnLst/>
          <a:rect l="0" t="0" r="0" b="0"/>
          <a:pathLst>
            <a:path>
              <a:moveTo>
                <a:pt x="207730" y="0"/>
              </a:moveTo>
              <a:lnTo>
                <a:pt x="207730" y="541491"/>
              </a:lnTo>
              <a:lnTo>
                <a:pt x="0" y="54149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2835527" y="653007"/>
          <a:ext cx="1428382" cy="11138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83179"/>
              </a:lnTo>
              <a:lnTo>
                <a:pt x="1428382" y="983179"/>
              </a:lnTo>
              <a:lnTo>
                <a:pt x="1428382" y="111381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2260760" y="2388923"/>
          <a:ext cx="186628" cy="14557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5705"/>
              </a:lnTo>
              <a:lnTo>
                <a:pt x="186628" y="145570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2260760" y="2388923"/>
          <a:ext cx="186628" cy="5723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328"/>
              </a:lnTo>
              <a:lnTo>
                <a:pt x="186628" y="57232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712717" y="653007"/>
          <a:ext cx="91440" cy="1113819"/>
        </a:xfrm>
        <a:custGeom>
          <a:avLst/>
          <a:gdLst/>
          <a:ahLst/>
          <a:cxnLst/>
          <a:rect l="0" t="0" r="0" b="0"/>
          <a:pathLst>
            <a:path>
              <a:moveTo>
                <a:pt x="122810" y="0"/>
              </a:moveTo>
              <a:lnTo>
                <a:pt x="122810" y="983179"/>
              </a:lnTo>
              <a:lnTo>
                <a:pt x="45720" y="983179"/>
              </a:lnTo>
              <a:lnTo>
                <a:pt x="45720" y="111381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1252964" y="653007"/>
          <a:ext cx="1582563" cy="1113819"/>
        </a:xfrm>
        <a:custGeom>
          <a:avLst/>
          <a:gdLst/>
          <a:ahLst/>
          <a:cxnLst/>
          <a:rect l="0" t="0" r="0" b="0"/>
          <a:pathLst>
            <a:path>
              <a:moveTo>
                <a:pt x="1582563" y="0"/>
              </a:moveTo>
              <a:lnTo>
                <a:pt x="1582563" y="983179"/>
              </a:lnTo>
              <a:lnTo>
                <a:pt x="0" y="983179"/>
              </a:lnTo>
              <a:lnTo>
                <a:pt x="0" y="111381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2213431" y="30911"/>
          <a:ext cx="1244192" cy="62209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CEO</a:t>
          </a:r>
        </a:p>
      </dsp:txBody>
      <dsp:txXfrm>
        <a:off x="2213431" y="30911"/>
        <a:ext cx="1244192" cy="622096"/>
      </dsp:txXfrm>
    </dsp:sp>
    <dsp:sp modelId="{906D6233-2962-4F8D-8CCA-3EFBDE10B3D0}">
      <dsp:nvSpPr>
        <dsp:cNvPr id="0" name=""/>
        <dsp:cNvSpPr/>
      </dsp:nvSpPr>
      <dsp:spPr>
        <a:xfrm>
          <a:off x="630867" y="1766827"/>
          <a:ext cx="1244192" cy="6220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Sales Mgr.</a:t>
          </a:r>
        </a:p>
      </dsp:txBody>
      <dsp:txXfrm>
        <a:off x="630867" y="1766827"/>
        <a:ext cx="1244192" cy="622096"/>
      </dsp:txXfrm>
    </dsp:sp>
    <dsp:sp modelId="{694134DB-1A54-4716-B294-B928D1623931}">
      <dsp:nvSpPr>
        <dsp:cNvPr id="0" name=""/>
        <dsp:cNvSpPr/>
      </dsp:nvSpPr>
      <dsp:spPr>
        <a:xfrm>
          <a:off x="2136341" y="1766827"/>
          <a:ext cx="1244192" cy="6220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Marketing Mgr.</a:t>
          </a:r>
        </a:p>
      </dsp:txBody>
      <dsp:txXfrm>
        <a:off x="2136341" y="1766827"/>
        <a:ext cx="1244192" cy="622096"/>
      </dsp:txXfrm>
    </dsp:sp>
    <dsp:sp modelId="{0A676C38-5165-43D6-BAC5-EA6847645262}">
      <dsp:nvSpPr>
        <dsp:cNvPr id="0" name=""/>
        <dsp:cNvSpPr/>
      </dsp:nvSpPr>
      <dsp:spPr>
        <a:xfrm>
          <a:off x="2447389" y="2650204"/>
          <a:ext cx="1244192" cy="6220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100" kern="1200"/>
        </a:p>
      </dsp:txBody>
      <dsp:txXfrm>
        <a:off x="2447389" y="2650204"/>
        <a:ext cx="1244192" cy="622096"/>
      </dsp:txXfrm>
    </dsp:sp>
    <dsp:sp modelId="{ED350E4C-BC78-424C-8A7A-ED3F96EB806C}">
      <dsp:nvSpPr>
        <dsp:cNvPr id="0" name=""/>
        <dsp:cNvSpPr/>
      </dsp:nvSpPr>
      <dsp:spPr>
        <a:xfrm>
          <a:off x="2447389" y="3533580"/>
          <a:ext cx="1244192" cy="6220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100" kern="1200"/>
        </a:p>
      </dsp:txBody>
      <dsp:txXfrm>
        <a:off x="2447389" y="3533580"/>
        <a:ext cx="1244192" cy="622096"/>
      </dsp:txXfrm>
    </dsp:sp>
    <dsp:sp modelId="{90368CC1-7F86-4C01-8F72-9DD786C50D5A}">
      <dsp:nvSpPr>
        <dsp:cNvPr id="0" name=""/>
        <dsp:cNvSpPr/>
      </dsp:nvSpPr>
      <dsp:spPr>
        <a:xfrm>
          <a:off x="3641814" y="1766827"/>
          <a:ext cx="1244192" cy="6220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HR Mgr.</a:t>
          </a:r>
        </a:p>
      </dsp:txBody>
      <dsp:txXfrm>
        <a:off x="3641814" y="1766827"/>
        <a:ext cx="1244192" cy="622096"/>
      </dsp:txXfrm>
    </dsp:sp>
    <dsp:sp modelId="{72239865-3FA8-459E-B4F7-78AEE5191F8D}">
      <dsp:nvSpPr>
        <dsp:cNvPr id="0" name=""/>
        <dsp:cNvSpPr/>
      </dsp:nvSpPr>
      <dsp:spPr>
        <a:xfrm>
          <a:off x="1383604" y="883450"/>
          <a:ext cx="1244192" cy="6220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/>
            <a:t>General Counsel</a:t>
          </a:r>
        </a:p>
      </dsp:txBody>
      <dsp:txXfrm>
        <a:off x="1383604" y="883450"/>
        <a:ext cx="1244192" cy="62209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53009</xdr:rowOff>
    </xdr:from>
    <xdr:to>
      <xdr:col>8</xdr:col>
      <xdr:colOff>250135</xdr:colOff>
      <xdr:row>0</xdr:row>
      <xdr:rowOff>960783</xdr:rowOff>
    </xdr:to>
    <xdr:sp macro="" textlink="">
      <xdr:nvSpPr>
        <xdr:cNvPr id="3" name="Rounded Rectangle 2"/>
        <xdr:cNvSpPr/>
      </xdr:nvSpPr>
      <xdr:spPr>
        <a:xfrm>
          <a:off x="495300" y="53009"/>
          <a:ext cx="6117535" cy="907774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2015 First Half Sales &amp; Expenses Report</a:t>
          </a:r>
        </a:p>
      </xdr:txBody>
    </xdr:sp>
    <xdr:clientData/>
  </xdr:twoCellAnchor>
  <xdr:twoCellAnchor>
    <xdr:from>
      <xdr:col>9</xdr:col>
      <xdr:colOff>341000</xdr:colOff>
      <xdr:row>0</xdr:row>
      <xdr:rowOff>663898</xdr:rowOff>
    </xdr:from>
    <xdr:to>
      <xdr:col>18</xdr:col>
      <xdr:colOff>371475</xdr:colOff>
      <xdr:row>20</xdr:row>
      <xdr:rowOff>133349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nnis%20Taylor/Desktop/Exercise%20Files/Ch13/13-PivotTabl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Taylor" refreshedDate="41262.621103356483" createdVersion="5" refreshedVersion="5" minRefreshableVersion="3" recordCount="909">
  <cacheSource type="worksheet">
    <worksheetSource ref="A4:H913" sheet="Creating" r:id="rId2"/>
  </cacheSource>
  <cacheFields count="8">
    <cacheField name="Salesperson" numFmtId="0">
      <sharedItems count="12">
        <s v="Vaughn, Harlon"/>
        <s v="Norman, Rita"/>
        <s v="Christensen, Jill"/>
        <s v="Byrd, Asa"/>
        <s v="Owen, Robert"/>
        <s v="Maynard, Susan"/>
        <s v="Lucas, John"/>
        <s v="Livingston, Lynette"/>
        <s v="Kelly, Icelita"/>
        <s v="Leon, Emily"/>
        <s v="Arnold, Cole"/>
        <s v="McCullough, Scott"/>
      </sharedItems>
    </cacheField>
    <cacheField name="Product" numFmtId="0">
      <sharedItems count="5">
        <s v="Captain Recliner"/>
        <s v="Media Armoire"/>
        <s v="Bamboo End Table"/>
        <s v="Bamboo Coffee Table"/>
        <s v="Chameleon Couch"/>
      </sharedItems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B&amp;B Spaces"/>
        <s v="Home USA"/>
        <s v="Ellington Designs"/>
        <s v="Home Emporium"/>
        <s v="Fabulous Homes"/>
      </sharedItems>
    </cacheField>
    <cacheField name="Date" numFmtId="165">
      <sharedItems containsSemiMixedTypes="0" containsNonDate="0" containsDate="1" containsString="0" minDate="2010-01-03T00:00:00" maxDate="2011-12-28T00:00:00" count="449">
        <d v="2010-01-03T00:00:00"/>
        <d v="2010-01-04T00:00:00"/>
        <d v="2010-01-05T00:00:00"/>
        <d v="2010-01-07T00:00:00"/>
        <d v="2010-01-08T00:00:00"/>
        <d v="2010-01-11T00:00:00"/>
        <d v="2010-01-12T00:00:00"/>
        <d v="2010-01-13T00:00:00"/>
        <d v="2010-01-14T00:00:00"/>
        <d v="2010-01-19T00:00:00"/>
        <d v="2010-01-20T00:00:00"/>
        <d v="2010-01-21T00:00:00"/>
        <d v="2010-01-23T00:00:00"/>
        <d v="2010-01-25T00:00:00"/>
        <d v="2010-01-26T00:00:00"/>
        <d v="2010-01-27T00:00:00"/>
        <d v="2010-01-28T00:00:00"/>
        <d v="2010-01-29T00:00:00"/>
        <d v="2010-01-30T00:00:00"/>
        <d v="2010-02-02T00:00:00"/>
        <d v="2010-02-03T00:00:00"/>
        <d v="2010-02-05T00:00:00"/>
        <d v="2010-02-06T00:00:00"/>
        <d v="2010-02-08T00:00:00"/>
        <d v="2010-02-09T00:00:00"/>
        <d v="2010-02-12T00:00:00"/>
        <d v="2010-02-13T00:00:00"/>
        <d v="2010-02-16T00:00:00"/>
        <d v="2010-02-17T00:00:00"/>
        <d v="2010-02-18T00:00:00"/>
        <d v="2010-02-19T00:00:00"/>
        <d v="2010-02-20T00:00:00"/>
        <d v="2010-02-24T00:00:00"/>
        <d v="2010-02-25T00:00:00"/>
        <d v="2010-03-01T00:00:00"/>
        <d v="2010-03-02T00:00:00"/>
        <d v="2010-03-04T00:00:00"/>
        <d v="2010-03-05T00:00:00"/>
        <d v="2010-03-06T00:00:00"/>
        <d v="2010-03-09T00:00:00"/>
        <d v="2010-03-10T00:00:00"/>
        <d v="2010-03-11T00:00:00"/>
        <d v="2010-03-13T00:00:00"/>
        <d v="2010-03-15T00:00:00"/>
        <d v="2010-03-16T00:00:00"/>
        <d v="2010-03-17T00:00:00"/>
        <d v="2010-03-18T00:00:00"/>
        <d v="2010-03-20T00:00:00"/>
        <d v="2010-03-23T00:00:00"/>
        <d v="2010-03-24T00:00:00"/>
        <d v="2010-03-26T00:00:00"/>
        <d v="2010-03-27T00:00:00"/>
        <d v="2010-03-30T00:00:00"/>
        <d v="2010-04-01T00:00:00"/>
        <d v="2010-04-02T00:00:00"/>
        <d v="2010-04-03T00:00:00"/>
        <d v="2010-04-05T00:00:00"/>
        <d v="2010-04-06T00:00:00"/>
        <d v="2010-04-07T00:00:00"/>
        <d v="2010-04-08T00:00:00"/>
        <d v="2010-04-10T00:00:00"/>
        <d v="2010-04-12T00:00:00"/>
        <d v="2010-04-13T00:00:00"/>
        <d v="2010-04-15T00:00:00"/>
        <d v="2010-04-16T00:00:00"/>
        <d v="2010-04-17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5-04T00:00:00"/>
        <d v="2010-05-05T00:00:00"/>
        <d v="2010-05-07T00:00:00"/>
        <d v="2010-05-08T00:00:00"/>
        <d v="2010-05-10T00:00:00"/>
        <d v="2010-05-11T00:00:00"/>
        <d v="2010-05-12T00:00:00"/>
        <d v="2010-05-13T00:00:00"/>
        <d v="2010-05-14T00:00:00"/>
        <d v="2010-05-15T00:00:00"/>
        <d v="2010-05-17T00:00:00"/>
        <d v="2010-05-18T00:00:00"/>
        <d v="2010-05-20T00:00:00"/>
        <d v="2010-05-21T00:00:00"/>
        <d v="2010-05-22T00:00:00"/>
        <d v="2010-05-24T00:00:00"/>
        <d v="2010-05-25T00:00:00"/>
        <d v="2010-05-28T00:00:00"/>
        <d v="2010-05-31T00:00:00"/>
        <d v="2010-06-01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2T00:00:00"/>
        <d v="2010-06-15T00:00:00"/>
        <d v="2010-06-16T00:00:00"/>
        <d v="2010-06-18T00:00:00"/>
        <d v="2010-06-19T00:00:00"/>
        <d v="2010-06-22T00:00:00"/>
        <d v="2010-06-23T00:00:00"/>
        <d v="2010-06-24T00:00:00"/>
        <d v="2010-06-25T00:00:00"/>
        <d v="2010-07-01T00:00:00"/>
        <d v="2010-07-02T00:00:00"/>
        <d v="2010-07-06T00:00:00"/>
        <d v="2010-07-08T00:00:00"/>
        <d v="2010-07-09T00:00:00"/>
        <d v="2010-07-10T00:00:00"/>
        <d v="2010-07-13T00:00:00"/>
        <d v="2010-07-14T00:00:00"/>
        <d v="2010-07-15T00:00:00"/>
        <d v="2010-07-16T00:00:00"/>
        <d v="2010-07-17T00:00:00"/>
        <d v="2010-07-20T00:00:00"/>
        <d v="2010-07-21T00:00:00"/>
        <d v="2010-07-22T00:00:00"/>
        <d v="2010-07-23T00:00:00"/>
        <d v="2010-07-24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6T00:00:00"/>
        <d v="2010-08-09T00:00:00"/>
        <d v="2010-08-10T00:00:00"/>
        <d v="2010-08-11T00:00:00"/>
        <d v="2010-08-13T00:00:00"/>
        <d v="2010-08-14T00:00:00"/>
        <d v="2010-08-16T00:00:00"/>
        <d v="2010-08-17T00:00:00"/>
        <d v="2010-08-18T00:00:00"/>
        <d v="2010-08-19T00:00:00"/>
        <d v="2010-08-20T00:00:00"/>
        <d v="2010-08-21T00:00:00"/>
        <d v="2010-08-23T00:00:00"/>
        <d v="2010-08-24T00:00:00"/>
        <d v="2010-08-26T00:00:00"/>
        <d v="2010-08-27T00:00:00"/>
        <d v="2010-08-31T00:00:00"/>
        <d v="2010-09-01T00:00:00"/>
        <d v="2010-09-02T00:00:00"/>
        <d v="2010-09-03T00:00:00"/>
        <d v="2010-09-06T00:00:00"/>
        <d v="2010-09-07T00:00:00"/>
        <d v="2010-09-09T00:00:00"/>
        <d v="2010-09-11T00:00:00"/>
        <d v="2010-09-14T00:00:00"/>
        <d v="2010-09-16T00:00:00"/>
        <d v="2010-09-17T00:00:00"/>
        <d v="2010-09-18T00:00:00"/>
        <d v="2010-09-21T00:00:00"/>
        <d v="2010-09-23T00:00:00"/>
        <d v="2010-09-24T00:00:00"/>
        <d v="2010-09-25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8T00:00:00"/>
        <d v="2010-10-11T00:00:00"/>
        <d v="2010-10-12T00:00:00"/>
        <d v="2010-10-13T00:00:00"/>
        <d v="2010-10-18T00:00:00"/>
        <d v="2010-10-19T00:00:00"/>
        <d v="2010-10-20T00:00:00"/>
        <d v="2010-10-22T00:00:00"/>
        <d v="2010-10-23T00:00:00"/>
        <d v="2010-10-25T00:00:00"/>
        <d v="2010-10-26T00:00:00"/>
        <d v="2010-10-27T00:00:00"/>
        <d v="2010-10-28T00:00:00"/>
        <d v="2010-10-29T00:00:00"/>
        <d v="2010-10-30T00:00:00"/>
        <d v="2010-11-01T00:00:00"/>
        <d v="2010-11-02T00:00:00"/>
        <d v="2010-11-05T00:00:00"/>
        <d v="2010-11-09T00:00:00"/>
        <d v="2010-11-12T00:00:00"/>
        <d v="2010-11-13T00:00:00"/>
        <d v="2010-11-16T00:00:00"/>
        <d v="2010-11-17T00:00:00"/>
        <d v="2010-11-19T00:00:00"/>
        <d v="2010-11-20T00:00:00"/>
        <d v="2010-11-22T00:00:00"/>
        <d v="2010-11-23T00:00:00"/>
        <d v="2010-11-25T00:00:00"/>
        <d v="2010-11-26T00:00:00"/>
        <d v="2010-11-27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10T00:00:00"/>
        <d v="2010-12-11T00:00:00"/>
        <d v="2010-12-13T00:00:00"/>
        <d v="2010-12-14T00:00:00"/>
        <d v="2010-12-15T00:00:00"/>
        <d v="2010-12-16T00:00:00"/>
        <d v="2010-12-17T00:00:00"/>
        <d v="2010-12-18T00:00:00"/>
        <d v="2010-12-20T00:00:00"/>
        <d v="2010-12-21T00:00:00"/>
        <d v="2010-12-22T00:00:00"/>
        <d v="2010-12-24T00:00:00"/>
        <d v="2010-12-25T00:00:00"/>
        <d v="2010-12-27T00:00:00"/>
        <d v="2010-12-29T00:00:00"/>
        <d v="2010-12-30T00:00:00"/>
        <d v="2011-01-04T00:00:00"/>
        <d v="2011-01-05T00:00:00"/>
        <d v="2011-01-06T00:00:00"/>
        <d v="2011-01-07T00:00:00"/>
        <d v="2011-01-08T00:00:00"/>
        <d v="2011-01-10T00:00:00"/>
        <d v="2011-01-11T00:00:00"/>
        <d v="2011-01-13T00:00:00"/>
        <d v="2011-01-14T00:00:00"/>
        <d v="2011-01-15T00:00:00"/>
        <d v="2011-01-18T00:00:00"/>
        <d v="2011-01-19T00:00:00"/>
        <d v="2011-01-21T00:00:00"/>
        <d v="2011-01-22T00:00:00"/>
        <d v="2011-01-24T00:00:00"/>
        <d v="2011-01-25T00:00:00"/>
        <d v="2011-01-26T00:00:00"/>
        <d v="2011-01-27T00:00:00"/>
        <d v="2011-01-28T00:00:00"/>
        <d v="2011-01-29T00:00:00"/>
        <d v="2011-01-31T00:00:00"/>
        <d v="2011-02-01T00:00:00"/>
        <d v="2011-02-02T00:00:00"/>
        <d v="2011-02-03T00:00:00"/>
        <d v="2011-02-04T00:00:00"/>
        <d v="2011-02-08T00:00:00"/>
        <d v="2011-02-14T00:00:00"/>
        <d v="2011-02-15T00:00:00"/>
        <d v="2011-02-16T00:00:00"/>
        <d v="2011-02-17T00:00:00"/>
        <d v="2011-02-19T00:00:00"/>
        <d v="2011-02-21T00:00:00"/>
        <d v="2011-02-22T00:00:00"/>
        <d v="2011-02-24T00:00:00"/>
        <d v="2011-02-26T00:00:00"/>
        <d v="2011-02-28T00:00:00"/>
        <d v="2011-03-01T00:00:00"/>
        <d v="2011-03-04T00:00:00"/>
        <d v="2011-03-08T00:00:00"/>
        <d v="2011-03-11T00:00:00"/>
        <d v="2011-03-12T00:00:00"/>
        <d v="2011-03-15T00:00:00"/>
        <d v="2011-03-16T00:00:00"/>
        <d v="2011-03-19T00:00:00"/>
        <d v="2011-03-22T00:00:00"/>
        <d v="2011-03-24T00:00:00"/>
        <d v="2011-03-25T00:00:00"/>
        <d v="2011-03-26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9T00:00:00"/>
        <d v="2011-04-12T00:00:00"/>
        <d v="2011-04-13T00:00:00"/>
        <d v="2011-04-15T00:00:00"/>
        <d v="2011-04-19T00:00:00"/>
        <d v="2011-04-20T00:00:00"/>
        <d v="2011-04-21T00:00:00"/>
        <d v="2011-04-22T00:00:00"/>
        <d v="2011-04-23T00:00:00"/>
        <d v="2011-04-25T00:00:00"/>
        <d v="2011-04-26T00:00:00"/>
        <d v="2011-04-27T00:00:00"/>
        <d v="2011-04-28T00:00:00"/>
        <d v="2011-04-29T00:00:00"/>
        <d v="2011-04-30T00:00:00"/>
        <d v="2011-05-02T00:00:00"/>
        <d v="2011-05-03T00:00:00"/>
        <d v="2011-05-04T00:00:00"/>
        <d v="2011-05-07T00:00:00"/>
        <d v="2011-05-09T00:00:00"/>
        <d v="2011-05-10T00:00:00"/>
        <d v="2011-05-12T00:00:00"/>
        <d v="2011-05-14T00:00:00"/>
        <d v="2011-05-16T00:00:00"/>
        <d v="2011-05-17T00:00:00"/>
        <d v="2011-05-18T00:00:00"/>
        <d v="2011-05-20T00:00:00"/>
        <d v="2011-05-21T00:00:00"/>
        <d v="2011-05-23T00:00:00"/>
        <d v="2011-05-24T00:00:00"/>
        <d v="2011-05-26T00:00:00"/>
        <d v="2011-05-27T00:00:00"/>
        <d v="2011-05-28T00:00:00"/>
        <d v="2011-05-30T00:00:00"/>
        <d v="2011-05-31T00:00:00"/>
        <d v="2011-06-03T00:00:00"/>
        <d v="2011-06-06T00:00:00"/>
        <d v="2011-06-07T00:00:00"/>
        <d v="2011-06-09T00:00:00"/>
        <d v="2011-06-10T00:00:00"/>
        <d v="2011-06-14T00:00:00"/>
        <d v="2011-06-16T00:00:00"/>
        <d v="2011-06-18T00:00:00"/>
        <d v="2011-06-21T00:00:00"/>
        <d v="2011-06-22T00:00:00"/>
        <d v="2011-06-23T00:00:00"/>
        <d v="2011-06-24T00:00:00"/>
        <d v="2011-06-25T00:00:00"/>
        <d v="2011-06-27T00:00:00"/>
        <d v="2011-06-28T00:00:00"/>
        <d v="2011-06-29T00:00:00"/>
        <d v="2011-06-30T00:00:00"/>
        <d v="2011-07-02T00:00:00"/>
        <d v="2011-07-04T00:00:00"/>
        <d v="2011-07-05T00:00:00"/>
        <d v="2011-07-06T00:00:00"/>
        <d v="2011-07-07T00:00:00"/>
        <d v="2011-07-08T00:00:00"/>
        <d v="2011-07-09T00:00:00"/>
        <d v="2011-07-12T00:00:00"/>
        <d v="2011-07-13T00:00:00"/>
        <d v="2011-07-14T00:00:00"/>
        <d v="2011-07-15T00:00:00"/>
        <d v="2011-07-16T00:00:00"/>
        <d v="2011-07-20T00:00:00"/>
        <d v="2011-07-21T00:00:00"/>
        <d v="2011-07-22T00:00:00"/>
        <d v="2011-07-23T00:00:00"/>
        <d v="2011-07-25T00:00:00"/>
        <d v="2011-07-26T00:00:00"/>
        <d v="2011-07-28T00:00:00"/>
        <d v="2011-07-29T00:00:00"/>
        <d v="2011-07-30T00:00:00"/>
        <d v="2011-08-01T00:00:00"/>
        <d v="2011-08-02T00:00:00"/>
        <d v="2011-08-04T00:00:00"/>
        <d v="2011-08-05T00:00:00"/>
        <d v="2011-08-06T00:00:00"/>
        <d v="2011-08-09T00:00:00"/>
        <d v="2011-08-10T00:00:00"/>
        <d v="2011-08-12T00:00:00"/>
        <d v="2011-08-13T00:00:00"/>
        <d v="2011-08-16T00:00:00"/>
        <d v="2011-08-17T00:00:00"/>
        <d v="2011-08-19T00:00:00"/>
        <d v="2011-08-20T00:00:00"/>
        <d v="2011-08-22T00:00:00"/>
        <d v="2011-08-23T00:00:00"/>
        <d v="2011-08-24T00:00:00"/>
        <d v="2011-08-25T00:00:00"/>
        <d v="2011-08-26T00:00:00"/>
        <d v="2011-08-27T00:00:00"/>
        <d v="2011-08-30T00:00:00"/>
        <d v="2011-08-31T00:00:00"/>
        <d v="2011-09-01T00:00:00"/>
        <d v="2011-09-02T00:00:00"/>
        <d v="2011-09-03T00:00:00"/>
        <d v="2011-09-06T00:00:00"/>
        <d v="2011-09-12T00:00:00"/>
        <d v="2011-09-14T00:00:00"/>
        <d v="2011-09-15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08T00:00:00"/>
        <d v="2011-10-10T00:00:00"/>
        <d v="2011-10-11T00:00:00"/>
        <d v="2011-10-15T00:00:00"/>
        <d v="2011-10-17T00:00:00"/>
        <d v="2011-10-21T00:00:00"/>
        <d v="2011-10-22T00:00:00"/>
        <d v="2011-10-24T00:00:00"/>
        <d v="2011-10-25T00:00:00"/>
        <d v="2011-10-28T00:00:00"/>
        <d v="2011-10-29T00:00:00"/>
        <d v="2011-10-31T00:00:00"/>
        <d v="2011-11-01T00:00:00"/>
        <d v="2011-11-02T00:00:00"/>
        <d v="2011-11-03T00:00:00"/>
        <d v="2011-11-04T00:00:00"/>
        <d v="2011-11-05T00:00:00"/>
        <d v="2011-11-08T00:00:00"/>
        <d v="2011-11-09T00:00:00"/>
        <d v="2011-11-10T00:00:00"/>
        <d v="2011-11-11T00:00:00"/>
        <d v="2011-11-12T00:00:00"/>
        <d v="2011-11-15T00:00:00"/>
        <d v="2011-11-16T00:00:00"/>
        <d v="2011-11-17T00:00:00"/>
        <d v="2011-11-18T00:00:00"/>
        <d v="2011-11-19T00:00:00"/>
        <d v="2011-11-21T00:00:00"/>
        <d v="2011-11-22T00:00:00"/>
        <d v="2011-11-23T00:00:00"/>
        <d v="2011-11-24T00:00:00"/>
        <d v="2011-11-28T00:00:00"/>
        <d v="2011-11-29T00:00:00"/>
        <d v="2011-12-01T00:00:00"/>
        <d v="2011-12-02T00:00:00"/>
        <d v="2011-12-03T00:00:00"/>
        <d v="2011-12-06T00:00:00"/>
        <d v="2011-12-07T00:00:00"/>
        <d v="2011-12-08T00:00:00"/>
        <d v="2011-12-09T00:00:00"/>
        <d v="2011-12-10T00:00:00"/>
        <d v="2011-12-12T00:00:00"/>
        <d v="2011-12-13T00:00:00"/>
        <d v="2011-12-14T00:00:00"/>
        <d v="2011-12-19T00:00:00"/>
        <d v="2011-12-20T00:00:00"/>
        <d v="2011-12-21T00:00:00"/>
        <d v="2011-12-22T00:00:00"/>
        <d v="2011-12-27T00:00:00"/>
      </sharedItems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n v="340.95"/>
    <n v="9"/>
    <n v="3068.5499999999997"/>
  </r>
  <r>
    <x v="1"/>
    <x v="1"/>
    <x v="1"/>
    <x v="1"/>
    <x v="0"/>
    <n v="340.95"/>
    <n v="2"/>
    <n v="681.9"/>
  </r>
  <r>
    <x v="2"/>
    <x v="2"/>
    <x v="2"/>
    <x v="2"/>
    <x v="1"/>
    <n v="79.989999999999995"/>
    <n v="7"/>
    <n v="559.92999999999995"/>
  </r>
  <r>
    <x v="1"/>
    <x v="3"/>
    <x v="1"/>
    <x v="2"/>
    <x v="2"/>
    <n v="168.95"/>
    <n v="3"/>
    <n v="506.84999999999997"/>
  </r>
  <r>
    <x v="3"/>
    <x v="2"/>
    <x v="1"/>
    <x v="0"/>
    <x v="2"/>
    <n v="79.989999999999995"/>
    <n v="12"/>
    <n v="959.87999999999988"/>
  </r>
  <r>
    <x v="4"/>
    <x v="4"/>
    <x v="3"/>
    <x v="2"/>
    <x v="3"/>
    <n v="799.95"/>
    <n v="13"/>
    <n v="10399.35"/>
  </r>
  <r>
    <x v="5"/>
    <x v="2"/>
    <x v="0"/>
    <x v="1"/>
    <x v="4"/>
    <n v="79.989999999999995"/>
    <n v="10"/>
    <n v="799.9"/>
  </r>
  <r>
    <x v="1"/>
    <x v="4"/>
    <x v="1"/>
    <x v="1"/>
    <x v="4"/>
    <n v="799.95"/>
    <n v="2"/>
    <n v="1599.9"/>
  </r>
  <r>
    <x v="1"/>
    <x v="1"/>
    <x v="1"/>
    <x v="1"/>
    <x v="4"/>
    <n v="340.95"/>
    <n v="6"/>
    <n v="2045.6999999999998"/>
  </r>
  <r>
    <x v="1"/>
    <x v="1"/>
    <x v="1"/>
    <x v="0"/>
    <x v="5"/>
    <n v="340.95"/>
    <n v="13"/>
    <n v="4432.3499999999995"/>
  </r>
  <r>
    <x v="3"/>
    <x v="3"/>
    <x v="1"/>
    <x v="1"/>
    <x v="5"/>
    <n v="168.95"/>
    <n v="10"/>
    <n v="1689.5"/>
  </r>
  <r>
    <x v="0"/>
    <x v="1"/>
    <x v="0"/>
    <x v="1"/>
    <x v="5"/>
    <n v="340.95"/>
    <n v="4"/>
    <n v="1363.8"/>
  </r>
  <r>
    <x v="3"/>
    <x v="3"/>
    <x v="1"/>
    <x v="0"/>
    <x v="6"/>
    <n v="168.95"/>
    <n v="11"/>
    <n v="1858.4499999999998"/>
  </r>
  <r>
    <x v="2"/>
    <x v="0"/>
    <x v="2"/>
    <x v="0"/>
    <x v="6"/>
    <n v="340.95"/>
    <n v="7"/>
    <n v="2386.65"/>
  </r>
  <r>
    <x v="3"/>
    <x v="2"/>
    <x v="1"/>
    <x v="2"/>
    <x v="7"/>
    <n v="79.989999999999995"/>
    <n v="11"/>
    <n v="879.89"/>
  </r>
  <r>
    <x v="5"/>
    <x v="4"/>
    <x v="0"/>
    <x v="0"/>
    <x v="7"/>
    <n v="799.95"/>
    <n v="6"/>
    <n v="4799.7000000000007"/>
  </r>
  <r>
    <x v="6"/>
    <x v="0"/>
    <x v="3"/>
    <x v="0"/>
    <x v="8"/>
    <n v="340.95"/>
    <n v="14"/>
    <n v="4773.3"/>
  </r>
  <r>
    <x v="4"/>
    <x v="3"/>
    <x v="3"/>
    <x v="1"/>
    <x v="8"/>
    <n v="168.95"/>
    <n v="10"/>
    <n v="1689.5"/>
  </r>
  <r>
    <x v="0"/>
    <x v="1"/>
    <x v="0"/>
    <x v="2"/>
    <x v="9"/>
    <n v="340.95"/>
    <n v="4"/>
    <n v="1363.8"/>
  </r>
  <r>
    <x v="6"/>
    <x v="2"/>
    <x v="3"/>
    <x v="0"/>
    <x v="10"/>
    <n v="79.989999999999995"/>
    <n v="20"/>
    <n v="1599.8"/>
  </r>
  <r>
    <x v="4"/>
    <x v="1"/>
    <x v="3"/>
    <x v="1"/>
    <x v="11"/>
    <n v="340.95"/>
    <n v="8"/>
    <n v="2727.6"/>
  </r>
  <r>
    <x v="7"/>
    <x v="2"/>
    <x v="0"/>
    <x v="1"/>
    <x v="12"/>
    <n v="79.989999999999995"/>
    <n v="11"/>
    <n v="879.89"/>
  </r>
  <r>
    <x v="2"/>
    <x v="0"/>
    <x v="2"/>
    <x v="2"/>
    <x v="13"/>
    <n v="340.95"/>
    <n v="13"/>
    <n v="4432.3499999999995"/>
  </r>
  <r>
    <x v="2"/>
    <x v="1"/>
    <x v="2"/>
    <x v="0"/>
    <x v="13"/>
    <n v="340.95"/>
    <n v="7"/>
    <n v="2386.65"/>
  </r>
  <r>
    <x v="7"/>
    <x v="1"/>
    <x v="0"/>
    <x v="0"/>
    <x v="14"/>
    <n v="340.95"/>
    <n v="8"/>
    <n v="2727.6"/>
  </r>
  <r>
    <x v="0"/>
    <x v="4"/>
    <x v="0"/>
    <x v="2"/>
    <x v="15"/>
    <n v="799.95"/>
    <n v="10"/>
    <n v="7999.5"/>
  </r>
  <r>
    <x v="0"/>
    <x v="4"/>
    <x v="0"/>
    <x v="1"/>
    <x v="15"/>
    <n v="799.95"/>
    <n v="7"/>
    <n v="5599.6500000000005"/>
  </r>
  <r>
    <x v="6"/>
    <x v="1"/>
    <x v="3"/>
    <x v="2"/>
    <x v="16"/>
    <n v="340.95"/>
    <n v="4"/>
    <n v="1363.8"/>
  </r>
  <r>
    <x v="2"/>
    <x v="0"/>
    <x v="2"/>
    <x v="1"/>
    <x v="16"/>
    <n v="340.95"/>
    <n v="8"/>
    <n v="2727.6"/>
  </r>
  <r>
    <x v="2"/>
    <x v="4"/>
    <x v="2"/>
    <x v="3"/>
    <x v="17"/>
    <n v="799.95"/>
    <n v="5"/>
    <n v="3999.75"/>
  </r>
  <r>
    <x v="4"/>
    <x v="4"/>
    <x v="3"/>
    <x v="1"/>
    <x v="17"/>
    <n v="799.95"/>
    <n v="7"/>
    <n v="5599.6500000000005"/>
  </r>
  <r>
    <x v="0"/>
    <x v="0"/>
    <x v="0"/>
    <x v="1"/>
    <x v="17"/>
    <n v="340.95"/>
    <n v="6"/>
    <n v="2045.6999999999998"/>
  </r>
  <r>
    <x v="2"/>
    <x v="2"/>
    <x v="2"/>
    <x v="1"/>
    <x v="18"/>
    <n v="79.989999999999995"/>
    <n v="5"/>
    <n v="399.95"/>
  </r>
  <r>
    <x v="1"/>
    <x v="2"/>
    <x v="1"/>
    <x v="1"/>
    <x v="19"/>
    <n v="79.989999999999995"/>
    <n v="10"/>
    <n v="799.9"/>
  </r>
  <r>
    <x v="8"/>
    <x v="0"/>
    <x v="3"/>
    <x v="0"/>
    <x v="20"/>
    <n v="340.95"/>
    <n v="7"/>
    <n v="2386.65"/>
  </r>
  <r>
    <x v="8"/>
    <x v="0"/>
    <x v="3"/>
    <x v="0"/>
    <x v="20"/>
    <n v="340.95"/>
    <n v="11"/>
    <n v="3750.45"/>
  </r>
  <r>
    <x v="5"/>
    <x v="0"/>
    <x v="0"/>
    <x v="0"/>
    <x v="20"/>
    <n v="340.95"/>
    <n v="9"/>
    <n v="3068.5499999999997"/>
  </r>
  <r>
    <x v="5"/>
    <x v="0"/>
    <x v="0"/>
    <x v="0"/>
    <x v="20"/>
    <n v="340.95"/>
    <n v="12"/>
    <n v="4091.3999999999996"/>
  </r>
  <r>
    <x v="0"/>
    <x v="0"/>
    <x v="0"/>
    <x v="0"/>
    <x v="20"/>
    <n v="340.95"/>
    <n v="15"/>
    <n v="5114.25"/>
  </r>
  <r>
    <x v="0"/>
    <x v="0"/>
    <x v="0"/>
    <x v="0"/>
    <x v="20"/>
    <n v="340.95"/>
    <n v="17"/>
    <n v="5796.15"/>
  </r>
  <r>
    <x v="1"/>
    <x v="2"/>
    <x v="1"/>
    <x v="3"/>
    <x v="21"/>
    <n v="79.989999999999995"/>
    <n v="9"/>
    <n v="719.91"/>
  </r>
  <r>
    <x v="1"/>
    <x v="2"/>
    <x v="1"/>
    <x v="3"/>
    <x v="21"/>
    <n v="79.989999999999995"/>
    <n v="14"/>
    <n v="1119.8599999999999"/>
  </r>
  <r>
    <x v="4"/>
    <x v="0"/>
    <x v="3"/>
    <x v="1"/>
    <x v="22"/>
    <n v="340.95"/>
    <n v="1"/>
    <n v="340.95"/>
  </r>
  <r>
    <x v="4"/>
    <x v="0"/>
    <x v="3"/>
    <x v="1"/>
    <x v="22"/>
    <n v="340.95"/>
    <n v="3"/>
    <n v="1022.8499999999999"/>
  </r>
  <r>
    <x v="4"/>
    <x v="4"/>
    <x v="3"/>
    <x v="3"/>
    <x v="23"/>
    <n v="799.95"/>
    <n v="4"/>
    <n v="3199.8"/>
  </r>
  <r>
    <x v="4"/>
    <x v="4"/>
    <x v="3"/>
    <x v="3"/>
    <x v="23"/>
    <n v="799.95"/>
    <n v="11"/>
    <n v="8799.4500000000007"/>
  </r>
  <r>
    <x v="9"/>
    <x v="1"/>
    <x v="3"/>
    <x v="2"/>
    <x v="24"/>
    <n v="340.95"/>
    <n v="4"/>
    <n v="1363.8"/>
  </r>
  <r>
    <x v="9"/>
    <x v="1"/>
    <x v="3"/>
    <x v="2"/>
    <x v="24"/>
    <n v="340.95"/>
    <n v="6"/>
    <n v="2045.6999999999998"/>
  </r>
  <r>
    <x v="0"/>
    <x v="3"/>
    <x v="0"/>
    <x v="0"/>
    <x v="24"/>
    <n v="168.95"/>
    <n v="8"/>
    <n v="1351.6"/>
  </r>
  <r>
    <x v="0"/>
    <x v="3"/>
    <x v="0"/>
    <x v="0"/>
    <x v="24"/>
    <n v="168.95"/>
    <n v="13"/>
    <n v="2196.35"/>
  </r>
  <r>
    <x v="0"/>
    <x v="2"/>
    <x v="0"/>
    <x v="0"/>
    <x v="24"/>
    <n v="79.989999999999995"/>
    <n v="8"/>
    <n v="639.91999999999996"/>
  </r>
  <r>
    <x v="0"/>
    <x v="2"/>
    <x v="0"/>
    <x v="0"/>
    <x v="24"/>
    <n v="79.989999999999995"/>
    <n v="14"/>
    <n v="1119.8599999999999"/>
  </r>
  <r>
    <x v="8"/>
    <x v="2"/>
    <x v="3"/>
    <x v="0"/>
    <x v="25"/>
    <n v="79.989999999999995"/>
    <n v="17"/>
    <n v="1359.83"/>
  </r>
  <r>
    <x v="9"/>
    <x v="4"/>
    <x v="3"/>
    <x v="3"/>
    <x v="26"/>
    <n v="799.95"/>
    <n v="1"/>
    <n v="799.95"/>
  </r>
  <r>
    <x v="7"/>
    <x v="3"/>
    <x v="0"/>
    <x v="1"/>
    <x v="26"/>
    <n v="168.95"/>
    <n v="11"/>
    <n v="1858.4499999999998"/>
  </r>
  <r>
    <x v="9"/>
    <x v="4"/>
    <x v="3"/>
    <x v="2"/>
    <x v="27"/>
    <n v="799.95"/>
    <n v="9"/>
    <n v="7199.55"/>
  </r>
  <r>
    <x v="5"/>
    <x v="2"/>
    <x v="0"/>
    <x v="0"/>
    <x v="27"/>
    <n v="79.989999999999995"/>
    <n v="15"/>
    <n v="1199.8499999999999"/>
  </r>
  <r>
    <x v="4"/>
    <x v="4"/>
    <x v="3"/>
    <x v="0"/>
    <x v="27"/>
    <n v="799.95"/>
    <n v="14"/>
    <n v="11199.300000000001"/>
  </r>
  <r>
    <x v="0"/>
    <x v="2"/>
    <x v="0"/>
    <x v="0"/>
    <x v="27"/>
    <n v="79.989999999999995"/>
    <n v="20"/>
    <n v="1599.8"/>
  </r>
  <r>
    <x v="7"/>
    <x v="4"/>
    <x v="0"/>
    <x v="3"/>
    <x v="27"/>
    <n v="799.95"/>
    <n v="5"/>
    <n v="3999.75"/>
  </r>
  <r>
    <x v="7"/>
    <x v="4"/>
    <x v="0"/>
    <x v="0"/>
    <x v="28"/>
    <n v="799.95"/>
    <n v="18"/>
    <n v="14399.1"/>
  </r>
  <r>
    <x v="2"/>
    <x v="3"/>
    <x v="2"/>
    <x v="3"/>
    <x v="28"/>
    <n v="168.95"/>
    <n v="8"/>
    <n v="1351.6"/>
  </r>
  <r>
    <x v="7"/>
    <x v="4"/>
    <x v="0"/>
    <x v="3"/>
    <x v="29"/>
    <n v="799.95"/>
    <n v="14"/>
    <n v="11199.300000000001"/>
  </r>
  <r>
    <x v="4"/>
    <x v="0"/>
    <x v="3"/>
    <x v="0"/>
    <x v="30"/>
    <n v="340.95"/>
    <n v="18"/>
    <n v="6137.0999999999995"/>
  </r>
  <r>
    <x v="3"/>
    <x v="0"/>
    <x v="1"/>
    <x v="1"/>
    <x v="30"/>
    <n v="340.95"/>
    <n v="2"/>
    <n v="681.9"/>
  </r>
  <r>
    <x v="4"/>
    <x v="4"/>
    <x v="3"/>
    <x v="0"/>
    <x v="31"/>
    <n v="799.95"/>
    <n v="17"/>
    <n v="13599.150000000001"/>
  </r>
  <r>
    <x v="8"/>
    <x v="0"/>
    <x v="3"/>
    <x v="3"/>
    <x v="31"/>
    <n v="340.95"/>
    <n v="12"/>
    <n v="4091.3999999999996"/>
  </r>
  <r>
    <x v="4"/>
    <x v="1"/>
    <x v="3"/>
    <x v="1"/>
    <x v="32"/>
    <n v="340.95"/>
    <n v="14"/>
    <n v="4773.3"/>
  </r>
  <r>
    <x v="4"/>
    <x v="4"/>
    <x v="3"/>
    <x v="2"/>
    <x v="33"/>
    <n v="799.95"/>
    <n v="9"/>
    <n v="7199.55"/>
  </r>
  <r>
    <x v="1"/>
    <x v="3"/>
    <x v="1"/>
    <x v="2"/>
    <x v="34"/>
    <n v="168.95"/>
    <n v="4"/>
    <n v="675.8"/>
  </r>
  <r>
    <x v="5"/>
    <x v="1"/>
    <x v="0"/>
    <x v="0"/>
    <x v="34"/>
    <n v="340.95"/>
    <n v="20"/>
    <n v="6819"/>
  </r>
  <r>
    <x v="1"/>
    <x v="2"/>
    <x v="1"/>
    <x v="1"/>
    <x v="35"/>
    <n v="79.989999999999995"/>
    <n v="10"/>
    <n v="799.9"/>
  </r>
  <r>
    <x v="4"/>
    <x v="2"/>
    <x v="3"/>
    <x v="2"/>
    <x v="36"/>
    <n v="79.989999999999995"/>
    <n v="12"/>
    <n v="959.87999999999988"/>
  </r>
  <r>
    <x v="3"/>
    <x v="3"/>
    <x v="1"/>
    <x v="2"/>
    <x v="37"/>
    <n v="168.95"/>
    <n v="11"/>
    <n v="1858.4499999999998"/>
  </r>
  <r>
    <x v="4"/>
    <x v="1"/>
    <x v="3"/>
    <x v="4"/>
    <x v="38"/>
    <n v="340.95"/>
    <n v="1"/>
    <n v="340.95"/>
  </r>
  <r>
    <x v="8"/>
    <x v="4"/>
    <x v="3"/>
    <x v="2"/>
    <x v="39"/>
    <n v="799.95"/>
    <n v="8"/>
    <n v="6399.6"/>
  </r>
  <r>
    <x v="9"/>
    <x v="3"/>
    <x v="3"/>
    <x v="1"/>
    <x v="39"/>
    <n v="168.95"/>
    <n v="15"/>
    <n v="2534.25"/>
  </r>
  <r>
    <x v="0"/>
    <x v="0"/>
    <x v="0"/>
    <x v="4"/>
    <x v="39"/>
    <n v="340.95"/>
    <n v="6"/>
    <n v="2045.6999999999998"/>
  </r>
  <r>
    <x v="9"/>
    <x v="0"/>
    <x v="3"/>
    <x v="0"/>
    <x v="40"/>
    <n v="340.95"/>
    <n v="17"/>
    <n v="5796.15"/>
  </r>
  <r>
    <x v="2"/>
    <x v="0"/>
    <x v="2"/>
    <x v="3"/>
    <x v="40"/>
    <n v="340.95"/>
    <n v="2"/>
    <n v="681.9"/>
  </r>
  <r>
    <x v="9"/>
    <x v="0"/>
    <x v="3"/>
    <x v="3"/>
    <x v="40"/>
    <n v="340.95"/>
    <n v="9"/>
    <n v="3068.5499999999997"/>
  </r>
  <r>
    <x v="4"/>
    <x v="4"/>
    <x v="3"/>
    <x v="3"/>
    <x v="40"/>
    <n v="799.95"/>
    <n v="8"/>
    <n v="6399.6"/>
  </r>
  <r>
    <x v="0"/>
    <x v="1"/>
    <x v="0"/>
    <x v="2"/>
    <x v="41"/>
    <n v="340.95"/>
    <n v="5"/>
    <n v="1704.75"/>
  </r>
  <r>
    <x v="5"/>
    <x v="4"/>
    <x v="0"/>
    <x v="2"/>
    <x v="42"/>
    <n v="799.95"/>
    <n v="11"/>
    <n v="8799.4500000000007"/>
  </r>
  <r>
    <x v="0"/>
    <x v="2"/>
    <x v="0"/>
    <x v="2"/>
    <x v="43"/>
    <n v="79.989999999999995"/>
    <n v="9"/>
    <n v="719.91"/>
  </r>
  <r>
    <x v="2"/>
    <x v="2"/>
    <x v="2"/>
    <x v="4"/>
    <x v="43"/>
    <n v="79.989999999999995"/>
    <n v="1"/>
    <n v="79.989999999999995"/>
  </r>
  <r>
    <x v="7"/>
    <x v="0"/>
    <x v="0"/>
    <x v="4"/>
    <x v="43"/>
    <n v="340.95"/>
    <n v="11"/>
    <n v="3750.45"/>
  </r>
  <r>
    <x v="3"/>
    <x v="2"/>
    <x v="1"/>
    <x v="2"/>
    <x v="44"/>
    <n v="79.989999999999995"/>
    <n v="5"/>
    <n v="399.95"/>
  </r>
  <r>
    <x v="7"/>
    <x v="3"/>
    <x v="0"/>
    <x v="1"/>
    <x v="45"/>
    <n v="168.95"/>
    <n v="12"/>
    <n v="2027.3999999999999"/>
  </r>
  <r>
    <x v="8"/>
    <x v="1"/>
    <x v="3"/>
    <x v="3"/>
    <x v="46"/>
    <n v="340.95"/>
    <n v="1"/>
    <n v="340.95"/>
  </r>
  <r>
    <x v="7"/>
    <x v="4"/>
    <x v="0"/>
    <x v="3"/>
    <x v="46"/>
    <n v="799.95"/>
    <n v="9"/>
    <n v="7199.55"/>
  </r>
  <r>
    <x v="5"/>
    <x v="1"/>
    <x v="0"/>
    <x v="0"/>
    <x v="47"/>
    <n v="340.95"/>
    <n v="16"/>
    <n v="5455.2"/>
  </r>
  <r>
    <x v="4"/>
    <x v="4"/>
    <x v="3"/>
    <x v="1"/>
    <x v="48"/>
    <n v="799.95"/>
    <n v="8"/>
    <n v="6399.6"/>
  </r>
  <r>
    <x v="0"/>
    <x v="2"/>
    <x v="0"/>
    <x v="0"/>
    <x v="49"/>
    <n v="79.989999999999995"/>
    <n v="20"/>
    <n v="1599.8"/>
  </r>
  <r>
    <x v="9"/>
    <x v="1"/>
    <x v="3"/>
    <x v="4"/>
    <x v="49"/>
    <n v="340.95"/>
    <n v="6"/>
    <n v="2045.6999999999998"/>
  </r>
  <r>
    <x v="8"/>
    <x v="1"/>
    <x v="3"/>
    <x v="0"/>
    <x v="50"/>
    <n v="340.95"/>
    <n v="20"/>
    <n v="6819"/>
  </r>
  <r>
    <x v="9"/>
    <x v="1"/>
    <x v="3"/>
    <x v="2"/>
    <x v="51"/>
    <n v="340.95"/>
    <n v="15"/>
    <n v="5114.25"/>
  </r>
  <r>
    <x v="0"/>
    <x v="4"/>
    <x v="0"/>
    <x v="1"/>
    <x v="52"/>
    <n v="799.95"/>
    <n v="7"/>
    <n v="5599.6500000000005"/>
  </r>
  <r>
    <x v="10"/>
    <x v="0"/>
    <x v="2"/>
    <x v="4"/>
    <x v="52"/>
    <n v="340.95"/>
    <n v="9"/>
    <n v="3068.5499999999997"/>
  </r>
  <r>
    <x v="8"/>
    <x v="2"/>
    <x v="3"/>
    <x v="1"/>
    <x v="53"/>
    <n v="79.989999999999995"/>
    <n v="6"/>
    <n v="479.93999999999994"/>
  </r>
  <r>
    <x v="3"/>
    <x v="3"/>
    <x v="1"/>
    <x v="2"/>
    <x v="54"/>
    <n v="168.95"/>
    <n v="14"/>
    <n v="2365.2999999999997"/>
  </r>
  <r>
    <x v="2"/>
    <x v="1"/>
    <x v="2"/>
    <x v="3"/>
    <x v="54"/>
    <n v="340.95"/>
    <n v="3"/>
    <n v="1022.8499999999999"/>
  </r>
  <r>
    <x v="0"/>
    <x v="0"/>
    <x v="0"/>
    <x v="4"/>
    <x v="55"/>
    <n v="340.95"/>
    <n v="5"/>
    <n v="1704.75"/>
  </r>
  <r>
    <x v="7"/>
    <x v="0"/>
    <x v="0"/>
    <x v="1"/>
    <x v="56"/>
    <n v="340.95"/>
    <n v="3"/>
    <n v="1022.8499999999999"/>
  </r>
  <r>
    <x v="7"/>
    <x v="1"/>
    <x v="0"/>
    <x v="0"/>
    <x v="57"/>
    <n v="340.95"/>
    <n v="18"/>
    <n v="6137.0999999999995"/>
  </r>
  <r>
    <x v="5"/>
    <x v="3"/>
    <x v="0"/>
    <x v="3"/>
    <x v="57"/>
    <n v="168.95"/>
    <n v="13"/>
    <n v="2196.35"/>
  </r>
  <r>
    <x v="8"/>
    <x v="1"/>
    <x v="3"/>
    <x v="1"/>
    <x v="57"/>
    <n v="340.95"/>
    <n v="11"/>
    <n v="3750.45"/>
  </r>
  <r>
    <x v="9"/>
    <x v="2"/>
    <x v="3"/>
    <x v="1"/>
    <x v="57"/>
    <n v="79.989999999999995"/>
    <n v="13"/>
    <n v="1039.8699999999999"/>
  </r>
  <r>
    <x v="2"/>
    <x v="1"/>
    <x v="2"/>
    <x v="4"/>
    <x v="57"/>
    <n v="340.95"/>
    <n v="6"/>
    <n v="2045.6999999999998"/>
  </r>
  <r>
    <x v="9"/>
    <x v="1"/>
    <x v="3"/>
    <x v="4"/>
    <x v="57"/>
    <n v="340.95"/>
    <n v="2"/>
    <n v="681.9"/>
  </r>
  <r>
    <x v="7"/>
    <x v="2"/>
    <x v="0"/>
    <x v="2"/>
    <x v="58"/>
    <n v="79.989999999999995"/>
    <n v="13"/>
    <n v="1039.8699999999999"/>
  </r>
  <r>
    <x v="3"/>
    <x v="3"/>
    <x v="1"/>
    <x v="1"/>
    <x v="59"/>
    <n v="168.95"/>
    <n v="3"/>
    <n v="506.84999999999997"/>
  </r>
  <r>
    <x v="7"/>
    <x v="3"/>
    <x v="0"/>
    <x v="3"/>
    <x v="60"/>
    <n v="168.95"/>
    <n v="10"/>
    <n v="1689.5"/>
  </r>
  <r>
    <x v="2"/>
    <x v="1"/>
    <x v="2"/>
    <x v="1"/>
    <x v="60"/>
    <n v="340.95"/>
    <n v="14"/>
    <n v="4773.3"/>
  </r>
  <r>
    <x v="10"/>
    <x v="0"/>
    <x v="2"/>
    <x v="4"/>
    <x v="60"/>
    <n v="340.95"/>
    <n v="8"/>
    <n v="2727.6"/>
  </r>
  <r>
    <x v="8"/>
    <x v="4"/>
    <x v="3"/>
    <x v="1"/>
    <x v="61"/>
    <n v="799.95"/>
    <n v="4"/>
    <n v="3199.8"/>
  </r>
  <r>
    <x v="0"/>
    <x v="1"/>
    <x v="0"/>
    <x v="1"/>
    <x v="61"/>
    <n v="340.95"/>
    <n v="4"/>
    <n v="1363.8"/>
  </r>
  <r>
    <x v="9"/>
    <x v="1"/>
    <x v="3"/>
    <x v="2"/>
    <x v="62"/>
    <n v="340.95"/>
    <n v="6"/>
    <n v="2045.6999999999998"/>
  </r>
  <r>
    <x v="2"/>
    <x v="4"/>
    <x v="2"/>
    <x v="0"/>
    <x v="62"/>
    <n v="799.95"/>
    <n v="7"/>
    <n v="5599.6500000000005"/>
  </r>
  <r>
    <x v="9"/>
    <x v="3"/>
    <x v="3"/>
    <x v="4"/>
    <x v="62"/>
    <n v="168.95"/>
    <n v="12"/>
    <n v="2027.3999999999999"/>
  </r>
  <r>
    <x v="10"/>
    <x v="2"/>
    <x v="0"/>
    <x v="0"/>
    <x v="63"/>
    <n v="79.989999999999995"/>
    <n v="12"/>
    <n v="959.87999999999988"/>
  </r>
  <r>
    <x v="10"/>
    <x v="2"/>
    <x v="0"/>
    <x v="4"/>
    <x v="63"/>
    <n v="79.989999999999995"/>
    <n v="12"/>
    <n v="959.87999999999988"/>
  </r>
  <r>
    <x v="7"/>
    <x v="2"/>
    <x v="0"/>
    <x v="3"/>
    <x v="64"/>
    <n v="79.989999999999995"/>
    <n v="8"/>
    <n v="639.91999999999996"/>
  </r>
  <r>
    <x v="5"/>
    <x v="1"/>
    <x v="0"/>
    <x v="1"/>
    <x v="65"/>
    <n v="340.95"/>
    <n v="5"/>
    <n v="1704.75"/>
  </r>
  <r>
    <x v="8"/>
    <x v="4"/>
    <x v="3"/>
    <x v="1"/>
    <x v="66"/>
    <n v="799.95"/>
    <n v="8"/>
    <n v="6399.6"/>
  </r>
  <r>
    <x v="9"/>
    <x v="1"/>
    <x v="3"/>
    <x v="2"/>
    <x v="67"/>
    <n v="340.95"/>
    <n v="2"/>
    <n v="681.9"/>
  </r>
  <r>
    <x v="8"/>
    <x v="2"/>
    <x v="3"/>
    <x v="0"/>
    <x v="67"/>
    <n v="79.989999999999995"/>
    <n v="11"/>
    <n v="879.89"/>
  </r>
  <r>
    <x v="10"/>
    <x v="1"/>
    <x v="0"/>
    <x v="3"/>
    <x v="67"/>
    <n v="340.95"/>
    <n v="1"/>
    <n v="340.95"/>
  </r>
  <r>
    <x v="2"/>
    <x v="3"/>
    <x v="2"/>
    <x v="4"/>
    <x v="68"/>
    <n v="168.95"/>
    <n v="12"/>
    <n v="2027.3999999999999"/>
  </r>
  <r>
    <x v="8"/>
    <x v="0"/>
    <x v="3"/>
    <x v="2"/>
    <x v="69"/>
    <n v="340.95"/>
    <n v="8"/>
    <n v="2727.6"/>
  </r>
  <r>
    <x v="10"/>
    <x v="2"/>
    <x v="0"/>
    <x v="0"/>
    <x v="69"/>
    <n v="79.989999999999995"/>
    <n v="10"/>
    <n v="799.9"/>
  </r>
  <r>
    <x v="5"/>
    <x v="1"/>
    <x v="0"/>
    <x v="3"/>
    <x v="69"/>
    <n v="340.95"/>
    <n v="4"/>
    <n v="1363.8"/>
  </r>
  <r>
    <x v="8"/>
    <x v="2"/>
    <x v="3"/>
    <x v="1"/>
    <x v="69"/>
    <n v="79.989999999999995"/>
    <n v="7"/>
    <n v="559.92999999999995"/>
  </r>
  <r>
    <x v="0"/>
    <x v="1"/>
    <x v="0"/>
    <x v="4"/>
    <x v="69"/>
    <n v="340.95"/>
    <n v="7"/>
    <n v="2386.65"/>
  </r>
  <r>
    <x v="8"/>
    <x v="4"/>
    <x v="3"/>
    <x v="0"/>
    <x v="70"/>
    <n v="799.95"/>
    <n v="16"/>
    <n v="12799.2"/>
  </r>
  <r>
    <x v="4"/>
    <x v="4"/>
    <x v="3"/>
    <x v="4"/>
    <x v="71"/>
    <n v="799.95"/>
    <n v="8"/>
    <n v="6399.6"/>
  </r>
  <r>
    <x v="5"/>
    <x v="4"/>
    <x v="0"/>
    <x v="3"/>
    <x v="72"/>
    <n v="799.95"/>
    <n v="2"/>
    <n v="1599.9"/>
  </r>
  <r>
    <x v="4"/>
    <x v="1"/>
    <x v="3"/>
    <x v="3"/>
    <x v="72"/>
    <n v="340.95"/>
    <n v="11"/>
    <n v="3750.45"/>
  </r>
  <r>
    <x v="0"/>
    <x v="0"/>
    <x v="0"/>
    <x v="2"/>
    <x v="73"/>
    <n v="340.95"/>
    <n v="8"/>
    <n v="2727.6"/>
  </r>
  <r>
    <x v="4"/>
    <x v="3"/>
    <x v="3"/>
    <x v="4"/>
    <x v="73"/>
    <n v="168.95"/>
    <n v="12"/>
    <n v="2027.3999999999999"/>
  </r>
  <r>
    <x v="1"/>
    <x v="2"/>
    <x v="1"/>
    <x v="3"/>
    <x v="74"/>
    <n v="79.989999999999995"/>
    <n v="1"/>
    <n v="79.989999999999995"/>
  </r>
  <r>
    <x v="2"/>
    <x v="1"/>
    <x v="2"/>
    <x v="2"/>
    <x v="75"/>
    <n v="340.95"/>
    <n v="2"/>
    <n v="681.9"/>
  </r>
  <r>
    <x v="9"/>
    <x v="4"/>
    <x v="3"/>
    <x v="4"/>
    <x v="76"/>
    <n v="799.95"/>
    <n v="6"/>
    <n v="4799.7000000000007"/>
  </r>
  <r>
    <x v="2"/>
    <x v="2"/>
    <x v="2"/>
    <x v="2"/>
    <x v="77"/>
    <n v="79.989999999999995"/>
    <n v="5"/>
    <n v="399.95"/>
  </r>
  <r>
    <x v="10"/>
    <x v="4"/>
    <x v="0"/>
    <x v="3"/>
    <x v="78"/>
    <n v="799.95"/>
    <n v="6"/>
    <n v="4799.7000000000007"/>
  </r>
  <r>
    <x v="1"/>
    <x v="1"/>
    <x v="1"/>
    <x v="3"/>
    <x v="78"/>
    <n v="340.95"/>
    <n v="15"/>
    <n v="5114.25"/>
  </r>
  <r>
    <x v="2"/>
    <x v="4"/>
    <x v="2"/>
    <x v="2"/>
    <x v="79"/>
    <n v="799.95"/>
    <n v="9"/>
    <n v="7199.55"/>
  </r>
  <r>
    <x v="3"/>
    <x v="4"/>
    <x v="1"/>
    <x v="1"/>
    <x v="80"/>
    <n v="799.95"/>
    <n v="10"/>
    <n v="7999.5"/>
  </r>
  <r>
    <x v="7"/>
    <x v="0"/>
    <x v="0"/>
    <x v="4"/>
    <x v="80"/>
    <n v="340.95"/>
    <n v="11"/>
    <n v="3750.45"/>
  </r>
  <r>
    <x v="2"/>
    <x v="2"/>
    <x v="2"/>
    <x v="1"/>
    <x v="81"/>
    <n v="79.989999999999995"/>
    <n v="3"/>
    <n v="239.96999999999997"/>
  </r>
  <r>
    <x v="4"/>
    <x v="3"/>
    <x v="3"/>
    <x v="3"/>
    <x v="82"/>
    <n v="168.95"/>
    <n v="15"/>
    <n v="2534.25"/>
  </r>
  <r>
    <x v="9"/>
    <x v="3"/>
    <x v="3"/>
    <x v="4"/>
    <x v="82"/>
    <n v="168.95"/>
    <n v="14"/>
    <n v="2365.2999999999997"/>
  </r>
  <r>
    <x v="9"/>
    <x v="0"/>
    <x v="3"/>
    <x v="0"/>
    <x v="83"/>
    <n v="340.95"/>
    <n v="6"/>
    <n v="2045.6999999999998"/>
  </r>
  <r>
    <x v="7"/>
    <x v="2"/>
    <x v="0"/>
    <x v="0"/>
    <x v="84"/>
    <n v="79.989999999999995"/>
    <n v="7"/>
    <n v="559.92999999999995"/>
  </r>
  <r>
    <x v="5"/>
    <x v="0"/>
    <x v="0"/>
    <x v="3"/>
    <x v="84"/>
    <n v="340.95"/>
    <n v="12"/>
    <n v="4091.3999999999996"/>
  </r>
  <r>
    <x v="5"/>
    <x v="0"/>
    <x v="0"/>
    <x v="1"/>
    <x v="84"/>
    <n v="340.95"/>
    <n v="5"/>
    <n v="1704.75"/>
  </r>
  <r>
    <x v="3"/>
    <x v="1"/>
    <x v="1"/>
    <x v="0"/>
    <x v="85"/>
    <n v="340.95"/>
    <n v="15"/>
    <n v="5114.25"/>
  </r>
  <r>
    <x v="2"/>
    <x v="3"/>
    <x v="2"/>
    <x v="1"/>
    <x v="85"/>
    <n v="168.95"/>
    <n v="11"/>
    <n v="1858.4499999999998"/>
  </r>
  <r>
    <x v="11"/>
    <x v="1"/>
    <x v="2"/>
    <x v="4"/>
    <x v="85"/>
    <n v="340.95"/>
    <n v="15"/>
    <n v="5114.25"/>
  </r>
  <r>
    <x v="4"/>
    <x v="0"/>
    <x v="3"/>
    <x v="0"/>
    <x v="86"/>
    <n v="340.95"/>
    <n v="18"/>
    <n v="6137.0999999999995"/>
  </r>
  <r>
    <x v="8"/>
    <x v="1"/>
    <x v="3"/>
    <x v="2"/>
    <x v="87"/>
    <n v="340.95"/>
    <n v="3"/>
    <n v="1022.8499999999999"/>
  </r>
  <r>
    <x v="10"/>
    <x v="3"/>
    <x v="0"/>
    <x v="2"/>
    <x v="88"/>
    <n v="168.95"/>
    <n v="4"/>
    <n v="675.8"/>
  </r>
  <r>
    <x v="9"/>
    <x v="3"/>
    <x v="3"/>
    <x v="0"/>
    <x v="89"/>
    <n v="168.95"/>
    <n v="9"/>
    <n v="1520.55"/>
  </r>
  <r>
    <x v="8"/>
    <x v="1"/>
    <x v="3"/>
    <x v="3"/>
    <x v="90"/>
    <n v="340.95"/>
    <n v="3"/>
    <n v="1022.8499999999999"/>
  </r>
  <r>
    <x v="0"/>
    <x v="4"/>
    <x v="0"/>
    <x v="3"/>
    <x v="90"/>
    <n v="799.95"/>
    <n v="10"/>
    <n v="7999.5"/>
  </r>
  <r>
    <x v="8"/>
    <x v="2"/>
    <x v="3"/>
    <x v="2"/>
    <x v="91"/>
    <n v="79.989999999999995"/>
    <n v="1"/>
    <n v="79.989999999999995"/>
  </r>
  <r>
    <x v="9"/>
    <x v="3"/>
    <x v="3"/>
    <x v="0"/>
    <x v="91"/>
    <n v="168.95"/>
    <n v="6"/>
    <n v="1013.6999999999999"/>
  </r>
  <r>
    <x v="5"/>
    <x v="0"/>
    <x v="0"/>
    <x v="0"/>
    <x v="91"/>
    <n v="340.95"/>
    <n v="14"/>
    <n v="4773.3"/>
  </r>
  <r>
    <x v="7"/>
    <x v="3"/>
    <x v="0"/>
    <x v="1"/>
    <x v="91"/>
    <n v="168.95"/>
    <n v="9"/>
    <n v="1520.55"/>
  </r>
  <r>
    <x v="4"/>
    <x v="0"/>
    <x v="3"/>
    <x v="4"/>
    <x v="91"/>
    <n v="340.95"/>
    <n v="1"/>
    <n v="340.95"/>
  </r>
  <r>
    <x v="4"/>
    <x v="4"/>
    <x v="3"/>
    <x v="2"/>
    <x v="92"/>
    <n v="799.95"/>
    <n v="5"/>
    <n v="3999.75"/>
  </r>
  <r>
    <x v="5"/>
    <x v="3"/>
    <x v="0"/>
    <x v="0"/>
    <x v="93"/>
    <n v="168.95"/>
    <n v="14"/>
    <n v="2365.2999999999997"/>
  </r>
  <r>
    <x v="10"/>
    <x v="0"/>
    <x v="2"/>
    <x v="1"/>
    <x v="94"/>
    <n v="340.95"/>
    <n v="2"/>
    <n v="681.9"/>
  </r>
  <r>
    <x v="7"/>
    <x v="2"/>
    <x v="0"/>
    <x v="1"/>
    <x v="94"/>
    <n v="79.989999999999995"/>
    <n v="12"/>
    <n v="959.87999999999988"/>
  </r>
  <r>
    <x v="8"/>
    <x v="0"/>
    <x v="3"/>
    <x v="2"/>
    <x v="95"/>
    <n v="340.95"/>
    <n v="9"/>
    <n v="3068.5499999999997"/>
  </r>
  <r>
    <x v="4"/>
    <x v="2"/>
    <x v="3"/>
    <x v="3"/>
    <x v="96"/>
    <n v="79.989999999999995"/>
    <n v="6"/>
    <n v="479.93999999999994"/>
  </r>
  <r>
    <x v="9"/>
    <x v="3"/>
    <x v="3"/>
    <x v="0"/>
    <x v="97"/>
    <n v="168.95"/>
    <n v="18"/>
    <n v="3041.1"/>
  </r>
  <r>
    <x v="5"/>
    <x v="0"/>
    <x v="0"/>
    <x v="0"/>
    <x v="98"/>
    <n v="340.95"/>
    <n v="13"/>
    <n v="4432.3499999999995"/>
  </r>
  <r>
    <x v="3"/>
    <x v="2"/>
    <x v="1"/>
    <x v="3"/>
    <x v="99"/>
    <n v="79.989999999999995"/>
    <n v="14"/>
    <n v="1119.8599999999999"/>
  </r>
  <r>
    <x v="5"/>
    <x v="4"/>
    <x v="0"/>
    <x v="3"/>
    <x v="99"/>
    <n v="799.95"/>
    <n v="3"/>
    <n v="2399.8500000000004"/>
  </r>
  <r>
    <x v="5"/>
    <x v="1"/>
    <x v="0"/>
    <x v="0"/>
    <x v="100"/>
    <n v="340.95"/>
    <n v="18"/>
    <n v="6137.0999999999995"/>
  </r>
  <r>
    <x v="2"/>
    <x v="2"/>
    <x v="2"/>
    <x v="4"/>
    <x v="100"/>
    <n v="79.989999999999995"/>
    <n v="9"/>
    <n v="719.91"/>
  </r>
  <r>
    <x v="8"/>
    <x v="4"/>
    <x v="3"/>
    <x v="3"/>
    <x v="101"/>
    <n v="799.95"/>
    <n v="10"/>
    <n v="7999.5"/>
  </r>
  <r>
    <x v="11"/>
    <x v="0"/>
    <x v="2"/>
    <x v="2"/>
    <x v="102"/>
    <n v="340.95"/>
    <n v="6"/>
    <n v="2045.6999999999998"/>
  </r>
  <r>
    <x v="9"/>
    <x v="3"/>
    <x v="3"/>
    <x v="2"/>
    <x v="103"/>
    <n v="168.95"/>
    <n v="6"/>
    <n v="1013.6999999999999"/>
  </r>
  <r>
    <x v="7"/>
    <x v="3"/>
    <x v="0"/>
    <x v="2"/>
    <x v="103"/>
    <n v="168.95"/>
    <n v="9"/>
    <n v="1520.55"/>
  </r>
  <r>
    <x v="11"/>
    <x v="0"/>
    <x v="2"/>
    <x v="2"/>
    <x v="103"/>
    <n v="340.95"/>
    <n v="10"/>
    <n v="3409.5"/>
  </r>
  <r>
    <x v="0"/>
    <x v="4"/>
    <x v="0"/>
    <x v="4"/>
    <x v="103"/>
    <n v="799.95"/>
    <n v="3"/>
    <n v="2399.8500000000004"/>
  </r>
  <r>
    <x v="0"/>
    <x v="4"/>
    <x v="0"/>
    <x v="0"/>
    <x v="104"/>
    <n v="799.95"/>
    <n v="19"/>
    <n v="15199.050000000001"/>
  </r>
  <r>
    <x v="10"/>
    <x v="1"/>
    <x v="0"/>
    <x v="1"/>
    <x v="104"/>
    <n v="340.95"/>
    <n v="14"/>
    <n v="4773.3"/>
  </r>
  <r>
    <x v="10"/>
    <x v="4"/>
    <x v="0"/>
    <x v="1"/>
    <x v="105"/>
    <n v="799.95"/>
    <n v="11"/>
    <n v="8799.4500000000007"/>
  </r>
  <r>
    <x v="8"/>
    <x v="4"/>
    <x v="3"/>
    <x v="4"/>
    <x v="105"/>
    <n v="799.95"/>
    <n v="6"/>
    <n v="4799.7000000000007"/>
  </r>
  <r>
    <x v="0"/>
    <x v="2"/>
    <x v="0"/>
    <x v="1"/>
    <x v="106"/>
    <n v="79.989999999999995"/>
    <n v="3"/>
    <n v="239.96999999999997"/>
  </r>
  <r>
    <x v="2"/>
    <x v="3"/>
    <x v="2"/>
    <x v="2"/>
    <x v="107"/>
    <n v="168.95"/>
    <n v="5"/>
    <n v="844.75"/>
  </r>
  <r>
    <x v="5"/>
    <x v="4"/>
    <x v="0"/>
    <x v="0"/>
    <x v="107"/>
    <n v="799.95"/>
    <n v="19"/>
    <n v="15199.050000000001"/>
  </r>
  <r>
    <x v="5"/>
    <x v="2"/>
    <x v="0"/>
    <x v="3"/>
    <x v="107"/>
    <n v="79.989999999999995"/>
    <n v="10"/>
    <n v="799.9"/>
  </r>
  <r>
    <x v="7"/>
    <x v="0"/>
    <x v="0"/>
    <x v="4"/>
    <x v="107"/>
    <n v="340.95"/>
    <n v="8"/>
    <n v="2727.6"/>
  </r>
  <r>
    <x v="5"/>
    <x v="4"/>
    <x v="0"/>
    <x v="4"/>
    <x v="107"/>
    <n v="799.95"/>
    <n v="9"/>
    <n v="7199.55"/>
  </r>
  <r>
    <x v="5"/>
    <x v="1"/>
    <x v="0"/>
    <x v="3"/>
    <x v="108"/>
    <n v="340.95"/>
    <n v="6"/>
    <n v="2045.6999999999998"/>
  </r>
  <r>
    <x v="4"/>
    <x v="2"/>
    <x v="3"/>
    <x v="1"/>
    <x v="108"/>
    <n v="79.989999999999995"/>
    <n v="11"/>
    <n v="879.89"/>
  </r>
  <r>
    <x v="7"/>
    <x v="3"/>
    <x v="0"/>
    <x v="2"/>
    <x v="109"/>
    <n v="168.95"/>
    <n v="7"/>
    <n v="1182.6499999999999"/>
  </r>
  <r>
    <x v="8"/>
    <x v="1"/>
    <x v="3"/>
    <x v="1"/>
    <x v="109"/>
    <n v="340.95"/>
    <n v="2"/>
    <n v="681.9"/>
  </r>
  <r>
    <x v="7"/>
    <x v="1"/>
    <x v="0"/>
    <x v="4"/>
    <x v="109"/>
    <n v="340.95"/>
    <n v="15"/>
    <n v="5114.25"/>
  </r>
  <r>
    <x v="10"/>
    <x v="2"/>
    <x v="0"/>
    <x v="0"/>
    <x v="110"/>
    <n v="79.989999999999995"/>
    <n v="12"/>
    <n v="959.87999999999988"/>
  </r>
  <r>
    <x v="3"/>
    <x v="4"/>
    <x v="1"/>
    <x v="4"/>
    <x v="110"/>
    <n v="799.95"/>
    <n v="14"/>
    <n v="11199.300000000001"/>
  </r>
  <r>
    <x v="9"/>
    <x v="4"/>
    <x v="3"/>
    <x v="4"/>
    <x v="110"/>
    <n v="799.95"/>
    <n v="15"/>
    <n v="11999.25"/>
  </r>
  <r>
    <x v="9"/>
    <x v="0"/>
    <x v="3"/>
    <x v="4"/>
    <x v="110"/>
    <n v="340.95"/>
    <n v="4"/>
    <n v="1363.8"/>
  </r>
  <r>
    <x v="2"/>
    <x v="4"/>
    <x v="2"/>
    <x v="2"/>
    <x v="111"/>
    <n v="799.95"/>
    <n v="11"/>
    <n v="8799.4500000000007"/>
  </r>
  <r>
    <x v="4"/>
    <x v="0"/>
    <x v="3"/>
    <x v="3"/>
    <x v="111"/>
    <n v="340.95"/>
    <n v="14"/>
    <n v="4773.3"/>
  </r>
  <r>
    <x v="2"/>
    <x v="2"/>
    <x v="2"/>
    <x v="2"/>
    <x v="112"/>
    <n v="79.989999999999995"/>
    <n v="6"/>
    <n v="479.93999999999994"/>
  </r>
  <r>
    <x v="3"/>
    <x v="3"/>
    <x v="1"/>
    <x v="3"/>
    <x v="112"/>
    <n v="168.95"/>
    <n v="7"/>
    <n v="1182.6499999999999"/>
  </r>
  <r>
    <x v="2"/>
    <x v="4"/>
    <x v="2"/>
    <x v="3"/>
    <x v="112"/>
    <n v="799.95"/>
    <n v="2"/>
    <n v="1599.9"/>
  </r>
  <r>
    <x v="4"/>
    <x v="0"/>
    <x v="3"/>
    <x v="1"/>
    <x v="112"/>
    <n v="340.95"/>
    <n v="13"/>
    <n v="4432.3499999999995"/>
  </r>
  <r>
    <x v="7"/>
    <x v="4"/>
    <x v="0"/>
    <x v="0"/>
    <x v="113"/>
    <n v="799.95"/>
    <n v="15"/>
    <n v="11999.25"/>
  </r>
  <r>
    <x v="7"/>
    <x v="2"/>
    <x v="0"/>
    <x v="1"/>
    <x v="113"/>
    <n v="79.989999999999995"/>
    <n v="12"/>
    <n v="959.87999999999988"/>
  </r>
  <r>
    <x v="0"/>
    <x v="3"/>
    <x v="0"/>
    <x v="4"/>
    <x v="114"/>
    <n v="168.95"/>
    <n v="14"/>
    <n v="2365.2999999999997"/>
  </r>
  <r>
    <x v="5"/>
    <x v="0"/>
    <x v="0"/>
    <x v="0"/>
    <x v="115"/>
    <n v="340.95"/>
    <n v="9"/>
    <n v="3068.5499999999997"/>
  </r>
  <r>
    <x v="5"/>
    <x v="4"/>
    <x v="0"/>
    <x v="0"/>
    <x v="116"/>
    <n v="799.95"/>
    <n v="14"/>
    <n v="11199.300000000001"/>
  </r>
  <r>
    <x v="3"/>
    <x v="4"/>
    <x v="1"/>
    <x v="3"/>
    <x v="116"/>
    <n v="799.95"/>
    <n v="3"/>
    <n v="2399.8500000000004"/>
  </r>
  <r>
    <x v="1"/>
    <x v="1"/>
    <x v="1"/>
    <x v="3"/>
    <x v="116"/>
    <n v="340.95"/>
    <n v="14"/>
    <n v="4773.3"/>
  </r>
  <r>
    <x v="10"/>
    <x v="0"/>
    <x v="2"/>
    <x v="2"/>
    <x v="117"/>
    <n v="340.95"/>
    <n v="6"/>
    <n v="2045.6999999999998"/>
  </r>
  <r>
    <x v="5"/>
    <x v="2"/>
    <x v="0"/>
    <x v="2"/>
    <x v="117"/>
    <n v="79.989999999999995"/>
    <n v="2"/>
    <n v="159.97999999999999"/>
  </r>
  <r>
    <x v="5"/>
    <x v="1"/>
    <x v="0"/>
    <x v="1"/>
    <x v="117"/>
    <n v="340.95"/>
    <n v="13"/>
    <n v="4432.3499999999995"/>
  </r>
  <r>
    <x v="0"/>
    <x v="0"/>
    <x v="0"/>
    <x v="4"/>
    <x v="118"/>
    <n v="340.95"/>
    <n v="2"/>
    <n v="681.9"/>
  </r>
  <r>
    <x v="8"/>
    <x v="2"/>
    <x v="3"/>
    <x v="0"/>
    <x v="119"/>
    <n v="79.989999999999995"/>
    <n v="8"/>
    <n v="639.91999999999996"/>
  </r>
  <r>
    <x v="1"/>
    <x v="0"/>
    <x v="1"/>
    <x v="3"/>
    <x v="120"/>
    <n v="340.95"/>
    <n v="2"/>
    <n v="681.9"/>
  </r>
  <r>
    <x v="5"/>
    <x v="4"/>
    <x v="0"/>
    <x v="2"/>
    <x v="121"/>
    <n v="799.95"/>
    <n v="14"/>
    <n v="11199.300000000001"/>
  </r>
  <r>
    <x v="4"/>
    <x v="0"/>
    <x v="3"/>
    <x v="1"/>
    <x v="121"/>
    <n v="340.95"/>
    <n v="13"/>
    <n v="4432.3499999999995"/>
  </r>
  <r>
    <x v="7"/>
    <x v="4"/>
    <x v="0"/>
    <x v="2"/>
    <x v="122"/>
    <n v="799.95"/>
    <n v="2"/>
    <n v="1599.9"/>
  </r>
  <r>
    <x v="11"/>
    <x v="4"/>
    <x v="2"/>
    <x v="3"/>
    <x v="122"/>
    <n v="799.95"/>
    <n v="15"/>
    <n v="11999.25"/>
  </r>
  <r>
    <x v="0"/>
    <x v="0"/>
    <x v="0"/>
    <x v="3"/>
    <x v="122"/>
    <n v="340.95"/>
    <n v="13"/>
    <n v="4432.3499999999995"/>
  </r>
  <r>
    <x v="1"/>
    <x v="2"/>
    <x v="1"/>
    <x v="1"/>
    <x v="122"/>
    <n v="79.989999999999995"/>
    <n v="13"/>
    <n v="1039.8699999999999"/>
  </r>
  <r>
    <x v="2"/>
    <x v="3"/>
    <x v="2"/>
    <x v="0"/>
    <x v="123"/>
    <n v="168.95"/>
    <n v="7"/>
    <n v="1182.6499999999999"/>
  </r>
  <r>
    <x v="1"/>
    <x v="0"/>
    <x v="1"/>
    <x v="3"/>
    <x v="123"/>
    <n v="340.95"/>
    <n v="9"/>
    <n v="3068.5499999999997"/>
  </r>
  <r>
    <x v="5"/>
    <x v="1"/>
    <x v="0"/>
    <x v="4"/>
    <x v="123"/>
    <n v="340.95"/>
    <n v="7"/>
    <n v="2386.65"/>
  </r>
  <r>
    <x v="9"/>
    <x v="1"/>
    <x v="3"/>
    <x v="2"/>
    <x v="124"/>
    <n v="340.95"/>
    <n v="14"/>
    <n v="4773.3"/>
  </r>
  <r>
    <x v="0"/>
    <x v="2"/>
    <x v="0"/>
    <x v="2"/>
    <x v="125"/>
    <n v="79.989999999999995"/>
    <n v="9"/>
    <n v="719.91"/>
  </r>
  <r>
    <x v="3"/>
    <x v="0"/>
    <x v="1"/>
    <x v="0"/>
    <x v="125"/>
    <n v="340.95"/>
    <n v="12"/>
    <n v="4091.3999999999996"/>
  </r>
  <r>
    <x v="8"/>
    <x v="4"/>
    <x v="3"/>
    <x v="1"/>
    <x v="126"/>
    <n v="799.95"/>
    <n v="2"/>
    <n v="1599.9"/>
  </r>
  <r>
    <x v="5"/>
    <x v="1"/>
    <x v="0"/>
    <x v="2"/>
    <x v="127"/>
    <n v="340.95"/>
    <n v="3"/>
    <n v="1022.8499999999999"/>
  </r>
  <r>
    <x v="7"/>
    <x v="4"/>
    <x v="0"/>
    <x v="4"/>
    <x v="127"/>
    <n v="799.95"/>
    <n v="9"/>
    <n v="7199.55"/>
  </r>
  <r>
    <x v="4"/>
    <x v="3"/>
    <x v="3"/>
    <x v="0"/>
    <x v="128"/>
    <n v="168.95"/>
    <n v="12"/>
    <n v="2027.3999999999999"/>
  </r>
  <r>
    <x v="1"/>
    <x v="3"/>
    <x v="1"/>
    <x v="3"/>
    <x v="128"/>
    <n v="168.95"/>
    <n v="8"/>
    <n v="1351.6"/>
  </r>
  <r>
    <x v="8"/>
    <x v="1"/>
    <x v="3"/>
    <x v="0"/>
    <x v="129"/>
    <n v="340.95"/>
    <n v="12"/>
    <n v="4091.3999999999996"/>
  </r>
  <r>
    <x v="0"/>
    <x v="2"/>
    <x v="0"/>
    <x v="1"/>
    <x v="129"/>
    <n v="79.989999999999995"/>
    <n v="10"/>
    <n v="799.9"/>
  </r>
  <r>
    <x v="7"/>
    <x v="1"/>
    <x v="0"/>
    <x v="0"/>
    <x v="130"/>
    <n v="340.95"/>
    <n v="11"/>
    <n v="3750.45"/>
  </r>
  <r>
    <x v="0"/>
    <x v="0"/>
    <x v="0"/>
    <x v="2"/>
    <x v="131"/>
    <n v="340.95"/>
    <n v="10"/>
    <n v="3409.5"/>
  </r>
  <r>
    <x v="10"/>
    <x v="0"/>
    <x v="2"/>
    <x v="0"/>
    <x v="132"/>
    <n v="340.95"/>
    <n v="15"/>
    <n v="5114.25"/>
  </r>
  <r>
    <x v="2"/>
    <x v="3"/>
    <x v="2"/>
    <x v="0"/>
    <x v="132"/>
    <n v="168.95"/>
    <n v="20"/>
    <n v="3379"/>
  </r>
  <r>
    <x v="7"/>
    <x v="1"/>
    <x v="0"/>
    <x v="0"/>
    <x v="133"/>
    <n v="340.95"/>
    <n v="7"/>
    <n v="2386.65"/>
  </r>
  <r>
    <x v="1"/>
    <x v="1"/>
    <x v="1"/>
    <x v="3"/>
    <x v="133"/>
    <n v="340.95"/>
    <n v="4"/>
    <n v="1363.8"/>
  </r>
  <r>
    <x v="5"/>
    <x v="3"/>
    <x v="0"/>
    <x v="4"/>
    <x v="133"/>
    <n v="168.95"/>
    <n v="15"/>
    <n v="2534.25"/>
  </r>
  <r>
    <x v="5"/>
    <x v="4"/>
    <x v="0"/>
    <x v="2"/>
    <x v="134"/>
    <n v="799.95"/>
    <n v="8"/>
    <n v="6399.6"/>
  </r>
  <r>
    <x v="4"/>
    <x v="4"/>
    <x v="3"/>
    <x v="1"/>
    <x v="134"/>
    <n v="799.95"/>
    <n v="5"/>
    <n v="3999.75"/>
  </r>
  <r>
    <x v="1"/>
    <x v="1"/>
    <x v="1"/>
    <x v="2"/>
    <x v="135"/>
    <n v="340.95"/>
    <n v="14"/>
    <n v="4773.3"/>
  </r>
  <r>
    <x v="11"/>
    <x v="1"/>
    <x v="2"/>
    <x v="4"/>
    <x v="135"/>
    <n v="340.95"/>
    <n v="2"/>
    <n v="681.9"/>
  </r>
  <r>
    <x v="7"/>
    <x v="3"/>
    <x v="0"/>
    <x v="1"/>
    <x v="136"/>
    <n v="168.95"/>
    <n v="13"/>
    <n v="2196.35"/>
  </r>
  <r>
    <x v="4"/>
    <x v="2"/>
    <x v="3"/>
    <x v="3"/>
    <x v="137"/>
    <n v="79.989999999999995"/>
    <n v="3"/>
    <n v="239.96999999999997"/>
  </r>
  <r>
    <x v="5"/>
    <x v="1"/>
    <x v="0"/>
    <x v="0"/>
    <x v="138"/>
    <n v="340.95"/>
    <n v="20"/>
    <n v="6819"/>
  </r>
  <r>
    <x v="10"/>
    <x v="4"/>
    <x v="0"/>
    <x v="3"/>
    <x v="139"/>
    <n v="799.95"/>
    <n v="9"/>
    <n v="7199.55"/>
  </r>
  <r>
    <x v="10"/>
    <x v="0"/>
    <x v="2"/>
    <x v="3"/>
    <x v="140"/>
    <n v="340.95"/>
    <n v="15"/>
    <n v="5114.25"/>
  </r>
  <r>
    <x v="10"/>
    <x v="4"/>
    <x v="0"/>
    <x v="2"/>
    <x v="141"/>
    <n v="799.95"/>
    <n v="1"/>
    <n v="799.95"/>
  </r>
  <r>
    <x v="8"/>
    <x v="1"/>
    <x v="3"/>
    <x v="2"/>
    <x v="141"/>
    <n v="340.95"/>
    <n v="3"/>
    <n v="1022.8499999999999"/>
  </r>
  <r>
    <x v="8"/>
    <x v="1"/>
    <x v="3"/>
    <x v="3"/>
    <x v="141"/>
    <n v="340.95"/>
    <n v="10"/>
    <n v="3409.5"/>
  </r>
  <r>
    <x v="4"/>
    <x v="3"/>
    <x v="3"/>
    <x v="3"/>
    <x v="141"/>
    <n v="168.95"/>
    <n v="2"/>
    <n v="337.9"/>
  </r>
  <r>
    <x v="11"/>
    <x v="3"/>
    <x v="2"/>
    <x v="4"/>
    <x v="142"/>
    <n v="168.95"/>
    <n v="8"/>
    <n v="1351.6"/>
  </r>
  <r>
    <x v="4"/>
    <x v="1"/>
    <x v="3"/>
    <x v="0"/>
    <x v="143"/>
    <n v="340.95"/>
    <n v="6"/>
    <n v="2045.6999999999998"/>
  </r>
  <r>
    <x v="4"/>
    <x v="3"/>
    <x v="3"/>
    <x v="3"/>
    <x v="143"/>
    <n v="168.95"/>
    <n v="1"/>
    <n v="168.95"/>
  </r>
  <r>
    <x v="8"/>
    <x v="4"/>
    <x v="3"/>
    <x v="3"/>
    <x v="144"/>
    <n v="799.95"/>
    <n v="13"/>
    <n v="10399.35"/>
  </r>
  <r>
    <x v="10"/>
    <x v="2"/>
    <x v="0"/>
    <x v="3"/>
    <x v="145"/>
    <n v="79.989999999999995"/>
    <n v="9"/>
    <n v="719.91"/>
  </r>
  <r>
    <x v="0"/>
    <x v="4"/>
    <x v="0"/>
    <x v="2"/>
    <x v="146"/>
    <n v="799.95"/>
    <n v="4"/>
    <n v="3199.8"/>
  </r>
  <r>
    <x v="0"/>
    <x v="2"/>
    <x v="0"/>
    <x v="0"/>
    <x v="147"/>
    <n v="79.989999999999995"/>
    <n v="12"/>
    <n v="959.87999999999988"/>
  </r>
  <r>
    <x v="3"/>
    <x v="1"/>
    <x v="1"/>
    <x v="3"/>
    <x v="147"/>
    <n v="340.95"/>
    <n v="8"/>
    <n v="2727.6"/>
  </r>
  <r>
    <x v="1"/>
    <x v="1"/>
    <x v="1"/>
    <x v="1"/>
    <x v="147"/>
    <n v="340.95"/>
    <n v="5"/>
    <n v="1704.75"/>
  </r>
  <r>
    <x v="8"/>
    <x v="3"/>
    <x v="3"/>
    <x v="4"/>
    <x v="148"/>
    <n v="168.95"/>
    <n v="3"/>
    <n v="506.84999999999997"/>
  </r>
  <r>
    <x v="8"/>
    <x v="1"/>
    <x v="3"/>
    <x v="4"/>
    <x v="148"/>
    <n v="340.95"/>
    <n v="15"/>
    <n v="5114.25"/>
  </r>
  <r>
    <x v="2"/>
    <x v="2"/>
    <x v="2"/>
    <x v="1"/>
    <x v="149"/>
    <n v="79.989999999999995"/>
    <n v="5"/>
    <n v="399.95"/>
  </r>
  <r>
    <x v="10"/>
    <x v="2"/>
    <x v="0"/>
    <x v="3"/>
    <x v="150"/>
    <n v="79.989999999999995"/>
    <n v="12"/>
    <n v="959.87999999999988"/>
  </r>
  <r>
    <x v="9"/>
    <x v="1"/>
    <x v="3"/>
    <x v="0"/>
    <x v="151"/>
    <n v="340.95"/>
    <n v="11"/>
    <n v="3750.45"/>
  </r>
  <r>
    <x v="2"/>
    <x v="2"/>
    <x v="2"/>
    <x v="1"/>
    <x v="151"/>
    <n v="79.989999999999995"/>
    <n v="2"/>
    <n v="159.97999999999999"/>
  </r>
  <r>
    <x v="2"/>
    <x v="2"/>
    <x v="2"/>
    <x v="4"/>
    <x v="151"/>
    <n v="79.989999999999995"/>
    <n v="3"/>
    <n v="239.96999999999997"/>
  </r>
  <r>
    <x v="4"/>
    <x v="3"/>
    <x v="3"/>
    <x v="4"/>
    <x v="151"/>
    <n v="168.95"/>
    <n v="12"/>
    <n v="2027.3999999999999"/>
  </r>
  <r>
    <x v="7"/>
    <x v="0"/>
    <x v="0"/>
    <x v="4"/>
    <x v="152"/>
    <n v="340.95"/>
    <n v="9"/>
    <n v="3068.5499999999997"/>
  </r>
  <r>
    <x v="1"/>
    <x v="2"/>
    <x v="1"/>
    <x v="0"/>
    <x v="153"/>
    <n v="79.989999999999995"/>
    <n v="11"/>
    <n v="879.89"/>
  </r>
  <r>
    <x v="2"/>
    <x v="3"/>
    <x v="2"/>
    <x v="0"/>
    <x v="154"/>
    <n v="168.95"/>
    <n v="9"/>
    <n v="1520.55"/>
  </r>
  <r>
    <x v="7"/>
    <x v="0"/>
    <x v="0"/>
    <x v="1"/>
    <x v="154"/>
    <n v="340.95"/>
    <n v="1"/>
    <n v="340.95"/>
  </r>
  <r>
    <x v="7"/>
    <x v="2"/>
    <x v="0"/>
    <x v="2"/>
    <x v="155"/>
    <n v="79.989999999999995"/>
    <n v="13"/>
    <n v="1039.8699999999999"/>
  </r>
  <r>
    <x v="7"/>
    <x v="1"/>
    <x v="0"/>
    <x v="0"/>
    <x v="155"/>
    <n v="340.95"/>
    <n v="7"/>
    <n v="2386.65"/>
  </r>
  <r>
    <x v="5"/>
    <x v="2"/>
    <x v="0"/>
    <x v="4"/>
    <x v="155"/>
    <n v="79.989999999999995"/>
    <n v="1"/>
    <n v="79.989999999999995"/>
  </r>
  <r>
    <x v="0"/>
    <x v="4"/>
    <x v="0"/>
    <x v="4"/>
    <x v="155"/>
    <n v="799.95"/>
    <n v="4"/>
    <n v="3199.8"/>
  </r>
  <r>
    <x v="9"/>
    <x v="4"/>
    <x v="3"/>
    <x v="2"/>
    <x v="156"/>
    <n v="799.95"/>
    <n v="14"/>
    <n v="11199.300000000001"/>
  </r>
  <r>
    <x v="11"/>
    <x v="4"/>
    <x v="2"/>
    <x v="1"/>
    <x v="156"/>
    <n v="799.95"/>
    <n v="1"/>
    <n v="799.95"/>
  </r>
  <r>
    <x v="5"/>
    <x v="0"/>
    <x v="0"/>
    <x v="2"/>
    <x v="157"/>
    <n v="340.95"/>
    <n v="3"/>
    <n v="1022.8499999999999"/>
  </r>
  <r>
    <x v="1"/>
    <x v="3"/>
    <x v="1"/>
    <x v="4"/>
    <x v="157"/>
    <n v="168.95"/>
    <n v="4"/>
    <n v="675.8"/>
  </r>
  <r>
    <x v="0"/>
    <x v="1"/>
    <x v="0"/>
    <x v="4"/>
    <x v="157"/>
    <n v="340.95"/>
    <n v="10"/>
    <n v="3409.5"/>
  </r>
  <r>
    <x v="8"/>
    <x v="1"/>
    <x v="3"/>
    <x v="2"/>
    <x v="158"/>
    <n v="340.95"/>
    <n v="5"/>
    <n v="1704.75"/>
  </r>
  <r>
    <x v="9"/>
    <x v="1"/>
    <x v="3"/>
    <x v="2"/>
    <x v="158"/>
    <n v="340.95"/>
    <n v="8"/>
    <n v="2727.6"/>
  </r>
  <r>
    <x v="1"/>
    <x v="4"/>
    <x v="1"/>
    <x v="0"/>
    <x v="158"/>
    <n v="799.95"/>
    <n v="13"/>
    <n v="10399.35"/>
  </r>
  <r>
    <x v="4"/>
    <x v="2"/>
    <x v="3"/>
    <x v="0"/>
    <x v="158"/>
    <n v="79.989999999999995"/>
    <n v="13"/>
    <n v="1039.8699999999999"/>
  </r>
  <r>
    <x v="7"/>
    <x v="4"/>
    <x v="0"/>
    <x v="1"/>
    <x v="158"/>
    <n v="799.95"/>
    <n v="10"/>
    <n v="7999.5"/>
  </r>
  <r>
    <x v="5"/>
    <x v="0"/>
    <x v="0"/>
    <x v="2"/>
    <x v="159"/>
    <n v="340.95"/>
    <n v="8"/>
    <n v="2727.6"/>
  </r>
  <r>
    <x v="3"/>
    <x v="1"/>
    <x v="1"/>
    <x v="3"/>
    <x v="159"/>
    <n v="340.95"/>
    <n v="9"/>
    <n v="3068.5499999999997"/>
  </r>
  <r>
    <x v="8"/>
    <x v="4"/>
    <x v="3"/>
    <x v="1"/>
    <x v="159"/>
    <n v="799.95"/>
    <n v="8"/>
    <n v="6399.6"/>
  </r>
  <r>
    <x v="4"/>
    <x v="4"/>
    <x v="3"/>
    <x v="1"/>
    <x v="159"/>
    <n v="799.95"/>
    <n v="10"/>
    <n v="7999.5"/>
  </r>
  <r>
    <x v="8"/>
    <x v="4"/>
    <x v="3"/>
    <x v="1"/>
    <x v="160"/>
    <n v="799.95"/>
    <n v="13"/>
    <n v="10399.35"/>
  </r>
  <r>
    <x v="11"/>
    <x v="1"/>
    <x v="2"/>
    <x v="3"/>
    <x v="161"/>
    <n v="340.95"/>
    <n v="15"/>
    <n v="5114.25"/>
  </r>
  <r>
    <x v="7"/>
    <x v="4"/>
    <x v="0"/>
    <x v="1"/>
    <x v="161"/>
    <n v="799.95"/>
    <n v="11"/>
    <n v="8799.4500000000007"/>
  </r>
  <r>
    <x v="4"/>
    <x v="2"/>
    <x v="3"/>
    <x v="1"/>
    <x v="161"/>
    <n v="79.989999999999995"/>
    <n v="14"/>
    <n v="1119.8599999999999"/>
  </r>
  <r>
    <x v="4"/>
    <x v="4"/>
    <x v="3"/>
    <x v="2"/>
    <x v="162"/>
    <n v="799.95"/>
    <n v="10"/>
    <n v="7999.5"/>
  </r>
  <r>
    <x v="1"/>
    <x v="0"/>
    <x v="1"/>
    <x v="4"/>
    <x v="162"/>
    <n v="340.95"/>
    <n v="12"/>
    <n v="4091.3999999999996"/>
  </r>
  <r>
    <x v="1"/>
    <x v="2"/>
    <x v="1"/>
    <x v="1"/>
    <x v="163"/>
    <n v="79.989999999999995"/>
    <n v="12"/>
    <n v="959.87999999999988"/>
  </r>
  <r>
    <x v="4"/>
    <x v="4"/>
    <x v="3"/>
    <x v="4"/>
    <x v="163"/>
    <n v="799.95"/>
    <n v="4"/>
    <n v="3199.8"/>
  </r>
  <r>
    <x v="2"/>
    <x v="2"/>
    <x v="2"/>
    <x v="3"/>
    <x v="164"/>
    <n v="79.989999999999995"/>
    <n v="3"/>
    <n v="239.96999999999997"/>
  </r>
  <r>
    <x v="11"/>
    <x v="1"/>
    <x v="2"/>
    <x v="2"/>
    <x v="165"/>
    <n v="340.95"/>
    <n v="1"/>
    <n v="340.95"/>
  </r>
  <r>
    <x v="1"/>
    <x v="3"/>
    <x v="1"/>
    <x v="4"/>
    <x v="166"/>
    <n v="168.95"/>
    <n v="4"/>
    <n v="675.8"/>
  </r>
  <r>
    <x v="2"/>
    <x v="4"/>
    <x v="2"/>
    <x v="0"/>
    <x v="167"/>
    <n v="799.95"/>
    <n v="6"/>
    <n v="4799.7000000000007"/>
  </r>
  <r>
    <x v="8"/>
    <x v="1"/>
    <x v="3"/>
    <x v="4"/>
    <x v="167"/>
    <n v="340.95"/>
    <n v="1"/>
    <n v="340.95"/>
  </r>
  <r>
    <x v="2"/>
    <x v="0"/>
    <x v="2"/>
    <x v="4"/>
    <x v="168"/>
    <n v="340.95"/>
    <n v="12"/>
    <n v="4091.3999999999996"/>
  </r>
  <r>
    <x v="4"/>
    <x v="3"/>
    <x v="3"/>
    <x v="1"/>
    <x v="169"/>
    <n v="168.95"/>
    <n v="1"/>
    <n v="168.95"/>
  </r>
  <r>
    <x v="7"/>
    <x v="1"/>
    <x v="0"/>
    <x v="0"/>
    <x v="170"/>
    <n v="340.95"/>
    <n v="19"/>
    <n v="6478.05"/>
  </r>
  <r>
    <x v="4"/>
    <x v="1"/>
    <x v="3"/>
    <x v="0"/>
    <x v="170"/>
    <n v="340.95"/>
    <n v="6"/>
    <n v="2045.6999999999998"/>
  </r>
  <r>
    <x v="0"/>
    <x v="2"/>
    <x v="0"/>
    <x v="0"/>
    <x v="170"/>
    <n v="79.989999999999995"/>
    <n v="20"/>
    <n v="1599.8"/>
  </r>
  <r>
    <x v="1"/>
    <x v="3"/>
    <x v="1"/>
    <x v="1"/>
    <x v="171"/>
    <n v="168.95"/>
    <n v="6"/>
    <n v="1013.6999999999999"/>
  </r>
  <r>
    <x v="6"/>
    <x v="3"/>
    <x v="3"/>
    <x v="0"/>
    <x v="172"/>
    <n v="168.95"/>
    <n v="18"/>
    <n v="3041.1"/>
  </r>
  <r>
    <x v="5"/>
    <x v="2"/>
    <x v="0"/>
    <x v="2"/>
    <x v="173"/>
    <n v="79.989999999999995"/>
    <n v="4"/>
    <n v="319.95999999999998"/>
  </r>
  <r>
    <x v="11"/>
    <x v="1"/>
    <x v="2"/>
    <x v="3"/>
    <x v="173"/>
    <n v="340.95"/>
    <n v="1"/>
    <n v="340.95"/>
  </r>
  <r>
    <x v="7"/>
    <x v="0"/>
    <x v="0"/>
    <x v="1"/>
    <x v="173"/>
    <n v="340.95"/>
    <n v="15"/>
    <n v="5114.25"/>
  </r>
  <r>
    <x v="0"/>
    <x v="3"/>
    <x v="0"/>
    <x v="1"/>
    <x v="173"/>
    <n v="168.95"/>
    <n v="4"/>
    <n v="675.8"/>
  </r>
  <r>
    <x v="7"/>
    <x v="1"/>
    <x v="0"/>
    <x v="4"/>
    <x v="173"/>
    <n v="340.95"/>
    <n v="6"/>
    <n v="2045.6999999999998"/>
  </r>
  <r>
    <x v="1"/>
    <x v="0"/>
    <x v="1"/>
    <x v="4"/>
    <x v="173"/>
    <n v="340.95"/>
    <n v="7"/>
    <n v="2386.65"/>
  </r>
  <r>
    <x v="4"/>
    <x v="0"/>
    <x v="3"/>
    <x v="4"/>
    <x v="174"/>
    <n v="340.95"/>
    <n v="12"/>
    <n v="4091.3999999999996"/>
  </r>
  <r>
    <x v="4"/>
    <x v="2"/>
    <x v="3"/>
    <x v="2"/>
    <x v="175"/>
    <n v="79.989999999999995"/>
    <n v="1"/>
    <n v="79.989999999999995"/>
  </r>
  <r>
    <x v="6"/>
    <x v="1"/>
    <x v="3"/>
    <x v="0"/>
    <x v="176"/>
    <n v="340.95"/>
    <n v="13"/>
    <n v="4432.3499999999995"/>
  </r>
  <r>
    <x v="5"/>
    <x v="2"/>
    <x v="0"/>
    <x v="3"/>
    <x v="176"/>
    <n v="79.989999999999995"/>
    <n v="2"/>
    <n v="159.97999999999999"/>
  </r>
  <r>
    <x v="1"/>
    <x v="2"/>
    <x v="1"/>
    <x v="2"/>
    <x v="177"/>
    <n v="79.989999999999995"/>
    <n v="4"/>
    <n v="319.95999999999998"/>
  </r>
  <r>
    <x v="10"/>
    <x v="2"/>
    <x v="0"/>
    <x v="1"/>
    <x v="177"/>
    <n v="79.989999999999995"/>
    <n v="1"/>
    <n v="79.989999999999995"/>
  </r>
  <r>
    <x v="10"/>
    <x v="1"/>
    <x v="0"/>
    <x v="1"/>
    <x v="177"/>
    <n v="340.95"/>
    <n v="3"/>
    <n v="1022.8499999999999"/>
  </r>
  <r>
    <x v="2"/>
    <x v="3"/>
    <x v="2"/>
    <x v="2"/>
    <x v="178"/>
    <n v="168.95"/>
    <n v="7"/>
    <n v="1182.6499999999999"/>
  </r>
  <r>
    <x v="5"/>
    <x v="0"/>
    <x v="0"/>
    <x v="2"/>
    <x v="179"/>
    <n v="340.95"/>
    <n v="6"/>
    <n v="2045.6999999999998"/>
  </r>
  <r>
    <x v="5"/>
    <x v="1"/>
    <x v="0"/>
    <x v="2"/>
    <x v="179"/>
    <n v="340.95"/>
    <n v="7"/>
    <n v="2386.65"/>
  </r>
  <r>
    <x v="1"/>
    <x v="4"/>
    <x v="1"/>
    <x v="2"/>
    <x v="179"/>
    <n v="799.95"/>
    <n v="13"/>
    <n v="10399.35"/>
  </r>
  <r>
    <x v="3"/>
    <x v="4"/>
    <x v="1"/>
    <x v="3"/>
    <x v="179"/>
    <n v="799.95"/>
    <n v="5"/>
    <n v="3999.75"/>
  </r>
  <r>
    <x v="5"/>
    <x v="3"/>
    <x v="0"/>
    <x v="1"/>
    <x v="179"/>
    <n v="168.95"/>
    <n v="2"/>
    <n v="337.9"/>
  </r>
  <r>
    <x v="5"/>
    <x v="1"/>
    <x v="0"/>
    <x v="4"/>
    <x v="179"/>
    <n v="340.95"/>
    <n v="2"/>
    <n v="681.9"/>
  </r>
  <r>
    <x v="8"/>
    <x v="2"/>
    <x v="3"/>
    <x v="4"/>
    <x v="180"/>
    <n v="79.989999999999995"/>
    <n v="12"/>
    <n v="959.87999999999988"/>
  </r>
  <r>
    <x v="9"/>
    <x v="2"/>
    <x v="3"/>
    <x v="2"/>
    <x v="181"/>
    <n v="79.989999999999995"/>
    <n v="12"/>
    <n v="959.87999999999988"/>
  </r>
  <r>
    <x v="4"/>
    <x v="4"/>
    <x v="3"/>
    <x v="2"/>
    <x v="181"/>
    <n v="799.95"/>
    <n v="2"/>
    <n v="1599.9"/>
  </r>
  <r>
    <x v="3"/>
    <x v="0"/>
    <x v="1"/>
    <x v="3"/>
    <x v="181"/>
    <n v="340.95"/>
    <n v="5"/>
    <n v="1704.75"/>
  </r>
  <r>
    <x v="3"/>
    <x v="1"/>
    <x v="1"/>
    <x v="1"/>
    <x v="181"/>
    <n v="340.95"/>
    <n v="8"/>
    <n v="2727.6"/>
  </r>
  <r>
    <x v="4"/>
    <x v="1"/>
    <x v="3"/>
    <x v="2"/>
    <x v="182"/>
    <n v="340.95"/>
    <n v="4"/>
    <n v="1363.8"/>
  </r>
  <r>
    <x v="5"/>
    <x v="0"/>
    <x v="0"/>
    <x v="1"/>
    <x v="183"/>
    <n v="340.95"/>
    <n v="2"/>
    <n v="681.9"/>
  </r>
  <r>
    <x v="10"/>
    <x v="0"/>
    <x v="2"/>
    <x v="4"/>
    <x v="183"/>
    <n v="340.95"/>
    <n v="5"/>
    <n v="1704.75"/>
  </r>
  <r>
    <x v="2"/>
    <x v="3"/>
    <x v="2"/>
    <x v="3"/>
    <x v="184"/>
    <n v="168.95"/>
    <n v="12"/>
    <n v="2027.3999999999999"/>
  </r>
  <r>
    <x v="0"/>
    <x v="3"/>
    <x v="0"/>
    <x v="3"/>
    <x v="184"/>
    <n v="168.95"/>
    <n v="15"/>
    <n v="2534.25"/>
  </r>
  <r>
    <x v="4"/>
    <x v="4"/>
    <x v="3"/>
    <x v="2"/>
    <x v="185"/>
    <n v="799.95"/>
    <n v="9"/>
    <n v="7199.55"/>
  </r>
  <r>
    <x v="7"/>
    <x v="0"/>
    <x v="0"/>
    <x v="4"/>
    <x v="185"/>
    <n v="340.95"/>
    <n v="5"/>
    <n v="1704.75"/>
  </r>
  <r>
    <x v="5"/>
    <x v="4"/>
    <x v="0"/>
    <x v="2"/>
    <x v="186"/>
    <n v="799.95"/>
    <n v="4"/>
    <n v="3199.8"/>
  </r>
  <r>
    <x v="1"/>
    <x v="1"/>
    <x v="1"/>
    <x v="4"/>
    <x v="186"/>
    <n v="340.95"/>
    <n v="15"/>
    <n v="5114.25"/>
  </r>
  <r>
    <x v="9"/>
    <x v="4"/>
    <x v="3"/>
    <x v="2"/>
    <x v="187"/>
    <n v="799.95"/>
    <n v="10"/>
    <n v="7999.5"/>
  </r>
  <r>
    <x v="8"/>
    <x v="1"/>
    <x v="3"/>
    <x v="1"/>
    <x v="188"/>
    <n v="340.95"/>
    <n v="2"/>
    <n v="681.9"/>
  </r>
  <r>
    <x v="10"/>
    <x v="3"/>
    <x v="0"/>
    <x v="0"/>
    <x v="189"/>
    <n v="168.95"/>
    <n v="11"/>
    <n v="1858.4499999999998"/>
  </r>
  <r>
    <x v="10"/>
    <x v="3"/>
    <x v="0"/>
    <x v="1"/>
    <x v="189"/>
    <n v="168.95"/>
    <n v="2"/>
    <n v="337.9"/>
  </r>
  <r>
    <x v="3"/>
    <x v="4"/>
    <x v="1"/>
    <x v="4"/>
    <x v="190"/>
    <n v="799.95"/>
    <n v="7"/>
    <n v="5599.6500000000005"/>
  </r>
  <r>
    <x v="8"/>
    <x v="0"/>
    <x v="3"/>
    <x v="4"/>
    <x v="190"/>
    <n v="340.95"/>
    <n v="6"/>
    <n v="2045.6999999999998"/>
  </r>
  <r>
    <x v="2"/>
    <x v="2"/>
    <x v="2"/>
    <x v="0"/>
    <x v="191"/>
    <n v="79.989999999999995"/>
    <n v="9"/>
    <n v="719.91"/>
  </r>
  <r>
    <x v="2"/>
    <x v="3"/>
    <x v="2"/>
    <x v="1"/>
    <x v="191"/>
    <n v="168.95"/>
    <n v="11"/>
    <n v="1858.4499999999998"/>
  </r>
  <r>
    <x v="8"/>
    <x v="2"/>
    <x v="3"/>
    <x v="2"/>
    <x v="192"/>
    <n v="79.989999999999995"/>
    <n v="13"/>
    <n v="1039.8699999999999"/>
  </r>
  <r>
    <x v="3"/>
    <x v="0"/>
    <x v="1"/>
    <x v="0"/>
    <x v="192"/>
    <n v="340.95"/>
    <n v="16"/>
    <n v="5455.2"/>
  </r>
  <r>
    <x v="9"/>
    <x v="3"/>
    <x v="3"/>
    <x v="0"/>
    <x v="192"/>
    <n v="168.95"/>
    <n v="11"/>
    <n v="1858.4499999999998"/>
  </r>
  <r>
    <x v="7"/>
    <x v="2"/>
    <x v="0"/>
    <x v="0"/>
    <x v="192"/>
    <n v="79.989999999999995"/>
    <n v="10"/>
    <n v="799.9"/>
  </r>
  <r>
    <x v="9"/>
    <x v="3"/>
    <x v="3"/>
    <x v="3"/>
    <x v="192"/>
    <n v="168.95"/>
    <n v="1"/>
    <n v="168.95"/>
  </r>
  <r>
    <x v="2"/>
    <x v="1"/>
    <x v="2"/>
    <x v="1"/>
    <x v="192"/>
    <n v="340.95"/>
    <n v="2"/>
    <n v="681.9"/>
  </r>
  <r>
    <x v="0"/>
    <x v="0"/>
    <x v="0"/>
    <x v="4"/>
    <x v="192"/>
    <n v="340.95"/>
    <n v="4"/>
    <n v="1363.8"/>
  </r>
  <r>
    <x v="10"/>
    <x v="4"/>
    <x v="0"/>
    <x v="1"/>
    <x v="193"/>
    <n v="799.95"/>
    <n v="3"/>
    <n v="2399.8500000000004"/>
  </r>
  <r>
    <x v="5"/>
    <x v="3"/>
    <x v="0"/>
    <x v="0"/>
    <x v="194"/>
    <n v="168.95"/>
    <n v="15"/>
    <n v="2534.25"/>
  </r>
  <r>
    <x v="10"/>
    <x v="2"/>
    <x v="0"/>
    <x v="2"/>
    <x v="195"/>
    <n v="79.989999999999995"/>
    <n v="8"/>
    <n v="639.91999999999996"/>
  </r>
  <r>
    <x v="6"/>
    <x v="2"/>
    <x v="3"/>
    <x v="0"/>
    <x v="195"/>
    <n v="79.989999999999995"/>
    <n v="13"/>
    <n v="1039.8699999999999"/>
  </r>
  <r>
    <x v="2"/>
    <x v="0"/>
    <x v="2"/>
    <x v="1"/>
    <x v="195"/>
    <n v="340.95"/>
    <n v="9"/>
    <n v="3068.5499999999997"/>
  </r>
  <r>
    <x v="5"/>
    <x v="3"/>
    <x v="0"/>
    <x v="1"/>
    <x v="195"/>
    <n v="168.95"/>
    <n v="5"/>
    <n v="844.75"/>
  </r>
  <r>
    <x v="4"/>
    <x v="0"/>
    <x v="3"/>
    <x v="1"/>
    <x v="195"/>
    <n v="340.95"/>
    <n v="10"/>
    <n v="3409.5"/>
  </r>
  <r>
    <x v="9"/>
    <x v="2"/>
    <x v="3"/>
    <x v="4"/>
    <x v="195"/>
    <n v="79.989999999999995"/>
    <n v="10"/>
    <n v="799.9"/>
  </r>
  <r>
    <x v="4"/>
    <x v="1"/>
    <x v="3"/>
    <x v="4"/>
    <x v="195"/>
    <n v="340.95"/>
    <n v="3"/>
    <n v="1022.8499999999999"/>
  </r>
  <r>
    <x v="0"/>
    <x v="3"/>
    <x v="0"/>
    <x v="2"/>
    <x v="196"/>
    <n v="168.95"/>
    <n v="4"/>
    <n v="675.8"/>
  </r>
  <r>
    <x v="2"/>
    <x v="4"/>
    <x v="2"/>
    <x v="3"/>
    <x v="196"/>
    <n v="799.95"/>
    <n v="5"/>
    <n v="3999.75"/>
  </r>
  <r>
    <x v="7"/>
    <x v="1"/>
    <x v="0"/>
    <x v="1"/>
    <x v="196"/>
    <n v="340.95"/>
    <n v="7"/>
    <n v="2386.65"/>
  </r>
  <r>
    <x v="0"/>
    <x v="0"/>
    <x v="0"/>
    <x v="0"/>
    <x v="197"/>
    <n v="340.95"/>
    <n v="8"/>
    <n v="2727.6"/>
  </r>
  <r>
    <x v="7"/>
    <x v="2"/>
    <x v="0"/>
    <x v="1"/>
    <x v="197"/>
    <n v="79.989999999999995"/>
    <n v="11"/>
    <n v="879.89"/>
  </r>
  <r>
    <x v="8"/>
    <x v="0"/>
    <x v="3"/>
    <x v="4"/>
    <x v="197"/>
    <n v="340.95"/>
    <n v="15"/>
    <n v="5114.25"/>
  </r>
  <r>
    <x v="7"/>
    <x v="3"/>
    <x v="0"/>
    <x v="4"/>
    <x v="197"/>
    <n v="168.95"/>
    <n v="3"/>
    <n v="506.84999999999997"/>
  </r>
  <r>
    <x v="0"/>
    <x v="1"/>
    <x v="0"/>
    <x v="4"/>
    <x v="197"/>
    <n v="340.95"/>
    <n v="8"/>
    <n v="2727.6"/>
  </r>
  <r>
    <x v="9"/>
    <x v="1"/>
    <x v="3"/>
    <x v="0"/>
    <x v="198"/>
    <n v="340.95"/>
    <n v="14"/>
    <n v="4773.3"/>
  </r>
  <r>
    <x v="7"/>
    <x v="1"/>
    <x v="0"/>
    <x v="0"/>
    <x v="198"/>
    <n v="340.95"/>
    <n v="19"/>
    <n v="6478.05"/>
  </r>
  <r>
    <x v="7"/>
    <x v="2"/>
    <x v="0"/>
    <x v="3"/>
    <x v="198"/>
    <n v="79.989999999999995"/>
    <n v="4"/>
    <n v="319.95999999999998"/>
  </r>
  <r>
    <x v="9"/>
    <x v="1"/>
    <x v="3"/>
    <x v="4"/>
    <x v="198"/>
    <n v="340.95"/>
    <n v="15"/>
    <n v="5114.25"/>
  </r>
  <r>
    <x v="7"/>
    <x v="4"/>
    <x v="0"/>
    <x v="0"/>
    <x v="199"/>
    <n v="799.95"/>
    <n v="14"/>
    <n v="11199.300000000001"/>
  </r>
  <r>
    <x v="0"/>
    <x v="1"/>
    <x v="0"/>
    <x v="0"/>
    <x v="199"/>
    <n v="340.95"/>
    <n v="8"/>
    <n v="2727.6"/>
  </r>
  <r>
    <x v="11"/>
    <x v="4"/>
    <x v="2"/>
    <x v="4"/>
    <x v="199"/>
    <n v="799.95"/>
    <n v="2"/>
    <n v="1599.9"/>
  </r>
  <r>
    <x v="2"/>
    <x v="3"/>
    <x v="2"/>
    <x v="2"/>
    <x v="200"/>
    <n v="168.95"/>
    <n v="2"/>
    <n v="337.9"/>
  </r>
  <r>
    <x v="0"/>
    <x v="4"/>
    <x v="0"/>
    <x v="3"/>
    <x v="200"/>
    <n v="799.95"/>
    <n v="14"/>
    <n v="11199.300000000001"/>
  </r>
  <r>
    <x v="2"/>
    <x v="0"/>
    <x v="2"/>
    <x v="0"/>
    <x v="201"/>
    <n v="340.95"/>
    <n v="14"/>
    <n v="4773.3"/>
  </r>
  <r>
    <x v="0"/>
    <x v="1"/>
    <x v="0"/>
    <x v="3"/>
    <x v="201"/>
    <n v="340.95"/>
    <n v="9"/>
    <n v="3068.5499999999997"/>
  </r>
  <r>
    <x v="11"/>
    <x v="2"/>
    <x v="2"/>
    <x v="4"/>
    <x v="201"/>
    <n v="79.989999999999995"/>
    <n v="5"/>
    <n v="399.95"/>
  </r>
  <r>
    <x v="0"/>
    <x v="3"/>
    <x v="0"/>
    <x v="2"/>
    <x v="202"/>
    <n v="168.95"/>
    <n v="3"/>
    <n v="506.84999999999997"/>
  </r>
  <r>
    <x v="10"/>
    <x v="0"/>
    <x v="2"/>
    <x v="0"/>
    <x v="202"/>
    <n v="340.95"/>
    <n v="17"/>
    <n v="5796.15"/>
  </r>
  <r>
    <x v="0"/>
    <x v="1"/>
    <x v="0"/>
    <x v="1"/>
    <x v="202"/>
    <n v="340.95"/>
    <n v="12"/>
    <n v="4091.3999999999996"/>
  </r>
  <r>
    <x v="11"/>
    <x v="3"/>
    <x v="2"/>
    <x v="3"/>
    <x v="203"/>
    <n v="168.95"/>
    <n v="14"/>
    <n v="2365.2999999999997"/>
  </r>
  <r>
    <x v="5"/>
    <x v="1"/>
    <x v="0"/>
    <x v="1"/>
    <x v="204"/>
    <n v="340.95"/>
    <n v="14"/>
    <n v="4773.3"/>
  </r>
  <r>
    <x v="11"/>
    <x v="3"/>
    <x v="2"/>
    <x v="2"/>
    <x v="205"/>
    <n v="168.95"/>
    <n v="9"/>
    <n v="1520.55"/>
  </r>
  <r>
    <x v="2"/>
    <x v="1"/>
    <x v="2"/>
    <x v="0"/>
    <x v="205"/>
    <n v="340.95"/>
    <n v="13"/>
    <n v="4432.3499999999995"/>
  </r>
  <r>
    <x v="6"/>
    <x v="4"/>
    <x v="3"/>
    <x v="0"/>
    <x v="206"/>
    <n v="799.95"/>
    <n v="12"/>
    <n v="9599.4000000000015"/>
  </r>
  <r>
    <x v="5"/>
    <x v="1"/>
    <x v="0"/>
    <x v="1"/>
    <x v="206"/>
    <n v="340.95"/>
    <n v="15"/>
    <n v="5114.25"/>
  </r>
  <r>
    <x v="7"/>
    <x v="1"/>
    <x v="0"/>
    <x v="4"/>
    <x v="207"/>
    <n v="340.95"/>
    <n v="13"/>
    <n v="4432.3499999999995"/>
  </r>
  <r>
    <x v="8"/>
    <x v="2"/>
    <x v="3"/>
    <x v="2"/>
    <x v="208"/>
    <n v="79.989999999999995"/>
    <n v="3"/>
    <n v="239.96999999999997"/>
  </r>
  <r>
    <x v="5"/>
    <x v="2"/>
    <x v="0"/>
    <x v="0"/>
    <x v="209"/>
    <n v="79.989999999999995"/>
    <n v="13"/>
    <n v="1039.8699999999999"/>
  </r>
  <r>
    <x v="5"/>
    <x v="3"/>
    <x v="0"/>
    <x v="1"/>
    <x v="210"/>
    <n v="168.95"/>
    <n v="15"/>
    <n v="2534.25"/>
  </r>
  <r>
    <x v="8"/>
    <x v="2"/>
    <x v="3"/>
    <x v="4"/>
    <x v="210"/>
    <n v="79.989999999999995"/>
    <n v="10"/>
    <n v="799.9"/>
  </r>
  <r>
    <x v="2"/>
    <x v="3"/>
    <x v="2"/>
    <x v="4"/>
    <x v="211"/>
    <n v="168.95"/>
    <n v="5"/>
    <n v="844.75"/>
  </r>
  <r>
    <x v="4"/>
    <x v="2"/>
    <x v="3"/>
    <x v="4"/>
    <x v="211"/>
    <n v="79.989999999999995"/>
    <n v="7"/>
    <n v="559.92999999999995"/>
  </r>
  <r>
    <x v="4"/>
    <x v="2"/>
    <x v="3"/>
    <x v="2"/>
    <x v="212"/>
    <n v="79.989999999999995"/>
    <n v="6"/>
    <n v="479.93999999999994"/>
  </r>
  <r>
    <x v="11"/>
    <x v="3"/>
    <x v="2"/>
    <x v="3"/>
    <x v="212"/>
    <n v="168.95"/>
    <n v="1"/>
    <n v="168.95"/>
  </r>
  <r>
    <x v="9"/>
    <x v="0"/>
    <x v="3"/>
    <x v="1"/>
    <x v="212"/>
    <n v="340.95"/>
    <n v="1"/>
    <n v="340.95"/>
  </r>
  <r>
    <x v="0"/>
    <x v="4"/>
    <x v="0"/>
    <x v="2"/>
    <x v="213"/>
    <n v="799.95"/>
    <n v="7"/>
    <n v="5599.6500000000005"/>
  </r>
  <r>
    <x v="3"/>
    <x v="4"/>
    <x v="1"/>
    <x v="0"/>
    <x v="214"/>
    <n v="799.95"/>
    <n v="13"/>
    <n v="10399.35"/>
  </r>
  <r>
    <x v="7"/>
    <x v="0"/>
    <x v="0"/>
    <x v="2"/>
    <x v="215"/>
    <n v="340.95"/>
    <n v="9"/>
    <n v="3068.5499999999997"/>
  </r>
  <r>
    <x v="9"/>
    <x v="1"/>
    <x v="3"/>
    <x v="0"/>
    <x v="215"/>
    <n v="340.95"/>
    <n v="13"/>
    <n v="4432.3499999999995"/>
  </r>
  <r>
    <x v="5"/>
    <x v="0"/>
    <x v="0"/>
    <x v="3"/>
    <x v="215"/>
    <n v="340.95"/>
    <n v="2"/>
    <n v="681.9"/>
  </r>
  <r>
    <x v="11"/>
    <x v="2"/>
    <x v="2"/>
    <x v="3"/>
    <x v="216"/>
    <n v="79.989999999999995"/>
    <n v="4"/>
    <n v="319.95999999999998"/>
  </r>
  <r>
    <x v="11"/>
    <x v="4"/>
    <x v="2"/>
    <x v="4"/>
    <x v="217"/>
    <n v="799.95"/>
    <n v="14"/>
    <n v="11199.300000000001"/>
  </r>
  <r>
    <x v="7"/>
    <x v="1"/>
    <x v="0"/>
    <x v="3"/>
    <x v="218"/>
    <n v="340.95"/>
    <n v="11"/>
    <n v="3750.45"/>
  </r>
  <r>
    <x v="0"/>
    <x v="3"/>
    <x v="0"/>
    <x v="3"/>
    <x v="218"/>
    <n v="168.95"/>
    <n v="11"/>
    <n v="1858.4499999999998"/>
  </r>
  <r>
    <x v="2"/>
    <x v="4"/>
    <x v="2"/>
    <x v="0"/>
    <x v="219"/>
    <n v="799.95"/>
    <n v="11"/>
    <n v="8799.4500000000007"/>
  </r>
  <r>
    <x v="7"/>
    <x v="2"/>
    <x v="0"/>
    <x v="0"/>
    <x v="219"/>
    <n v="79.989999999999995"/>
    <n v="19"/>
    <n v="1519.81"/>
  </r>
  <r>
    <x v="5"/>
    <x v="4"/>
    <x v="0"/>
    <x v="1"/>
    <x v="220"/>
    <n v="799.95"/>
    <n v="6"/>
    <n v="4799.7000000000007"/>
  </r>
  <r>
    <x v="10"/>
    <x v="3"/>
    <x v="0"/>
    <x v="2"/>
    <x v="221"/>
    <n v="168.95"/>
    <n v="9"/>
    <n v="1520.55"/>
  </r>
  <r>
    <x v="4"/>
    <x v="3"/>
    <x v="3"/>
    <x v="0"/>
    <x v="221"/>
    <n v="168.95"/>
    <n v="19"/>
    <n v="3210.0499999999997"/>
  </r>
  <r>
    <x v="10"/>
    <x v="2"/>
    <x v="0"/>
    <x v="3"/>
    <x v="221"/>
    <n v="79.989999999999995"/>
    <n v="3"/>
    <n v="239.96999999999997"/>
  </r>
  <r>
    <x v="6"/>
    <x v="4"/>
    <x v="3"/>
    <x v="0"/>
    <x v="222"/>
    <n v="799.95"/>
    <n v="20"/>
    <n v="15999"/>
  </r>
  <r>
    <x v="10"/>
    <x v="3"/>
    <x v="0"/>
    <x v="3"/>
    <x v="222"/>
    <n v="168.95"/>
    <n v="12"/>
    <n v="2027.3999999999999"/>
  </r>
  <r>
    <x v="1"/>
    <x v="2"/>
    <x v="1"/>
    <x v="3"/>
    <x v="222"/>
    <n v="79.989999999999995"/>
    <n v="1"/>
    <n v="79.989999999999995"/>
  </r>
  <r>
    <x v="4"/>
    <x v="1"/>
    <x v="3"/>
    <x v="2"/>
    <x v="223"/>
    <n v="340.95"/>
    <n v="3"/>
    <n v="1022.8499999999999"/>
  </r>
  <r>
    <x v="2"/>
    <x v="1"/>
    <x v="2"/>
    <x v="0"/>
    <x v="223"/>
    <n v="340.95"/>
    <n v="16"/>
    <n v="5455.2"/>
  </r>
  <r>
    <x v="0"/>
    <x v="0"/>
    <x v="0"/>
    <x v="3"/>
    <x v="223"/>
    <n v="340.95"/>
    <n v="3"/>
    <n v="1022.8499999999999"/>
  </r>
  <r>
    <x v="0"/>
    <x v="3"/>
    <x v="0"/>
    <x v="0"/>
    <x v="224"/>
    <n v="168.95"/>
    <n v="20"/>
    <n v="3379"/>
  </r>
  <r>
    <x v="5"/>
    <x v="1"/>
    <x v="0"/>
    <x v="3"/>
    <x v="224"/>
    <n v="340.95"/>
    <n v="8"/>
    <n v="2727.6"/>
  </r>
  <r>
    <x v="1"/>
    <x v="1"/>
    <x v="1"/>
    <x v="1"/>
    <x v="224"/>
    <n v="340.95"/>
    <n v="9"/>
    <n v="3068.5499999999997"/>
  </r>
  <r>
    <x v="3"/>
    <x v="1"/>
    <x v="1"/>
    <x v="2"/>
    <x v="225"/>
    <n v="340.95"/>
    <n v="12"/>
    <n v="4091.3999999999996"/>
  </r>
  <r>
    <x v="10"/>
    <x v="3"/>
    <x v="0"/>
    <x v="0"/>
    <x v="225"/>
    <n v="168.95"/>
    <n v="9"/>
    <n v="1520.55"/>
  </r>
  <r>
    <x v="0"/>
    <x v="2"/>
    <x v="0"/>
    <x v="0"/>
    <x v="225"/>
    <n v="79.989999999999995"/>
    <n v="20"/>
    <n v="1599.8"/>
  </r>
  <r>
    <x v="9"/>
    <x v="1"/>
    <x v="3"/>
    <x v="3"/>
    <x v="225"/>
    <n v="340.95"/>
    <n v="6"/>
    <n v="2045.6999999999998"/>
  </r>
  <r>
    <x v="8"/>
    <x v="2"/>
    <x v="3"/>
    <x v="1"/>
    <x v="225"/>
    <n v="79.989999999999995"/>
    <n v="1"/>
    <n v="79.989999999999995"/>
  </r>
  <r>
    <x v="9"/>
    <x v="2"/>
    <x v="3"/>
    <x v="4"/>
    <x v="225"/>
    <n v="79.989999999999995"/>
    <n v="5"/>
    <n v="399.95"/>
  </r>
  <r>
    <x v="6"/>
    <x v="3"/>
    <x v="3"/>
    <x v="4"/>
    <x v="225"/>
    <n v="168.95"/>
    <n v="3"/>
    <n v="506.84999999999997"/>
  </r>
  <r>
    <x v="0"/>
    <x v="2"/>
    <x v="0"/>
    <x v="0"/>
    <x v="226"/>
    <n v="79.989999999999995"/>
    <n v="9"/>
    <n v="719.91"/>
  </r>
  <r>
    <x v="7"/>
    <x v="3"/>
    <x v="0"/>
    <x v="1"/>
    <x v="226"/>
    <n v="168.95"/>
    <n v="4"/>
    <n v="675.8"/>
  </r>
  <r>
    <x v="1"/>
    <x v="2"/>
    <x v="1"/>
    <x v="1"/>
    <x v="226"/>
    <n v="79.989999999999995"/>
    <n v="11"/>
    <n v="879.89"/>
  </r>
  <r>
    <x v="4"/>
    <x v="3"/>
    <x v="3"/>
    <x v="1"/>
    <x v="226"/>
    <n v="168.95"/>
    <n v="15"/>
    <n v="2534.25"/>
  </r>
  <r>
    <x v="8"/>
    <x v="0"/>
    <x v="3"/>
    <x v="4"/>
    <x v="226"/>
    <n v="340.95"/>
    <n v="8"/>
    <n v="2727.6"/>
  </r>
  <r>
    <x v="1"/>
    <x v="1"/>
    <x v="1"/>
    <x v="0"/>
    <x v="227"/>
    <n v="340.95"/>
    <n v="12"/>
    <n v="4091.3999999999996"/>
  </r>
  <r>
    <x v="10"/>
    <x v="0"/>
    <x v="2"/>
    <x v="3"/>
    <x v="227"/>
    <n v="340.95"/>
    <n v="4"/>
    <n v="1363.8"/>
  </r>
  <r>
    <x v="5"/>
    <x v="1"/>
    <x v="0"/>
    <x v="2"/>
    <x v="228"/>
    <n v="340.95"/>
    <n v="2"/>
    <n v="681.9"/>
  </r>
  <r>
    <x v="1"/>
    <x v="3"/>
    <x v="1"/>
    <x v="3"/>
    <x v="228"/>
    <n v="168.95"/>
    <n v="15"/>
    <n v="2534.25"/>
  </r>
  <r>
    <x v="1"/>
    <x v="2"/>
    <x v="1"/>
    <x v="4"/>
    <x v="228"/>
    <n v="79.989999999999995"/>
    <n v="1"/>
    <n v="79.989999999999995"/>
  </r>
  <r>
    <x v="4"/>
    <x v="4"/>
    <x v="3"/>
    <x v="0"/>
    <x v="229"/>
    <n v="799.95"/>
    <n v="18"/>
    <n v="14399.1"/>
  </r>
  <r>
    <x v="0"/>
    <x v="3"/>
    <x v="0"/>
    <x v="0"/>
    <x v="229"/>
    <n v="168.95"/>
    <n v="20"/>
    <n v="3379"/>
  </r>
  <r>
    <x v="5"/>
    <x v="3"/>
    <x v="0"/>
    <x v="1"/>
    <x v="229"/>
    <n v="168.95"/>
    <n v="4"/>
    <n v="675.8"/>
  </r>
  <r>
    <x v="8"/>
    <x v="1"/>
    <x v="3"/>
    <x v="2"/>
    <x v="230"/>
    <n v="340.95"/>
    <n v="11"/>
    <n v="3750.45"/>
  </r>
  <r>
    <x v="7"/>
    <x v="1"/>
    <x v="0"/>
    <x v="2"/>
    <x v="230"/>
    <n v="340.95"/>
    <n v="1"/>
    <n v="340.95"/>
  </r>
  <r>
    <x v="10"/>
    <x v="0"/>
    <x v="2"/>
    <x v="3"/>
    <x v="230"/>
    <n v="340.95"/>
    <n v="7"/>
    <n v="2386.65"/>
  </r>
  <r>
    <x v="3"/>
    <x v="4"/>
    <x v="1"/>
    <x v="2"/>
    <x v="231"/>
    <n v="799.95"/>
    <n v="7"/>
    <n v="5599.6500000000005"/>
  </r>
  <r>
    <x v="2"/>
    <x v="4"/>
    <x v="2"/>
    <x v="2"/>
    <x v="231"/>
    <n v="799.95"/>
    <n v="8"/>
    <n v="6399.6"/>
  </r>
  <r>
    <x v="9"/>
    <x v="2"/>
    <x v="3"/>
    <x v="0"/>
    <x v="231"/>
    <n v="79.989999999999995"/>
    <n v="16"/>
    <n v="1279.8399999999999"/>
  </r>
  <r>
    <x v="5"/>
    <x v="3"/>
    <x v="0"/>
    <x v="0"/>
    <x v="231"/>
    <n v="168.95"/>
    <n v="16"/>
    <n v="2703.2"/>
  </r>
  <r>
    <x v="3"/>
    <x v="3"/>
    <x v="1"/>
    <x v="3"/>
    <x v="231"/>
    <n v="168.95"/>
    <n v="6"/>
    <n v="1013.6999999999999"/>
  </r>
  <r>
    <x v="10"/>
    <x v="4"/>
    <x v="0"/>
    <x v="4"/>
    <x v="231"/>
    <n v="799.95"/>
    <n v="15"/>
    <n v="11999.25"/>
  </r>
  <r>
    <x v="10"/>
    <x v="1"/>
    <x v="0"/>
    <x v="4"/>
    <x v="231"/>
    <n v="340.95"/>
    <n v="11"/>
    <n v="3750.45"/>
  </r>
  <r>
    <x v="1"/>
    <x v="3"/>
    <x v="1"/>
    <x v="0"/>
    <x v="232"/>
    <n v="168.95"/>
    <n v="6"/>
    <n v="1013.6999999999999"/>
  </r>
  <r>
    <x v="2"/>
    <x v="3"/>
    <x v="2"/>
    <x v="4"/>
    <x v="232"/>
    <n v="168.95"/>
    <n v="11"/>
    <n v="1858.4499999999998"/>
  </r>
  <r>
    <x v="8"/>
    <x v="4"/>
    <x v="3"/>
    <x v="4"/>
    <x v="232"/>
    <n v="799.95"/>
    <n v="7"/>
    <n v="5599.6500000000005"/>
  </r>
  <r>
    <x v="7"/>
    <x v="3"/>
    <x v="0"/>
    <x v="4"/>
    <x v="233"/>
    <n v="168.95"/>
    <n v="1"/>
    <n v="168.95"/>
  </r>
  <r>
    <x v="3"/>
    <x v="3"/>
    <x v="1"/>
    <x v="2"/>
    <x v="234"/>
    <n v="168.95"/>
    <n v="15"/>
    <n v="2534.25"/>
  </r>
  <r>
    <x v="2"/>
    <x v="2"/>
    <x v="2"/>
    <x v="2"/>
    <x v="234"/>
    <n v="79.989999999999995"/>
    <n v="12"/>
    <n v="959.87999999999988"/>
  </r>
  <r>
    <x v="3"/>
    <x v="3"/>
    <x v="1"/>
    <x v="0"/>
    <x v="234"/>
    <n v="168.95"/>
    <n v="13"/>
    <n v="2196.35"/>
  </r>
  <r>
    <x v="9"/>
    <x v="1"/>
    <x v="3"/>
    <x v="4"/>
    <x v="234"/>
    <n v="340.95"/>
    <n v="1"/>
    <n v="340.95"/>
  </r>
  <r>
    <x v="11"/>
    <x v="1"/>
    <x v="2"/>
    <x v="4"/>
    <x v="234"/>
    <n v="340.95"/>
    <n v="15"/>
    <n v="5114.25"/>
  </r>
  <r>
    <x v="2"/>
    <x v="4"/>
    <x v="2"/>
    <x v="0"/>
    <x v="235"/>
    <n v="799.95"/>
    <n v="6"/>
    <n v="4799.7000000000007"/>
  </r>
  <r>
    <x v="1"/>
    <x v="0"/>
    <x v="1"/>
    <x v="4"/>
    <x v="235"/>
    <n v="340.95"/>
    <n v="13"/>
    <n v="4432.3499999999995"/>
  </r>
  <r>
    <x v="10"/>
    <x v="3"/>
    <x v="0"/>
    <x v="2"/>
    <x v="236"/>
    <n v="168.95"/>
    <n v="15"/>
    <n v="2534.25"/>
  </r>
  <r>
    <x v="0"/>
    <x v="0"/>
    <x v="0"/>
    <x v="1"/>
    <x v="236"/>
    <n v="340.95"/>
    <n v="12"/>
    <n v="4091.3999999999996"/>
  </r>
  <r>
    <x v="7"/>
    <x v="0"/>
    <x v="0"/>
    <x v="4"/>
    <x v="236"/>
    <n v="340.95"/>
    <n v="2"/>
    <n v="681.9"/>
  </r>
  <r>
    <x v="7"/>
    <x v="2"/>
    <x v="0"/>
    <x v="2"/>
    <x v="237"/>
    <n v="79.989999999999995"/>
    <n v="2"/>
    <n v="159.97999999999999"/>
  </r>
  <r>
    <x v="6"/>
    <x v="2"/>
    <x v="3"/>
    <x v="0"/>
    <x v="237"/>
    <n v="79.989999999999995"/>
    <n v="8"/>
    <n v="639.91999999999996"/>
  </r>
  <r>
    <x v="1"/>
    <x v="1"/>
    <x v="1"/>
    <x v="3"/>
    <x v="237"/>
    <n v="340.95"/>
    <n v="10"/>
    <n v="3409.5"/>
  </r>
  <r>
    <x v="0"/>
    <x v="4"/>
    <x v="0"/>
    <x v="2"/>
    <x v="238"/>
    <n v="799.95"/>
    <n v="3"/>
    <n v="2399.8500000000004"/>
  </r>
  <r>
    <x v="5"/>
    <x v="2"/>
    <x v="0"/>
    <x v="1"/>
    <x v="238"/>
    <n v="79.989999999999995"/>
    <n v="14"/>
    <n v="1119.8599999999999"/>
  </r>
  <r>
    <x v="0"/>
    <x v="0"/>
    <x v="0"/>
    <x v="4"/>
    <x v="238"/>
    <n v="340.95"/>
    <n v="8"/>
    <n v="2727.6"/>
  </r>
  <r>
    <x v="11"/>
    <x v="4"/>
    <x v="2"/>
    <x v="1"/>
    <x v="239"/>
    <n v="799.95"/>
    <n v="10"/>
    <n v="7999.5"/>
  </r>
  <r>
    <x v="6"/>
    <x v="4"/>
    <x v="3"/>
    <x v="0"/>
    <x v="240"/>
    <n v="799.95"/>
    <n v="15"/>
    <n v="11999.25"/>
  </r>
  <r>
    <x v="2"/>
    <x v="1"/>
    <x v="2"/>
    <x v="3"/>
    <x v="240"/>
    <n v="340.95"/>
    <n v="11"/>
    <n v="3750.45"/>
  </r>
  <r>
    <x v="11"/>
    <x v="2"/>
    <x v="2"/>
    <x v="4"/>
    <x v="241"/>
    <n v="79.989999999999995"/>
    <n v="10"/>
    <n v="799.9"/>
  </r>
  <r>
    <x v="2"/>
    <x v="3"/>
    <x v="2"/>
    <x v="3"/>
    <x v="242"/>
    <n v="168.95"/>
    <n v="11"/>
    <n v="1858.4499999999998"/>
  </r>
  <r>
    <x v="10"/>
    <x v="4"/>
    <x v="0"/>
    <x v="2"/>
    <x v="243"/>
    <n v="799.95"/>
    <n v="2"/>
    <n v="1599.9"/>
  </r>
  <r>
    <x v="3"/>
    <x v="0"/>
    <x v="1"/>
    <x v="3"/>
    <x v="243"/>
    <n v="340.95"/>
    <n v="15"/>
    <n v="5114.25"/>
  </r>
  <r>
    <x v="9"/>
    <x v="4"/>
    <x v="3"/>
    <x v="1"/>
    <x v="243"/>
    <n v="799.95"/>
    <n v="11"/>
    <n v="8799.4500000000007"/>
  </r>
  <r>
    <x v="9"/>
    <x v="1"/>
    <x v="3"/>
    <x v="0"/>
    <x v="244"/>
    <n v="340.95"/>
    <n v="17"/>
    <n v="5796.15"/>
  </r>
  <r>
    <x v="0"/>
    <x v="1"/>
    <x v="0"/>
    <x v="3"/>
    <x v="244"/>
    <n v="340.95"/>
    <n v="8"/>
    <n v="2727.6"/>
  </r>
  <r>
    <x v="1"/>
    <x v="3"/>
    <x v="1"/>
    <x v="2"/>
    <x v="245"/>
    <n v="168.95"/>
    <n v="9"/>
    <n v="1520.55"/>
  </r>
  <r>
    <x v="11"/>
    <x v="2"/>
    <x v="2"/>
    <x v="1"/>
    <x v="245"/>
    <n v="79.989999999999995"/>
    <n v="2"/>
    <n v="159.97999999999999"/>
  </r>
  <r>
    <x v="4"/>
    <x v="4"/>
    <x v="3"/>
    <x v="4"/>
    <x v="246"/>
    <n v="799.95"/>
    <n v="15"/>
    <n v="11999.25"/>
  </r>
  <r>
    <x v="5"/>
    <x v="3"/>
    <x v="0"/>
    <x v="2"/>
    <x v="247"/>
    <n v="168.95"/>
    <n v="4"/>
    <n v="675.8"/>
  </r>
  <r>
    <x v="1"/>
    <x v="1"/>
    <x v="1"/>
    <x v="2"/>
    <x v="247"/>
    <n v="340.95"/>
    <n v="15"/>
    <n v="5114.25"/>
  </r>
  <r>
    <x v="0"/>
    <x v="3"/>
    <x v="0"/>
    <x v="0"/>
    <x v="248"/>
    <n v="168.95"/>
    <n v="13"/>
    <n v="2196.35"/>
  </r>
  <r>
    <x v="8"/>
    <x v="2"/>
    <x v="3"/>
    <x v="3"/>
    <x v="248"/>
    <n v="79.989999999999995"/>
    <n v="8"/>
    <n v="639.91999999999996"/>
  </r>
  <r>
    <x v="11"/>
    <x v="2"/>
    <x v="2"/>
    <x v="3"/>
    <x v="248"/>
    <n v="79.989999999999995"/>
    <n v="1"/>
    <n v="79.989999999999995"/>
  </r>
  <r>
    <x v="4"/>
    <x v="3"/>
    <x v="3"/>
    <x v="3"/>
    <x v="248"/>
    <n v="168.95"/>
    <n v="13"/>
    <n v="2196.35"/>
  </r>
  <r>
    <x v="4"/>
    <x v="0"/>
    <x v="3"/>
    <x v="0"/>
    <x v="249"/>
    <n v="340.95"/>
    <n v="13"/>
    <n v="4432.3499999999995"/>
  </r>
  <r>
    <x v="2"/>
    <x v="0"/>
    <x v="2"/>
    <x v="0"/>
    <x v="250"/>
    <n v="340.95"/>
    <n v="12"/>
    <n v="4091.3999999999996"/>
  </r>
  <r>
    <x v="2"/>
    <x v="0"/>
    <x v="2"/>
    <x v="4"/>
    <x v="250"/>
    <n v="340.95"/>
    <n v="9"/>
    <n v="3068.5499999999997"/>
  </r>
  <r>
    <x v="0"/>
    <x v="3"/>
    <x v="0"/>
    <x v="4"/>
    <x v="250"/>
    <n v="168.95"/>
    <n v="6"/>
    <n v="1013.6999999999999"/>
  </r>
  <r>
    <x v="3"/>
    <x v="0"/>
    <x v="1"/>
    <x v="1"/>
    <x v="251"/>
    <n v="340.95"/>
    <n v="14"/>
    <n v="4773.3"/>
  </r>
  <r>
    <x v="11"/>
    <x v="2"/>
    <x v="2"/>
    <x v="1"/>
    <x v="251"/>
    <n v="79.989999999999995"/>
    <n v="3"/>
    <n v="239.96999999999997"/>
  </r>
  <r>
    <x v="10"/>
    <x v="4"/>
    <x v="0"/>
    <x v="3"/>
    <x v="252"/>
    <n v="799.95"/>
    <n v="6"/>
    <n v="4799.7000000000007"/>
  </r>
  <r>
    <x v="5"/>
    <x v="2"/>
    <x v="0"/>
    <x v="3"/>
    <x v="252"/>
    <n v="79.989999999999995"/>
    <n v="1"/>
    <n v="79.989999999999995"/>
  </r>
  <r>
    <x v="6"/>
    <x v="3"/>
    <x v="3"/>
    <x v="2"/>
    <x v="253"/>
    <n v="168.95"/>
    <n v="14"/>
    <n v="2365.2999999999997"/>
  </r>
  <r>
    <x v="4"/>
    <x v="0"/>
    <x v="3"/>
    <x v="0"/>
    <x v="253"/>
    <n v="340.95"/>
    <n v="11"/>
    <n v="3750.45"/>
  </r>
  <r>
    <x v="8"/>
    <x v="0"/>
    <x v="3"/>
    <x v="3"/>
    <x v="253"/>
    <n v="340.95"/>
    <n v="7"/>
    <n v="2386.65"/>
  </r>
  <r>
    <x v="6"/>
    <x v="4"/>
    <x v="3"/>
    <x v="3"/>
    <x v="253"/>
    <n v="799.95"/>
    <n v="11"/>
    <n v="8799.4500000000007"/>
  </r>
  <r>
    <x v="9"/>
    <x v="3"/>
    <x v="3"/>
    <x v="4"/>
    <x v="253"/>
    <n v="168.95"/>
    <n v="7"/>
    <n v="1182.6499999999999"/>
  </r>
  <r>
    <x v="5"/>
    <x v="3"/>
    <x v="0"/>
    <x v="0"/>
    <x v="254"/>
    <n v="168.95"/>
    <n v="14"/>
    <n v="2365.2999999999997"/>
  </r>
  <r>
    <x v="4"/>
    <x v="1"/>
    <x v="3"/>
    <x v="3"/>
    <x v="255"/>
    <n v="340.95"/>
    <n v="2"/>
    <n v="681.9"/>
  </r>
  <r>
    <x v="2"/>
    <x v="1"/>
    <x v="2"/>
    <x v="4"/>
    <x v="255"/>
    <n v="340.95"/>
    <n v="15"/>
    <n v="5114.25"/>
  </r>
  <r>
    <x v="4"/>
    <x v="1"/>
    <x v="3"/>
    <x v="2"/>
    <x v="256"/>
    <n v="340.95"/>
    <n v="7"/>
    <n v="2386.65"/>
  </r>
  <r>
    <x v="1"/>
    <x v="4"/>
    <x v="1"/>
    <x v="1"/>
    <x v="257"/>
    <n v="799.95"/>
    <n v="4"/>
    <n v="3199.8"/>
  </r>
  <r>
    <x v="2"/>
    <x v="1"/>
    <x v="2"/>
    <x v="2"/>
    <x v="258"/>
    <n v="340.95"/>
    <n v="6"/>
    <n v="2045.6999999999998"/>
  </r>
  <r>
    <x v="11"/>
    <x v="2"/>
    <x v="2"/>
    <x v="2"/>
    <x v="258"/>
    <n v="79.989999999999995"/>
    <n v="3"/>
    <n v="239.96999999999997"/>
  </r>
  <r>
    <x v="5"/>
    <x v="0"/>
    <x v="0"/>
    <x v="0"/>
    <x v="258"/>
    <n v="340.95"/>
    <n v="19"/>
    <n v="6478.05"/>
  </r>
  <r>
    <x v="8"/>
    <x v="4"/>
    <x v="3"/>
    <x v="4"/>
    <x v="258"/>
    <n v="799.95"/>
    <n v="13"/>
    <n v="10399.35"/>
  </r>
  <r>
    <x v="0"/>
    <x v="0"/>
    <x v="0"/>
    <x v="2"/>
    <x v="259"/>
    <n v="340.95"/>
    <n v="11"/>
    <n v="3750.45"/>
  </r>
  <r>
    <x v="6"/>
    <x v="0"/>
    <x v="3"/>
    <x v="3"/>
    <x v="260"/>
    <n v="340.95"/>
    <n v="6"/>
    <n v="2045.6999999999998"/>
  </r>
  <r>
    <x v="11"/>
    <x v="0"/>
    <x v="2"/>
    <x v="4"/>
    <x v="260"/>
    <n v="340.95"/>
    <n v="3"/>
    <n v="1022.8499999999999"/>
  </r>
  <r>
    <x v="5"/>
    <x v="2"/>
    <x v="0"/>
    <x v="3"/>
    <x v="261"/>
    <n v="79.989999999999995"/>
    <n v="6"/>
    <n v="479.93999999999994"/>
  </r>
  <r>
    <x v="10"/>
    <x v="3"/>
    <x v="0"/>
    <x v="4"/>
    <x v="261"/>
    <n v="168.95"/>
    <n v="8"/>
    <n v="1351.6"/>
  </r>
  <r>
    <x v="5"/>
    <x v="1"/>
    <x v="0"/>
    <x v="1"/>
    <x v="262"/>
    <n v="340.95"/>
    <n v="11"/>
    <n v="3750.45"/>
  </r>
  <r>
    <x v="0"/>
    <x v="1"/>
    <x v="0"/>
    <x v="1"/>
    <x v="262"/>
    <n v="340.95"/>
    <n v="11"/>
    <n v="3750.45"/>
  </r>
  <r>
    <x v="8"/>
    <x v="1"/>
    <x v="3"/>
    <x v="4"/>
    <x v="263"/>
    <n v="340.95"/>
    <n v="12"/>
    <n v="4091.3999999999996"/>
  </r>
  <r>
    <x v="9"/>
    <x v="4"/>
    <x v="3"/>
    <x v="4"/>
    <x v="264"/>
    <n v="799.95"/>
    <n v="13"/>
    <n v="10399.35"/>
  </r>
  <r>
    <x v="8"/>
    <x v="3"/>
    <x v="3"/>
    <x v="0"/>
    <x v="265"/>
    <n v="168.95"/>
    <n v="8"/>
    <n v="1351.6"/>
  </r>
  <r>
    <x v="11"/>
    <x v="0"/>
    <x v="2"/>
    <x v="3"/>
    <x v="266"/>
    <n v="340.95"/>
    <n v="2"/>
    <n v="681.9"/>
  </r>
  <r>
    <x v="11"/>
    <x v="2"/>
    <x v="2"/>
    <x v="3"/>
    <x v="266"/>
    <n v="79.989999999999995"/>
    <n v="2"/>
    <n v="159.97999999999999"/>
  </r>
  <r>
    <x v="6"/>
    <x v="1"/>
    <x v="3"/>
    <x v="1"/>
    <x v="266"/>
    <n v="340.95"/>
    <n v="12"/>
    <n v="4091.3999999999996"/>
  </r>
  <r>
    <x v="6"/>
    <x v="0"/>
    <x v="3"/>
    <x v="2"/>
    <x v="267"/>
    <n v="340.95"/>
    <n v="13"/>
    <n v="4432.3499999999995"/>
  </r>
  <r>
    <x v="8"/>
    <x v="4"/>
    <x v="3"/>
    <x v="0"/>
    <x v="267"/>
    <n v="799.95"/>
    <n v="9"/>
    <n v="7199.55"/>
  </r>
  <r>
    <x v="5"/>
    <x v="1"/>
    <x v="0"/>
    <x v="3"/>
    <x v="267"/>
    <n v="340.95"/>
    <n v="11"/>
    <n v="3750.45"/>
  </r>
  <r>
    <x v="10"/>
    <x v="4"/>
    <x v="0"/>
    <x v="0"/>
    <x v="268"/>
    <n v="799.95"/>
    <n v="8"/>
    <n v="6399.6"/>
  </r>
  <r>
    <x v="1"/>
    <x v="0"/>
    <x v="1"/>
    <x v="4"/>
    <x v="268"/>
    <n v="340.95"/>
    <n v="4"/>
    <n v="1363.8"/>
  </r>
  <r>
    <x v="8"/>
    <x v="1"/>
    <x v="3"/>
    <x v="1"/>
    <x v="269"/>
    <n v="340.95"/>
    <n v="4"/>
    <n v="1363.8"/>
  </r>
  <r>
    <x v="11"/>
    <x v="1"/>
    <x v="2"/>
    <x v="4"/>
    <x v="269"/>
    <n v="340.95"/>
    <n v="8"/>
    <n v="2727.6"/>
  </r>
  <r>
    <x v="6"/>
    <x v="2"/>
    <x v="3"/>
    <x v="0"/>
    <x v="270"/>
    <n v="79.989999999999995"/>
    <n v="18"/>
    <n v="1439.82"/>
  </r>
  <r>
    <x v="4"/>
    <x v="2"/>
    <x v="3"/>
    <x v="1"/>
    <x v="270"/>
    <n v="79.989999999999995"/>
    <n v="9"/>
    <n v="719.91"/>
  </r>
  <r>
    <x v="8"/>
    <x v="2"/>
    <x v="3"/>
    <x v="2"/>
    <x v="271"/>
    <n v="79.989999999999995"/>
    <n v="1"/>
    <n v="79.989999999999995"/>
  </r>
  <r>
    <x v="9"/>
    <x v="4"/>
    <x v="3"/>
    <x v="4"/>
    <x v="272"/>
    <n v="799.95"/>
    <n v="10"/>
    <n v="7999.5"/>
  </r>
  <r>
    <x v="9"/>
    <x v="0"/>
    <x v="3"/>
    <x v="0"/>
    <x v="273"/>
    <n v="340.95"/>
    <n v="18"/>
    <n v="6137.0999999999995"/>
  </r>
  <r>
    <x v="2"/>
    <x v="1"/>
    <x v="2"/>
    <x v="3"/>
    <x v="273"/>
    <n v="340.95"/>
    <n v="4"/>
    <n v="1363.8"/>
  </r>
  <r>
    <x v="5"/>
    <x v="3"/>
    <x v="0"/>
    <x v="1"/>
    <x v="273"/>
    <n v="168.95"/>
    <n v="9"/>
    <n v="1520.55"/>
  </r>
  <r>
    <x v="0"/>
    <x v="0"/>
    <x v="0"/>
    <x v="3"/>
    <x v="274"/>
    <n v="340.95"/>
    <n v="4"/>
    <n v="1363.8"/>
  </r>
  <r>
    <x v="1"/>
    <x v="4"/>
    <x v="1"/>
    <x v="0"/>
    <x v="275"/>
    <n v="799.95"/>
    <n v="7"/>
    <n v="5599.6500000000005"/>
  </r>
  <r>
    <x v="5"/>
    <x v="0"/>
    <x v="0"/>
    <x v="3"/>
    <x v="275"/>
    <n v="340.95"/>
    <n v="6"/>
    <n v="2045.6999999999998"/>
  </r>
  <r>
    <x v="2"/>
    <x v="3"/>
    <x v="2"/>
    <x v="3"/>
    <x v="276"/>
    <n v="168.95"/>
    <n v="14"/>
    <n v="2365.2999999999997"/>
  </r>
  <r>
    <x v="8"/>
    <x v="2"/>
    <x v="3"/>
    <x v="0"/>
    <x v="277"/>
    <n v="79.989999999999995"/>
    <n v="9"/>
    <n v="719.91"/>
  </r>
  <r>
    <x v="10"/>
    <x v="0"/>
    <x v="2"/>
    <x v="4"/>
    <x v="277"/>
    <n v="340.95"/>
    <n v="10"/>
    <n v="3409.5"/>
  </r>
  <r>
    <x v="10"/>
    <x v="1"/>
    <x v="0"/>
    <x v="4"/>
    <x v="277"/>
    <n v="340.95"/>
    <n v="13"/>
    <n v="4432.3499999999995"/>
  </r>
  <r>
    <x v="4"/>
    <x v="4"/>
    <x v="3"/>
    <x v="0"/>
    <x v="278"/>
    <n v="799.95"/>
    <n v="12"/>
    <n v="9599.4000000000015"/>
  </r>
  <r>
    <x v="10"/>
    <x v="0"/>
    <x v="2"/>
    <x v="3"/>
    <x v="278"/>
    <n v="340.95"/>
    <n v="4"/>
    <n v="1363.8"/>
  </r>
  <r>
    <x v="11"/>
    <x v="1"/>
    <x v="2"/>
    <x v="2"/>
    <x v="279"/>
    <n v="340.95"/>
    <n v="6"/>
    <n v="2045.6999999999998"/>
  </r>
  <r>
    <x v="2"/>
    <x v="2"/>
    <x v="2"/>
    <x v="3"/>
    <x v="280"/>
    <n v="79.989999999999995"/>
    <n v="2"/>
    <n v="159.97999999999999"/>
  </r>
  <r>
    <x v="11"/>
    <x v="3"/>
    <x v="2"/>
    <x v="1"/>
    <x v="280"/>
    <n v="168.95"/>
    <n v="15"/>
    <n v="2534.25"/>
  </r>
  <r>
    <x v="6"/>
    <x v="3"/>
    <x v="3"/>
    <x v="4"/>
    <x v="281"/>
    <n v="168.95"/>
    <n v="9"/>
    <n v="1520.55"/>
  </r>
  <r>
    <x v="0"/>
    <x v="1"/>
    <x v="0"/>
    <x v="2"/>
    <x v="282"/>
    <n v="340.95"/>
    <n v="4"/>
    <n v="1363.8"/>
  </r>
  <r>
    <x v="3"/>
    <x v="0"/>
    <x v="1"/>
    <x v="3"/>
    <x v="282"/>
    <n v="340.95"/>
    <n v="10"/>
    <n v="3409.5"/>
  </r>
  <r>
    <x v="8"/>
    <x v="1"/>
    <x v="3"/>
    <x v="3"/>
    <x v="282"/>
    <n v="340.95"/>
    <n v="10"/>
    <n v="3409.5"/>
  </r>
  <r>
    <x v="0"/>
    <x v="0"/>
    <x v="0"/>
    <x v="1"/>
    <x v="283"/>
    <n v="340.95"/>
    <n v="4"/>
    <n v="1363.8"/>
  </r>
  <r>
    <x v="10"/>
    <x v="1"/>
    <x v="0"/>
    <x v="3"/>
    <x v="284"/>
    <n v="340.95"/>
    <n v="6"/>
    <n v="2045.6999999999998"/>
  </r>
  <r>
    <x v="0"/>
    <x v="1"/>
    <x v="0"/>
    <x v="1"/>
    <x v="284"/>
    <n v="340.95"/>
    <n v="6"/>
    <n v="2045.6999999999998"/>
  </r>
  <r>
    <x v="11"/>
    <x v="1"/>
    <x v="2"/>
    <x v="2"/>
    <x v="285"/>
    <n v="340.95"/>
    <n v="7"/>
    <n v="2386.65"/>
  </r>
  <r>
    <x v="6"/>
    <x v="3"/>
    <x v="3"/>
    <x v="0"/>
    <x v="285"/>
    <n v="168.95"/>
    <n v="8"/>
    <n v="1351.6"/>
  </r>
  <r>
    <x v="4"/>
    <x v="1"/>
    <x v="3"/>
    <x v="0"/>
    <x v="285"/>
    <n v="340.95"/>
    <n v="15"/>
    <n v="5114.25"/>
  </r>
  <r>
    <x v="6"/>
    <x v="0"/>
    <x v="3"/>
    <x v="1"/>
    <x v="285"/>
    <n v="340.95"/>
    <n v="4"/>
    <n v="1363.8"/>
  </r>
  <r>
    <x v="0"/>
    <x v="1"/>
    <x v="0"/>
    <x v="3"/>
    <x v="286"/>
    <n v="340.95"/>
    <n v="12"/>
    <n v="4091.3999999999996"/>
  </r>
  <r>
    <x v="4"/>
    <x v="4"/>
    <x v="3"/>
    <x v="4"/>
    <x v="287"/>
    <n v="799.95"/>
    <n v="9"/>
    <n v="7199.55"/>
  </r>
  <r>
    <x v="2"/>
    <x v="0"/>
    <x v="2"/>
    <x v="1"/>
    <x v="288"/>
    <n v="340.95"/>
    <n v="12"/>
    <n v="4091.3999999999996"/>
  </r>
  <r>
    <x v="8"/>
    <x v="4"/>
    <x v="3"/>
    <x v="1"/>
    <x v="288"/>
    <n v="799.95"/>
    <n v="13"/>
    <n v="10399.35"/>
  </r>
  <r>
    <x v="9"/>
    <x v="2"/>
    <x v="3"/>
    <x v="1"/>
    <x v="288"/>
    <n v="79.989999999999995"/>
    <n v="7"/>
    <n v="559.92999999999995"/>
  </r>
  <r>
    <x v="6"/>
    <x v="3"/>
    <x v="3"/>
    <x v="2"/>
    <x v="289"/>
    <n v="168.95"/>
    <n v="1"/>
    <n v="168.95"/>
  </r>
  <r>
    <x v="5"/>
    <x v="2"/>
    <x v="0"/>
    <x v="0"/>
    <x v="289"/>
    <n v="79.989999999999995"/>
    <n v="7"/>
    <n v="559.92999999999995"/>
  </r>
  <r>
    <x v="4"/>
    <x v="3"/>
    <x v="3"/>
    <x v="3"/>
    <x v="290"/>
    <n v="168.95"/>
    <n v="12"/>
    <n v="2027.3999999999999"/>
  </r>
  <r>
    <x v="5"/>
    <x v="4"/>
    <x v="0"/>
    <x v="4"/>
    <x v="290"/>
    <n v="799.95"/>
    <n v="5"/>
    <n v="3999.75"/>
  </r>
  <r>
    <x v="11"/>
    <x v="1"/>
    <x v="2"/>
    <x v="3"/>
    <x v="291"/>
    <n v="340.95"/>
    <n v="2"/>
    <n v="681.9"/>
  </r>
  <r>
    <x v="11"/>
    <x v="4"/>
    <x v="2"/>
    <x v="1"/>
    <x v="292"/>
    <n v="799.95"/>
    <n v="14"/>
    <n v="11199.300000000001"/>
  </r>
  <r>
    <x v="1"/>
    <x v="2"/>
    <x v="1"/>
    <x v="1"/>
    <x v="293"/>
    <n v="79.989999999999995"/>
    <n v="9"/>
    <n v="719.91"/>
  </r>
  <r>
    <x v="0"/>
    <x v="4"/>
    <x v="0"/>
    <x v="3"/>
    <x v="294"/>
    <n v="799.95"/>
    <n v="10"/>
    <n v="7999.5"/>
  </r>
  <r>
    <x v="1"/>
    <x v="4"/>
    <x v="1"/>
    <x v="2"/>
    <x v="295"/>
    <n v="799.95"/>
    <n v="8"/>
    <n v="6399.6"/>
  </r>
  <r>
    <x v="2"/>
    <x v="4"/>
    <x v="2"/>
    <x v="0"/>
    <x v="296"/>
    <n v="799.95"/>
    <n v="11"/>
    <n v="8799.4500000000007"/>
  </r>
  <r>
    <x v="8"/>
    <x v="2"/>
    <x v="3"/>
    <x v="1"/>
    <x v="296"/>
    <n v="79.989999999999995"/>
    <n v="6"/>
    <n v="479.93999999999994"/>
  </r>
  <r>
    <x v="1"/>
    <x v="4"/>
    <x v="1"/>
    <x v="4"/>
    <x v="297"/>
    <n v="799.95"/>
    <n v="9"/>
    <n v="7199.55"/>
  </r>
  <r>
    <x v="10"/>
    <x v="1"/>
    <x v="0"/>
    <x v="1"/>
    <x v="298"/>
    <n v="340.95"/>
    <n v="4"/>
    <n v="1363.8"/>
  </r>
  <r>
    <x v="11"/>
    <x v="4"/>
    <x v="2"/>
    <x v="0"/>
    <x v="299"/>
    <n v="799.95"/>
    <n v="20"/>
    <n v="15999"/>
  </r>
  <r>
    <x v="6"/>
    <x v="3"/>
    <x v="3"/>
    <x v="4"/>
    <x v="299"/>
    <n v="168.95"/>
    <n v="1"/>
    <n v="168.95"/>
  </r>
  <r>
    <x v="11"/>
    <x v="0"/>
    <x v="2"/>
    <x v="2"/>
    <x v="300"/>
    <n v="340.95"/>
    <n v="10"/>
    <n v="3409.5"/>
  </r>
  <r>
    <x v="10"/>
    <x v="0"/>
    <x v="2"/>
    <x v="1"/>
    <x v="300"/>
    <n v="340.95"/>
    <n v="1"/>
    <n v="340.95"/>
  </r>
  <r>
    <x v="9"/>
    <x v="3"/>
    <x v="3"/>
    <x v="2"/>
    <x v="301"/>
    <n v="168.95"/>
    <n v="7"/>
    <n v="1182.6499999999999"/>
  </r>
  <r>
    <x v="8"/>
    <x v="2"/>
    <x v="3"/>
    <x v="3"/>
    <x v="301"/>
    <n v="79.989999999999995"/>
    <n v="11"/>
    <n v="879.89"/>
  </r>
  <r>
    <x v="10"/>
    <x v="0"/>
    <x v="2"/>
    <x v="4"/>
    <x v="301"/>
    <n v="340.95"/>
    <n v="9"/>
    <n v="3068.5499999999997"/>
  </r>
  <r>
    <x v="1"/>
    <x v="2"/>
    <x v="1"/>
    <x v="4"/>
    <x v="301"/>
    <n v="79.989999999999995"/>
    <n v="7"/>
    <n v="559.92999999999995"/>
  </r>
  <r>
    <x v="8"/>
    <x v="3"/>
    <x v="3"/>
    <x v="3"/>
    <x v="302"/>
    <n v="168.95"/>
    <n v="3"/>
    <n v="506.84999999999997"/>
  </r>
  <r>
    <x v="0"/>
    <x v="0"/>
    <x v="0"/>
    <x v="2"/>
    <x v="303"/>
    <n v="340.95"/>
    <n v="10"/>
    <n v="3409.5"/>
  </r>
  <r>
    <x v="11"/>
    <x v="2"/>
    <x v="2"/>
    <x v="0"/>
    <x v="303"/>
    <n v="79.989999999999995"/>
    <n v="8"/>
    <n v="639.91999999999996"/>
  </r>
  <r>
    <x v="3"/>
    <x v="0"/>
    <x v="1"/>
    <x v="3"/>
    <x v="303"/>
    <n v="340.95"/>
    <n v="2"/>
    <n v="681.9"/>
  </r>
  <r>
    <x v="8"/>
    <x v="1"/>
    <x v="3"/>
    <x v="3"/>
    <x v="303"/>
    <n v="340.95"/>
    <n v="8"/>
    <n v="2727.6"/>
  </r>
  <r>
    <x v="11"/>
    <x v="3"/>
    <x v="2"/>
    <x v="3"/>
    <x v="304"/>
    <n v="168.95"/>
    <n v="14"/>
    <n v="2365.2999999999997"/>
  </r>
  <r>
    <x v="0"/>
    <x v="2"/>
    <x v="0"/>
    <x v="3"/>
    <x v="304"/>
    <n v="79.989999999999995"/>
    <n v="10"/>
    <n v="799.9"/>
  </r>
  <r>
    <x v="0"/>
    <x v="1"/>
    <x v="0"/>
    <x v="1"/>
    <x v="304"/>
    <n v="340.95"/>
    <n v="5"/>
    <n v="1704.75"/>
  </r>
  <r>
    <x v="5"/>
    <x v="2"/>
    <x v="0"/>
    <x v="3"/>
    <x v="305"/>
    <n v="79.989999999999995"/>
    <n v="15"/>
    <n v="1199.8499999999999"/>
  </r>
  <r>
    <x v="4"/>
    <x v="0"/>
    <x v="3"/>
    <x v="3"/>
    <x v="305"/>
    <n v="340.95"/>
    <n v="12"/>
    <n v="4091.3999999999996"/>
  </r>
  <r>
    <x v="4"/>
    <x v="3"/>
    <x v="3"/>
    <x v="4"/>
    <x v="306"/>
    <n v="168.95"/>
    <n v="2"/>
    <n v="337.9"/>
  </r>
  <r>
    <x v="2"/>
    <x v="0"/>
    <x v="2"/>
    <x v="0"/>
    <x v="307"/>
    <n v="340.95"/>
    <n v="11"/>
    <n v="3750.45"/>
  </r>
  <r>
    <x v="6"/>
    <x v="4"/>
    <x v="3"/>
    <x v="0"/>
    <x v="307"/>
    <n v="799.95"/>
    <n v="14"/>
    <n v="11199.300000000001"/>
  </r>
  <r>
    <x v="0"/>
    <x v="2"/>
    <x v="0"/>
    <x v="0"/>
    <x v="308"/>
    <n v="79.989999999999995"/>
    <n v="17"/>
    <n v="1359.83"/>
  </r>
  <r>
    <x v="2"/>
    <x v="0"/>
    <x v="2"/>
    <x v="3"/>
    <x v="308"/>
    <n v="340.95"/>
    <n v="8"/>
    <n v="2727.6"/>
  </r>
  <r>
    <x v="6"/>
    <x v="4"/>
    <x v="3"/>
    <x v="3"/>
    <x v="309"/>
    <n v="799.95"/>
    <n v="13"/>
    <n v="10399.35"/>
  </r>
  <r>
    <x v="10"/>
    <x v="0"/>
    <x v="2"/>
    <x v="1"/>
    <x v="309"/>
    <n v="340.95"/>
    <n v="8"/>
    <n v="2727.6"/>
  </r>
  <r>
    <x v="0"/>
    <x v="3"/>
    <x v="0"/>
    <x v="4"/>
    <x v="309"/>
    <n v="168.95"/>
    <n v="13"/>
    <n v="2196.35"/>
  </r>
  <r>
    <x v="6"/>
    <x v="3"/>
    <x v="3"/>
    <x v="3"/>
    <x v="310"/>
    <n v="168.95"/>
    <n v="6"/>
    <n v="1013.6999999999999"/>
  </r>
  <r>
    <x v="2"/>
    <x v="1"/>
    <x v="2"/>
    <x v="0"/>
    <x v="311"/>
    <n v="340.95"/>
    <n v="7"/>
    <n v="2386.65"/>
  </r>
  <r>
    <x v="10"/>
    <x v="2"/>
    <x v="0"/>
    <x v="3"/>
    <x v="311"/>
    <n v="79.989999999999995"/>
    <n v="2"/>
    <n v="159.97999999999999"/>
  </r>
  <r>
    <x v="4"/>
    <x v="4"/>
    <x v="3"/>
    <x v="0"/>
    <x v="312"/>
    <n v="799.95"/>
    <n v="7"/>
    <n v="5599.6500000000005"/>
  </r>
  <r>
    <x v="10"/>
    <x v="3"/>
    <x v="0"/>
    <x v="2"/>
    <x v="313"/>
    <n v="168.95"/>
    <n v="14"/>
    <n v="2365.2999999999997"/>
  </r>
  <r>
    <x v="5"/>
    <x v="3"/>
    <x v="0"/>
    <x v="2"/>
    <x v="313"/>
    <n v="168.95"/>
    <n v="12"/>
    <n v="2027.3999999999999"/>
  </r>
  <r>
    <x v="10"/>
    <x v="3"/>
    <x v="0"/>
    <x v="1"/>
    <x v="313"/>
    <n v="168.95"/>
    <n v="13"/>
    <n v="2196.35"/>
  </r>
  <r>
    <x v="0"/>
    <x v="0"/>
    <x v="0"/>
    <x v="4"/>
    <x v="313"/>
    <n v="340.95"/>
    <n v="10"/>
    <n v="3409.5"/>
  </r>
  <r>
    <x v="1"/>
    <x v="4"/>
    <x v="1"/>
    <x v="0"/>
    <x v="314"/>
    <n v="799.95"/>
    <n v="20"/>
    <n v="15999"/>
  </r>
  <r>
    <x v="6"/>
    <x v="0"/>
    <x v="3"/>
    <x v="3"/>
    <x v="314"/>
    <n v="340.95"/>
    <n v="5"/>
    <n v="1704.75"/>
  </r>
  <r>
    <x v="10"/>
    <x v="4"/>
    <x v="0"/>
    <x v="1"/>
    <x v="314"/>
    <n v="799.95"/>
    <n v="4"/>
    <n v="3199.8"/>
  </r>
  <r>
    <x v="6"/>
    <x v="4"/>
    <x v="3"/>
    <x v="1"/>
    <x v="314"/>
    <n v="799.95"/>
    <n v="2"/>
    <n v="1599.9"/>
  </r>
  <r>
    <x v="4"/>
    <x v="2"/>
    <x v="3"/>
    <x v="4"/>
    <x v="314"/>
    <n v="79.989999999999995"/>
    <n v="2"/>
    <n v="159.97999999999999"/>
  </r>
  <r>
    <x v="1"/>
    <x v="3"/>
    <x v="1"/>
    <x v="0"/>
    <x v="315"/>
    <n v="168.95"/>
    <n v="17"/>
    <n v="2872.1499999999996"/>
  </r>
  <r>
    <x v="10"/>
    <x v="3"/>
    <x v="0"/>
    <x v="3"/>
    <x v="315"/>
    <n v="168.95"/>
    <n v="13"/>
    <n v="2196.35"/>
  </r>
  <r>
    <x v="4"/>
    <x v="1"/>
    <x v="3"/>
    <x v="4"/>
    <x v="316"/>
    <n v="340.95"/>
    <n v="9"/>
    <n v="3068.5499999999997"/>
  </r>
  <r>
    <x v="10"/>
    <x v="4"/>
    <x v="0"/>
    <x v="0"/>
    <x v="317"/>
    <n v="799.95"/>
    <n v="8"/>
    <n v="6399.6"/>
  </r>
  <r>
    <x v="4"/>
    <x v="1"/>
    <x v="3"/>
    <x v="0"/>
    <x v="317"/>
    <n v="340.95"/>
    <n v="20"/>
    <n v="6819"/>
  </r>
  <r>
    <x v="2"/>
    <x v="4"/>
    <x v="2"/>
    <x v="4"/>
    <x v="317"/>
    <n v="799.95"/>
    <n v="12"/>
    <n v="9599.4000000000015"/>
  </r>
  <r>
    <x v="2"/>
    <x v="0"/>
    <x v="2"/>
    <x v="4"/>
    <x v="317"/>
    <n v="340.95"/>
    <n v="9"/>
    <n v="3068.5499999999997"/>
  </r>
  <r>
    <x v="8"/>
    <x v="2"/>
    <x v="3"/>
    <x v="4"/>
    <x v="318"/>
    <n v="79.989999999999995"/>
    <n v="3"/>
    <n v="239.96999999999997"/>
  </r>
  <r>
    <x v="10"/>
    <x v="3"/>
    <x v="0"/>
    <x v="0"/>
    <x v="319"/>
    <n v="168.95"/>
    <n v="14"/>
    <n v="2365.2999999999997"/>
  </r>
  <r>
    <x v="6"/>
    <x v="4"/>
    <x v="3"/>
    <x v="3"/>
    <x v="319"/>
    <n v="799.95"/>
    <n v="10"/>
    <n v="7999.5"/>
  </r>
  <r>
    <x v="5"/>
    <x v="3"/>
    <x v="0"/>
    <x v="3"/>
    <x v="319"/>
    <n v="168.95"/>
    <n v="4"/>
    <n v="675.8"/>
  </r>
  <r>
    <x v="10"/>
    <x v="0"/>
    <x v="2"/>
    <x v="2"/>
    <x v="320"/>
    <n v="340.95"/>
    <n v="2"/>
    <n v="681.9"/>
  </r>
  <r>
    <x v="0"/>
    <x v="3"/>
    <x v="0"/>
    <x v="0"/>
    <x v="320"/>
    <n v="168.95"/>
    <n v="6"/>
    <n v="1013.6999999999999"/>
  </r>
  <r>
    <x v="0"/>
    <x v="1"/>
    <x v="0"/>
    <x v="2"/>
    <x v="321"/>
    <n v="340.95"/>
    <n v="7"/>
    <n v="2386.65"/>
  </r>
  <r>
    <x v="5"/>
    <x v="4"/>
    <x v="0"/>
    <x v="1"/>
    <x v="322"/>
    <n v="799.95"/>
    <n v="3"/>
    <n v="2399.8500000000004"/>
  </r>
  <r>
    <x v="1"/>
    <x v="0"/>
    <x v="1"/>
    <x v="0"/>
    <x v="323"/>
    <n v="340.95"/>
    <n v="8"/>
    <n v="2727.6"/>
  </r>
  <r>
    <x v="8"/>
    <x v="1"/>
    <x v="3"/>
    <x v="4"/>
    <x v="323"/>
    <n v="340.95"/>
    <n v="9"/>
    <n v="3068.5499999999997"/>
  </r>
  <r>
    <x v="8"/>
    <x v="4"/>
    <x v="3"/>
    <x v="0"/>
    <x v="324"/>
    <n v="799.95"/>
    <n v="11"/>
    <n v="8799.4500000000007"/>
  </r>
  <r>
    <x v="11"/>
    <x v="1"/>
    <x v="2"/>
    <x v="1"/>
    <x v="324"/>
    <n v="340.95"/>
    <n v="11"/>
    <n v="3750.45"/>
  </r>
  <r>
    <x v="8"/>
    <x v="4"/>
    <x v="3"/>
    <x v="2"/>
    <x v="325"/>
    <n v="799.95"/>
    <n v="1"/>
    <n v="799.95"/>
  </r>
  <r>
    <x v="3"/>
    <x v="2"/>
    <x v="1"/>
    <x v="4"/>
    <x v="325"/>
    <n v="79.989999999999995"/>
    <n v="11"/>
    <n v="879.89"/>
  </r>
  <r>
    <x v="2"/>
    <x v="2"/>
    <x v="2"/>
    <x v="4"/>
    <x v="325"/>
    <n v="79.989999999999995"/>
    <n v="11"/>
    <n v="879.89"/>
  </r>
  <r>
    <x v="5"/>
    <x v="1"/>
    <x v="0"/>
    <x v="2"/>
    <x v="326"/>
    <n v="340.95"/>
    <n v="3"/>
    <n v="1022.8499999999999"/>
  </r>
  <r>
    <x v="0"/>
    <x v="4"/>
    <x v="0"/>
    <x v="2"/>
    <x v="326"/>
    <n v="799.95"/>
    <n v="1"/>
    <n v="799.95"/>
  </r>
  <r>
    <x v="11"/>
    <x v="0"/>
    <x v="2"/>
    <x v="3"/>
    <x v="326"/>
    <n v="340.95"/>
    <n v="1"/>
    <n v="340.95"/>
  </r>
  <r>
    <x v="10"/>
    <x v="0"/>
    <x v="2"/>
    <x v="2"/>
    <x v="327"/>
    <n v="340.95"/>
    <n v="7"/>
    <n v="2386.65"/>
  </r>
  <r>
    <x v="5"/>
    <x v="4"/>
    <x v="0"/>
    <x v="2"/>
    <x v="327"/>
    <n v="799.95"/>
    <n v="12"/>
    <n v="9599.4000000000015"/>
  </r>
  <r>
    <x v="10"/>
    <x v="4"/>
    <x v="0"/>
    <x v="0"/>
    <x v="328"/>
    <n v="799.95"/>
    <n v="19"/>
    <n v="15199.050000000001"/>
  </r>
  <r>
    <x v="2"/>
    <x v="4"/>
    <x v="2"/>
    <x v="0"/>
    <x v="329"/>
    <n v="799.95"/>
    <n v="16"/>
    <n v="12799.2"/>
  </r>
  <r>
    <x v="0"/>
    <x v="4"/>
    <x v="0"/>
    <x v="0"/>
    <x v="329"/>
    <n v="799.95"/>
    <n v="17"/>
    <n v="13599.150000000001"/>
  </r>
  <r>
    <x v="4"/>
    <x v="4"/>
    <x v="3"/>
    <x v="4"/>
    <x v="329"/>
    <n v="799.95"/>
    <n v="8"/>
    <n v="6399.6"/>
  </r>
  <r>
    <x v="0"/>
    <x v="2"/>
    <x v="0"/>
    <x v="4"/>
    <x v="329"/>
    <n v="79.989999999999995"/>
    <n v="3"/>
    <n v="239.96999999999997"/>
  </r>
  <r>
    <x v="6"/>
    <x v="2"/>
    <x v="3"/>
    <x v="3"/>
    <x v="330"/>
    <n v="79.989999999999995"/>
    <n v="15"/>
    <n v="1199.8499999999999"/>
  </r>
  <r>
    <x v="4"/>
    <x v="3"/>
    <x v="3"/>
    <x v="2"/>
    <x v="331"/>
    <n v="168.95"/>
    <n v="13"/>
    <n v="2196.35"/>
  </r>
  <r>
    <x v="4"/>
    <x v="3"/>
    <x v="3"/>
    <x v="3"/>
    <x v="331"/>
    <n v="168.95"/>
    <n v="3"/>
    <n v="506.84999999999997"/>
  </r>
  <r>
    <x v="5"/>
    <x v="2"/>
    <x v="0"/>
    <x v="2"/>
    <x v="332"/>
    <n v="79.989999999999995"/>
    <n v="6"/>
    <n v="479.93999999999994"/>
  </r>
  <r>
    <x v="5"/>
    <x v="0"/>
    <x v="0"/>
    <x v="1"/>
    <x v="332"/>
    <n v="340.95"/>
    <n v="5"/>
    <n v="1704.75"/>
  </r>
  <r>
    <x v="2"/>
    <x v="1"/>
    <x v="2"/>
    <x v="1"/>
    <x v="333"/>
    <n v="340.95"/>
    <n v="15"/>
    <n v="5114.25"/>
  </r>
  <r>
    <x v="0"/>
    <x v="0"/>
    <x v="0"/>
    <x v="1"/>
    <x v="333"/>
    <n v="340.95"/>
    <n v="2"/>
    <n v="681.9"/>
  </r>
  <r>
    <x v="8"/>
    <x v="2"/>
    <x v="3"/>
    <x v="2"/>
    <x v="334"/>
    <n v="79.989999999999995"/>
    <n v="4"/>
    <n v="319.95999999999998"/>
  </r>
  <r>
    <x v="2"/>
    <x v="1"/>
    <x v="2"/>
    <x v="0"/>
    <x v="334"/>
    <n v="340.95"/>
    <n v="9"/>
    <n v="3068.5499999999997"/>
  </r>
  <r>
    <x v="4"/>
    <x v="2"/>
    <x v="3"/>
    <x v="1"/>
    <x v="334"/>
    <n v="79.989999999999995"/>
    <n v="8"/>
    <n v="639.91999999999996"/>
  </r>
  <r>
    <x v="6"/>
    <x v="4"/>
    <x v="3"/>
    <x v="0"/>
    <x v="335"/>
    <n v="799.95"/>
    <n v="10"/>
    <n v="7999.5"/>
  </r>
  <r>
    <x v="0"/>
    <x v="2"/>
    <x v="0"/>
    <x v="2"/>
    <x v="336"/>
    <n v="79.989999999999995"/>
    <n v="4"/>
    <n v="319.95999999999998"/>
  </r>
  <r>
    <x v="4"/>
    <x v="1"/>
    <x v="3"/>
    <x v="3"/>
    <x v="336"/>
    <n v="340.95"/>
    <n v="13"/>
    <n v="4432.3499999999995"/>
  </r>
  <r>
    <x v="0"/>
    <x v="3"/>
    <x v="0"/>
    <x v="0"/>
    <x v="337"/>
    <n v="168.95"/>
    <n v="8"/>
    <n v="1351.6"/>
  </r>
  <r>
    <x v="10"/>
    <x v="2"/>
    <x v="0"/>
    <x v="1"/>
    <x v="338"/>
    <n v="79.989999999999995"/>
    <n v="10"/>
    <n v="799.9"/>
  </r>
  <r>
    <x v="0"/>
    <x v="0"/>
    <x v="0"/>
    <x v="1"/>
    <x v="338"/>
    <n v="340.95"/>
    <n v="7"/>
    <n v="2386.65"/>
  </r>
  <r>
    <x v="5"/>
    <x v="2"/>
    <x v="0"/>
    <x v="4"/>
    <x v="338"/>
    <n v="79.989999999999995"/>
    <n v="15"/>
    <n v="1199.8499999999999"/>
  </r>
  <r>
    <x v="11"/>
    <x v="3"/>
    <x v="2"/>
    <x v="4"/>
    <x v="338"/>
    <n v="168.95"/>
    <n v="3"/>
    <n v="506.84999999999997"/>
  </r>
  <r>
    <x v="4"/>
    <x v="2"/>
    <x v="3"/>
    <x v="2"/>
    <x v="339"/>
    <n v="79.989999999999995"/>
    <n v="3"/>
    <n v="239.96999999999997"/>
  </r>
  <r>
    <x v="9"/>
    <x v="3"/>
    <x v="3"/>
    <x v="0"/>
    <x v="339"/>
    <n v="168.95"/>
    <n v="17"/>
    <n v="2872.1499999999996"/>
  </r>
  <r>
    <x v="8"/>
    <x v="2"/>
    <x v="3"/>
    <x v="3"/>
    <x v="339"/>
    <n v="79.989999999999995"/>
    <n v="14"/>
    <n v="1119.8599999999999"/>
  </r>
  <r>
    <x v="1"/>
    <x v="4"/>
    <x v="1"/>
    <x v="4"/>
    <x v="339"/>
    <n v="799.95"/>
    <n v="5"/>
    <n v="3999.75"/>
  </r>
  <r>
    <x v="3"/>
    <x v="0"/>
    <x v="1"/>
    <x v="0"/>
    <x v="340"/>
    <n v="340.95"/>
    <n v="6"/>
    <n v="2045.6999999999998"/>
  </r>
  <r>
    <x v="11"/>
    <x v="0"/>
    <x v="2"/>
    <x v="0"/>
    <x v="341"/>
    <n v="340.95"/>
    <n v="9"/>
    <n v="3068.5499999999997"/>
  </r>
  <r>
    <x v="11"/>
    <x v="0"/>
    <x v="2"/>
    <x v="1"/>
    <x v="341"/>
    <n v="340.95"/>
    <n v="6"/>
    <n v="2045.6999999999998"/>
  </r>
  <r>
    <x v="2"/>
    <x v="4"/>
    <x v="2"/>
    <x v="1"/>
    <x v="342"/>
    <n v="799.95"/>
    <n v="7"/>
    <n v="5599.6500000000005"/>
  </r>
  <r>
    <x v="4"/>
    <x v="3"/>
    <x v="3"/>
    <x v="1"/>
    <x v="342"/>
    <n v="168.95"/>
    <n v="4"/>
    <n v="675.8"/>
  </r>
  <r>
    <x v="2"/>
    <x v="3"/>
    <x v="2"/>
    <x v="0"/>
    <x v="343"/>
    <n v="168.95"/>
    <n v="13"/>
    <n v="2196.35"/>
  </r>
  <r>
    <x v="6"/>
    <x v="2"/>
    <x v="3"/>
    <x v="1"/>
    <x v="344"/>
    <n v="79.989999999999995"/>
    <n v="8"/>
    <n v="639.91999999999996"/>
  </r>
  <r>
    <x v="6"/>
    <x v="2"/>
    <x v="3"/>
    <x v="1"/>
    <x v="344"/>
    <n v="79.989999999999995"/>
    <n v="12"/>
    <n v="959.87999999999988"/>
  </r>
  <r>
    <x v="2"/>
    <x v="2"/>
    <x v="2"/>
    <x v="4"/>
    <x v="344"/>
    <n v="79.989999999999995"/>
    <n v="3"/>
    <n v="239.96999999999997"/>
  </r>
  <r>
    <x v="9"/>
    <x v="2"/>
    <x v="3"/>
    <x v="2"/>
    <x v="345"/>
    <n v="79.989999999999995"/>
    <n v="15"/>
    <n v="1199.8499999999999"/>
  </r>
  <r>
    <x v="2"/>
    <x v="3"/>
    <x v="2"/>
    <x v="3"/>
    <x v="345"/>
    <n v="168.95"/>
    <n v="4"/>
    <n v="675.8"/>
  </r>
  <r>
    <x v="5"/>
    <x v="2"/>
    <x v="0"/>
    <x v="3"/>
    <x v="346"/>
    <n v="79.989999999999995"/>
    <n v="12"/>
    <n v="959.87999999999988"/>
  </r>
  <r>
    <x v="10"/>
    <x v="0"/>
    <x v="2"/>
    <x v="1"/>
    <x v="346"/>
    <n v="340.95"/>
    <n v="2"/>
    <n v="681.9"/>
  </r>
  <r>
    <x v="11"/>
    <x v="1"/>
    <x v="2"/>
    <x v="1"/>
    <x v="347"/>
    <n v="340.95"/>
    <n v="5"/>
    <n v="1704.75"/>
  </r>
  <r>
    <x v="5"/>
    <x v="1"/>
    <x v="0"/>
    <x v="4"/>
    <x v="347"/>
    <n v="340.95"/>
    <n v="3"/>
    <n v="1022.8499999999999"/>
  </r>
  <r>
    <x v="0"/>
    <x v="2"/>
    <x v="0"/>
    <x v="3"/>
    <x v="348"/>
    <n v="79.989999999999995"/>
    <n v="3"/>
    <n v="239.96999999999997"/>
  </r>
  <r>
    <x v="8"/>
    <x v="3"/>
    <x v="3"/>
    <x v="2"/>
    <x v="349"/>
    <n v="168.95"/>
    <n v="2"/>
    <n v="337.9"/>
  </r>
  <r>
    <x v="11"/>
    <x v="3"/>
    <x v="2"/>
    <x v="2"/>
    <x v="349"/>
    <n v="168.95"/>
    <n v="2"/>
    <n v="337.9"/>
  </r>
  <r>
    <x v="8"/>
    <x v="2"/>
    <x v="3"/>
    <x v="4"/>
    <x v="350"/>
    <n v="79.989999999999995"/>
    <n v="2"/>
    <n v="159.97999999999999"/>
  </r>
  <r>
    <x v="6"/>
    <x v="0"/>
    <x v="3"/>
    <x v="4"/>
    <x v="351"/>
    <n v="340.95"/>
    <n v="6"/>
    <n v="2045.6999999999998"/>
  </r>
  <r>
    <x v="0"/>
    <x v="3"/>
    <x v="0"/>
    <x v="0"/>
    <x v="352"/>
    <n v="168.95"/>
    <n v="17"/>
    <n v="2872.1499999999996"/>
  </r>
  <r>
    <x v="11"/>
    <x v="4"/>
    <x v="2"/>
    <x v="1"/>
    <x v="353"/>
    <n v="799.95"/>
    <n v="10"/>
    <n v="7999.5"/>
  </r>
  <r>
    <x v="4"/>
    <x v="1"/>
    <x v="3"/>
    <x v="1"/>
    <x v="353"/>
    <n v="340.95"/>
    <n v="14"/>
    <n v="4773.3"/>
  </r>
  <r>
    <x v="11"/>
    <x v="0"/>
    <x v="2"/>
    <x v="2"/>
    <x v="354"/>
    <n v="340.95"/>
    <n v="9"/>
    <n v="3068.5499999999997"/>
  </r>
  <r>
    <x v="5"/>
    <x v="2"/>
    <x v="0"/>
    <x v="3"/>
    <x v="354"/>
    <n v="79.989999999999995"/>
    <n v="10"/>
    <n v="799.9"/>
  </r>
  <r>
    <x v="6"/>
    <x v="2"/>
    <x v="3"/>
    <x v="0"/>
    <x v="355"/>
    <n v="79.989999999999995"/>
    <n v="8"/>
    <n v="639.91999999999996"/>
  </r>
  <r>
    <x v="11"/>
    <x v="2"/>
    <x v="2"/>
    <x v="4"/>
    <x v="356"/>
    <n v="79.989999999999995"/>
    <n v="9"/>
    <n v="719.91"/>
  </r>
  <r>
    <x v="0"/>
    <x v="4"/>
    <x v="0"/>
    <x v="1"/>
    <x v="357"/>
    <n v="799.95"/>
    <n v="7"/>
    <n v="5599.6500000000005"/>
  </r>
  <r>
    <x v="8"/>
    <x v="4"/>
    <x v="3"/>
    <x v="4"/>
    <x v="357"/>
    <n v="799.95"/>
    <n v="5"/>
    <n v="3999.75"/>
  </r>
  <r>
    <x v="2"/>
    <x v="0"/>
    <x v="2"/>
    <x v="1"/>
    <x v="358"/>
    <n v="340.95"/>
    <n v="8"/>
    <n v="2727.6"/>
  </r>
  <r>
    <x v="8"/>
    <x v="1"/>
    <x v="3"/>
    <x v="1"/>
    <x v="359"/>
    <n v="340.95"/>
    <n v="10"/>
    <n v="3409.5"/>
  </r>
  <r>
    <x v="2"/>
    <x v="3"/>
    <x v="2"/>
    <x v="4"/>
    <x v="359"/>
    <n v="168.95"/>
    <n v="5"/>
    <n v="844.75"/>
  </r>
  <r>
    <x v="6"/>
    <x v="0"/>
    <x v="3"/>
    <x v="2"/>
    <x v="360"/>
    <n v="340.95"/>
    <n v="10"/>
    <n v="3409.5"/>
  </r>
  <r>
    <x v="8"/>
    <x v="2"/>
    <x v="3"/>
    <x v="1"/>
    <x v="360"/>
    <n v="79.989999999999995"/>
    <n v="3"/>
    <n v="239.96999999999997"/>
  </r>
  <r>
    <x v="11"/>
    <x v="0"/>
    <x v="2"/>
    <x v="0"/>
    <x v="361"/>
    <n v="340.95"/>
    <n v="16"/>
    <n v="5455.2"/>
  </r>
  <r>
    <x v="3"/>
    <x v="2"/>
    <x v="1"/>
    <x v="2"/>
    <x v="362"/>
    <n v="79.989999999999995"/>
    <n v="8"/>
    <n v="639.91999999999996"/>
  </r>
  <r>
    <x v="2"/>
    <x v="1"/>
    <x v="2"/>
    <x v="1"/>
    <x v="362"/>
    <n v="340.95"/>
    <n v="5"/>
    <n v="1704.75"/>
  </r>
  <r>
    <x v="9"/>
    <x v="1"/>
    <x v="3"/>
    <x v="2"/>
    <x v="363"/>
    <n v="340.95"/>
    <n v="13"/>
    <n v="4432.3499999999995"/>
  </r>
  <r>
    <x v="6"/>
    <x v="2"/>
    <x v="3"/>
    <x v="2"/>
    <x v="363"/>
    <n v="79.989999999999995"/>
    <n v="13"/>
    <n v="1039.8699999999999"/>
  </r>
  <r>
    <x v="1"/>
    <x v="0"/>
    <x v="1"/>
    <x v="2"/>
    <x v="363"/>
    <n v="340.95"/>
    <n v="11"/>
    <n v="3750.45"/>
  </r>
  <r>
    <x v="0"/>
    <x v="4"/>
    <x v="0"/>
    <x v="1"/>
    <x v="363"/>
    <n v="799.95"/>
    <n v="12"/>
    <n v="9599.4000000000015"/>
  </r>
  <r>
    <x v="9"/>
    <x v="2"/>
    <x v="3"/>
    <x v="4"/>
    <x v="363"/>
    <n v="79.989999999999995"/>
    <n v="1"/>
    <n v="79.989999999999995"/>
  </r>
  <r>
    <x v="4"/>
    <x v="3"/>
    <x v="3"/>
    <x v="0"/>
    <x v="364"/>
    <n v="168.95"/>
    <n v="8"/>
    <n v="1351.6"/>
  </r>
  <r>
    <x v="0"/>
    <x v="0"/>
    <x v="0"/>
    <x v="4"/>
    <x v="364"/>
    <n v="340.95"/>
    <n v="7"/>
    <n v="2386.65"/>
  </r>
  <r>
    <x v="0"/>
    <x v="4"/>
    <x v="0"/>
    <x v="0"/>
    <x v="365"/>
    <n v="799.95"/>
    <n v="16"/>
    <n v="12799.2"/>
  </r>
  <r>
    <x v="5"/>
    <x v="3"/>
    <x v="0"/>
    <x v="4"/>
    <x v="365"/>
    <n v="168.95"/>
    <n v="5"/>
    <n v="844.75"/>
  </r>
  <r>
    <x v="0"/>
    <x v="2"/>
    <x v="0"/>
    <x v="4"/>
    <x v="365"/>
    <n v="79.989999999999995"/>
    <n v="8"/>
    <n v="639.91999999999996"/>
  </r>
  <r>
    <x v="5"/>
    <x v="1"/>
    <x v="0"/>
    <x v="2"/>
    <x v="366"/>
    <n v="340.95"/>
    <n v="9"/>
    <n v="3068.5499999999997"/>
  </r>
  <r>
    <x v="1"/>
    <x v="1"/>
    <x v="1"/>
    <x v="3"/>
    <x v="366"/>
    <n v="340.95"/>
    <n v="8"/>
    <n v="2727.6"/>
  </r>
  <r>
    <x v="0"/>
    <x v="0"/>
    <x v="0"/>
    <x v="1"/>
    <x v="366"/>
    <n v="340.95"/>
    <n v="3"/>
    <n v="1022.8499999999999"/>
  </r>
  <r>
    <x v="5"/>
    <x v="1"/>
    <x v="0"/>
    <x v="4"/>
    <x v="366"/>
    <n v="340.95"/>
    <n v="15"/>
    <n v="5114.25"/>
  </r>
  <r>
    <x v="8"/>
    <x v="4"/>
    <x v="3"/>
    <x v="1"/>
    <x v="367"/>
    <n v="799.95"/>
    <n v="13"/>
    <n v="10399.35"/>
  </r>
  <r>
    <x v="11"/>
    <x v="2"/>
    <x v="2"/>
    <x v="1"/>
    <x v="367"/>
    <n v="79.989999999999995"/>
    <n v="7"/>
    <n v="559.92999999999995"/>
  </r>
  <r>
    <x v="2"/>
    <x v="1"/>
    <x v="2"/>
    <x v="4"/>
    <x v="367"/>
    <n v="340.95"/>
    <n v="1"/>
    <n v="340.95"/>
  </r>
  <r>
    <x v="10"/>
    <x v="2"/>
    <x v="0"/>
    <x v="2"/>
    <x v="368"/>
    <n v="79.989999999999995"/>
    <n v="13"/>
    <n v="1039.8699999999999"/>
  </r>
  <r>
    <x v="8"/>
    <x v="3"/>
    <x v="3"/>
    <x v="1"/>
    <x v="368"/>
    <n v="168.95"/>
    <n v="2"/>
    <n v="337.9"/>
  </r>
  <r>
    <x v="2"/>
    <x v="0"/>
    <x v="2"/>
    <x v="3"/>
    <x v="369"/>
    <n v="340.95"/>
    <n v="1"/>
    <n v="340.95"/>
  </r>
  <r>
    <x v="2"/>
    <x v="1"/>
    <x v="2"/>
    <x v="1"/>
    <x v="370"/>
    <n v="340.95"/>
    <n v="1"/>
    <n v="340.95"/>
  </r>
  <r>
    <x v="3"/>
    <x v="2"/>
    <x v="1"/>
    <x v="4"/>
    <x v="371"/>
    <n v="79.989999999999995"/>
    <n v="8"/>
    <n v="639.91999999999996"/>
  </r>
  <r>
    <x v="6"/>
    <x v="4"/>
    <x v="3"/>
    <x v="3"/>
    <x v="372"/>
    <n v="799.95"/>
    <n v="10"/>
    <n v="7999.5"/>
  </r>
  <r>
    <x v="1"/>
    <x v="2"/>
    <x v="1"/>
    <x v="4"/>
    <x v="373"/>
    <n v="79.989999999999995"/>
    <n v="15"/>
    <n v="1199.8499999999999"/>
  </r>
  <r>
    <x v="2"/>
    <x v="3"/>
    <x v="2"/>
    <x v="3"/>
    <x v="374"/>
    <n v="168.95"/>
    <n v="13"/>
    <n v="2196.35"/>
  </r>
  <r>
    <x v="9"/>
    <x v="3"/>
    <x v="3"/>
    <x v="4"/>
    <x v="374"/>
    <n v="168.95"/>
    <n v="12"/>
    <n v="2027.3999999999999"/>
  </r>
  <r>
    <x v="2"/>
    <x v="1"/>
    <x v="2"/>
    <x v="2"/>
    <x v="375"/>
    <n v="340.95"/>
    <n v="5"/>
    <n v="1704.75"/>
  </r>
  <r>
    <x v="8"/>
    <x v="0"/>
    <x v="3"/>
    <x v="4"/>
    <x v="376"/>
    <n v="340.95"/>
    <n v="7"/>
    <n v="2386.65"/>
  </r>
  <r>
    <x v="2"/>
    <x v="1"/>
    <x v="2"/>
    <x v="1"/>
    <x v="377"/>
    <n v="340.95"/>
    <n v="5"/>
    <n v="1704.75"/>
  </r>
  <r>
    <x v="2"/>
    <x v="1"/>
    <x v="2"/>
    <x v="1"/>
    <x v="378"/>
    <n v="340.95"/>
    <n v="10"/>
    <n v="3409.5"/>
  </r>
  <r>
    <x v="2"/>
    <x v="2"/>
    <x v="2"/>
    <x v="1"/>
    <x v="379"/>
    <n v="79.989999999999995"/>
    <n v="7"/>
    <n v="559.92999999999995"/>
  </r>
  <r>
    <x v="4"/>
    <x v="4"/>
    <x v="3"/>
    <x v="2"/>
    <x v="380"/>
    <n v="799.95"/>
    <n v="13"/>
    <n v="10399.35"/>
  </r>
  <r>
    <x v="3"/>
    <x v="3"/>
    <x v="1"/>
    <x v="3"/>
    <x v="381"/>
    <n v="168.95"/>
    <n v="3"/>
    <n v="506.84999999999997"/>
  </r>
  <r>
    <x v="0"/>
    <x v="0"/>
    <x v="0"/>
    <x v="4"/>
    <x v="381"/>
    <n v="340.95"/>
    <n v="7"/>
    <n v="2386.65"/>
  </r>
  <r>
    <x v="6"/>
    <x v="0"/>
    <x v="3"/>
    <x v="2"/>
    <x v="382"/>
    <n v="340.95"/>
    <n v="9"/>
    <n v="3068.5499999999997"/>
  </r>
  <r>
    <x v="5"/>
    <x v="2"/>
    <x v="0"/>
    <x v="2"/>
    <x v="382"/>
    <n v="79.989999999999995"/>
    <n v="2"/>
    <n v="159.97999999999999"/>
  </r>
  <r>
    <x v="11"/>
    <x v="3"/>
    <x v="2"/>
    <x v="2"/>
    <x v="382"/>
    <n v="168.95"/>
    <n v="1"/>
    <n v="168.95"/>
  </r>
  <r>
    <x v="0"/>
    <x v="1"/>
    <x v="0"/>
    <x v="2"/>
    <x v="382"/>
    <n v="340.95"/>
    <n v="14"/>
    <n v="4773.3"/>
  </r>
  <r>
    <x v="2"/>
    <x v="3"/>
    <x v="2"/>
    <x v="3"/>
    <x v="382"/>
    <n v="168.95"/>
    <n v="6"/>
    <n v="1013.6999999999999"/>
  </r>
  <r>
    <x v="1"/>
    <x v="3"/>
    <x v="1"/>
    <x v="3"/>
    <x v="382"/>
    <n v="168.95"/>
    <n v="15"/>
    <n v="2534.25"/>
  </r>
  <r>
    <x v="1"/>
    <x v="1"/>
    <x v="1"/>
    <x v="4"/>
    <x v="382"/>
    <n v="340.95"/>
    <n v="8"/>
    <n v="2727.6"/>
  </r>
  <r>
    <x v="2"/>
    <x v="2"/>
    <x v="2"/>
    <x v="2"/>
    <x v="383"/>
    <n v="79.989999999999995"/>
    <n v="7"/>
    <n v="559.92999999999995"/>
  </r>
  <r>
    <x v="3"/>
    <x v="1"/>
    <x v="1"/>
    <x v="4"/>
    <x v="383"/>
    <n v="340.95"/>
    <n v="13"/>
    <n v="4432.3499999999995"/>
  </r>
  <r>
    <x v="6"/>
    <x v="2"/>
    <x v="3"/>
    <x v="4"/>
    <x v="383"/>
    <n v="79.989999999999995"/>
    <n v="15"/>
    <n v="1199.8499999999999"/>
  </r>
  <r>
    <x v="1"/>
    <x v="2"/>
    <x v="1"/>
    <x v="1"/>
    <x v="384"/>
    <n v="79.989999999999995"/>
    <n v="1"/>
    <n v="79.989999999999995"/>
  </r>
  <r>
    <x v="0"/>
    <x v="3"/>
    <x v="0"/>
    <x v="0"/>
    <x v="385"/>
    <n v="168.95"/>
    <n v="20"/>
    <n v="3379"/>
  </r>
  <r>
    <x v="0"/>
    <x v="1"/>
    <x v="0"/>
    <x v="1"/>
    <x v="385"/>
    <n v="340.95"/>
    <n v="13"/>
    <n v="4432.3499999999995"/>
  </r>
  <r>
    <x v="10"/>
    <x v="4"/>
    <x v="0"/>
    <x v="4"/>
    <x v="385"/>
    <n v="799.95"/>
    <n v="9"/>
    <n v="7199.55"/>
  </r>
  <r>
    <x v="8"/>
    <x v="1"/>
    <x v="3"/>
    <x v="2"/>
    <x v="386"/>
    <n v="340.95"/>
    <n v="8"/>
    <n v="2727.6"/>
  </r>
  <r>
    <x v="11"/>
    <x v="3"/>
    <x v="2"/>
    <x v="0"/>
    <x v="386"/>
    <n v="168.95"/>
    <n v="20"/>
    <n v="3379"/>
  </r>
  <r>
    <x v="11"/>
    <x v="1"/>
    <x v="2"/>
    <x v="3"/>
    <x v="386"/>
    <n v="340.95"/>
    <n v="6"/>
    <n v="2045.6999999999998"/>
  </r>
  <r>
    <x v="8"/>
    <x v="1"/>
    <x v="3"/>
    <x v="4"/>
    <x v="386"/>
    <n v="340.95"/>
    <n v="6"/>
    <n v="2045.6999999999998"/>
  </r>
  <r>
    <x v="9"/>
    <x v="3"/>
    <x v="3"/>
    <x v="4"/>
    <x v="386"/>
    <n v="168.95"/>
    <n v="6"/>
    <n v="1013.6999999999999"/>
  </r>
  <r>
    <x v="1"/>
    <x v="4"/>
    <x v="1"/>
    <x v="0"/>
    <x v="387"/>
    <n v="799.95"/>
    <n v="19"/>
    <n v="15199.050000000001"/>
  </r>
  <r>
    <x v="0"/>
    <x v="1"/>
    <x v="0"/>
    <x v="4"/>
    <x v="387"/>
    <n v="340.95"/>
    <n v="10"/>
    <n v="3409.5"/>
  </r>
  <r>
    <x v="0"/>
    <x v="3"/>
    <x v="0"/>
    <x v="2"/>
    <x v="388"/>
    <n v="168.95"/>
    <n v="6"/>
    <n v="1013.6999999999999"/>
  </r>
  <r>
    <x v="2"/>
    <x v="2"/>
    <x v="2"/>
    <x v="4"/>
    <x v="389"/>
    <n v="79.989999999999995"/>
    <n v="7"/>
    <n v="559.92999999999995"/>
  </r>
  <r>
    <x v="2"/>
    <x v="1"/>
    <x v="2"/>
    <x v="2"/>
    <x v="390"/>
    <n v="340.95"/>
    <n v="13"/>
    <n v="4432.3499999999995"/>
  </r>
  <r>
    <x v="3"/>
    <x v="3"/>
    <x v="1"/>
    <x v="3"/>
    <x v="390"/>
    <n v="168.95"/>
    <n v="10"/>
    <n v="1689.5"/>
  </r>
  <r>
    <x v="9"/>
    <x v="4"/>
    <x v="3"/>
    <x v="1"/>
    <x v="391"/>
    <n v="799.95"/>
    <n v="15"/>
    <n v="11999.25"/>
  </r>
  <r>
    <x v="4"/>
    <x v="0"/>
    <x v="3"/>
    <x v="1"/>
    <x v="391"/>
    <n v="340.95"/>
    <n v="3"/>
    <n v="1022.8499999999999"/>
  </r>
  <r>
    <x v="9"/>
    <x v="3"/>
    <x v="3"/>
    <x v="4"/>
    <x v="391"/>
    <n v="168.95"/>
    <n v="10"/>
    <n v="1689.5"/>
  </r>
  <r>
    <x v="6"/>
    <x v="4"/>
    <x v="3"/>
    <x v="3"/>
    <x v="392"/>
    <n v="799.95"/>
    <n v="11"/>
    <n v="8799.4500000000007"/>
  </r>
  <r>
    <x v="11"/>
    <x v="4"/>
    <x v="2"/>
    <x v="1"/>
    <x v="392"/>
    <n v="799.95"/>
    <n v="4"/>
    <n v="3199.8"/>
  </r>
  <r>
    <x v="9"/>
    <x v="2"/>
    <x v="3"/>
    <x v="4"/>
    <x v="392"/>
    <n v="79.989999999999995"/>
    <n v="11"/>
    <n v="879.89"/>
  </r>
  <r>
    <x v="11"/>
    <x v="1"/>
    <x v="2"/>
    <x v="1"/>
    <x v="393"/>
    <n v="340.95"/>
    <n v="9"/>
    <n v="3068.5499999999997"/>
  </r>
  <r>
    <x v="10"/>
    <x v="4"/>
    <x v="0"/>
    <x v="2"/>
    <x v="394"/>
    <n v="799.95"/>
    <n v="9"/>
    <n v="7199.55"/>
  </r>
  <r>
    <x v="9"/>
    <x v="2"/>
    <x v="3"/>
    <x v="0"/>
    <x v="394"/>
    <n v="79.989999999999995"/>
    <n v="19"/>
    <n v="1519.81"/>
  </r>
  <r>
    <x v="8"/>
    <x v="4"/>
    <x v="3"/>
    <x v="0"/>
    <x v="395"/>
    <n v="799.95"/>
    <n v="14"/>
    <n v="11199.300000000001"/>
  </r>
  <r>
    <x v="8"/>
    <x v="3"/>
    <x v="3"/>
    <x v="2"/>
    <x v="396"/>
    <n v="168.95"/>
    <n v="1"/>
    <n v="168.95"/>
  </r>
  <r>
    <x v="4"/>
    <x v="3"/>
    <x v="3"/>
    <x v="2"/>
    <x v="396"/>
    <n v="168.95"/>
    <n v="1"/>
    <n v="168.95"/>
  </r>
  <r>
    <x v="10"/>
    <x v="1"/>
    <x v="0"/>
    <x v="0"/>
    <x v="396"/>
    <n v="340.95"/>
    <n v="12"/>
    <n v="4091.3999999999996"/>
  </r>
  <r>
    <x v="9"/>
    <x v="2"/>
    <x v="3"/>
    <x v="3"/>
    <x v="396"/>
    <n v="79.989999999999995"/>
    <n v="15"/>
    <n v="1199.8499999999999"/>
  </r>
  <r>
    <x v="11"/>
    <x v="3"/>
    <x v="2"/>
    <x v="0"/>
    <x v="397"/>
    <n v="168.95"/>
    <n v="6"/>
    <n v="1013.6999999999999"/>
  </r>
  <r>
    <x v="3"/>
    <x v="4"/>
    <x v="1"/>
    <x v="3"/>
    <x v="397"/>
    <n v="799.95"/>
    <n v="15"/>
    <n v="11999.25"/>
  </r>
  <r>
    <x v="3"/>
    <x v="3"/>
    <x v="1"/>
    <x v="4"/>
    <x v="397"/>
    <n v="168.95"/>
    <n v="14"/>
    <n v="2365.2999999999997"/>
  </r>
  <r>
    <x v="3"/>
    <x v="1"/>
    <x v="1"/>
    <x v="4"/>
    <x v="397"/>
    <n v="340.95"/>
    <n v="1"/>
    <n v="340.95"/>
  </r>
  <r>
    <x v="2"/>
    <x v="3"/>
    <x v="2"/>
    <x v="4"/>
    <x v="398"/>
    <n v="168.95"/>
    <n v="12"/>
    <n v="2027.3999999999999"/>
  </r>
  <r>
    <x v="0"/>
    <x v="3"/>
    <x v="0"/>
    <x v="0"/>
    <x v="399"/>
    <n v="168.95"/>
    <n v="8"/>
    <n v="1351.6"/>
  </r>
  <r>
    <x v="2"/>
    <x v="3"/>
    <x v="2"/>
    <x v="2"/>
    <x v="400"/>
    <n v="168.95"/>
    <n v="10"/>
    <n v="1689.5"/>
  </r>
  <r>
    <x v="2"/>
    <x v="0"/>
    <x v="2"/>
    <x v="2"/>
    <x v="401"/>
    <n v="340.95"/>
    <n v="4"/>
    <n v="1363.8"/>
  </r>
  <r>
    <x v="6"/>
    <x v="1"/>
    <x v="3"/>
    <x v="4"/>
    <x v="401"/>
    <n v="340.95"/>
    <n v="1"/>
    <n v="340.95"/>
  </r>
  <r>
    <x v="0"/>
    <x v="4"/>
    <x v="0"/>
    <x v="3"/>
    <x v="402"/>
    <n v="799.95"/>
    <n v="3"/>
    <n v="2399.8500000000004"/>
  </r>
  <r>
    <x v="4"/>
    <x v="0"/>
    <x v="3"/>
    <x v="3"/>
    <x v="403"/>
    <n v="340.95"/>
    <n v="8"/>
    <n v="2727.6"/>
  </r>
  <r>
    <x v="10"/>
    <x v="4"/>
    <x v="0"/>
    <x v="0"/>
    <x v="404"/>
    <n v="799.95"/>
    <n v="11"/>
    <n v="8799.4500000000007"/>
  </r>
  <r>
    <x v="3"/>
    <x v="1"/>
    <x v="1"/>
    <x v="2"/>
    <x v="405"/>
    <n v="340.95"/>
    <n v="6"/>
    <n v="2045.6999999999998"/>
  </r>
  <r>
    <x v="3"/>
    <x v="0"/>
    <x v="1"/>
    <x v="1"/>
    <x v="405"/>
    <n v="340.95"/>
    <n v="1"/>
    <n v="340.95"/>
  </r>
  <r>
    <x v="11"/>
    <x v="1"/>
    <x v="2"/>
    <x v="0"/>
    <x v="406"/>
    <n v="340.95"/>
    <n v="18"/>
    <n v="6137.0999999999995"/>
  </r>
  <r>
    <x v="2"/>
    <x v="3"/>
    <x v="2"/>
    <x v="1"/>
    <x v="406"/>
    <n v="168.95"/>
    <n v="1"/>
    <n v="168.95"/>
  </r>
  <r>
    <x v="0"/>
    <x v="1"/>
    <x v="0"/>
    <x v="0"/>
    <x v="407"/>
    <n v="340.95"/>
    <n v="16"/>
    <n v="5455.2"/>
  </r>
  <r>
    <x v="3"/>
    <x v="3"/>
    <x v="1"/>
    <x v="0"/>
    <x v="408"/>
    <n v="168.95"/>
    <n v="18"/>
    <n v="3041.1"/>
  </r>
  <r>
    <x v="11"/>
    <x v="2"/>
    <x v="2"/>
    <x v="3"/>
    <x v="408"/>
    <n v="79.989999999999995"/>
    <n v="8"/>
    <n v="639.91999999999996"/>
  </r>
  <r>
    <x v="3"/>
    <x v="4"/>
    <x v="1"/>
    <x v="1"/>
    <x v="408"/>
    <n v="799.95"/>
    <n v="13"/>
    <n v="10399.35"/>
  </r>
  <r>
    <x v="0"/>
    <x v="4"/>
    <x v="0"/>
    <x v="1"/>
    <x v="408"/>
    <n v="799.95"/>
    <n v="5"/>
    <n v="3999.75"/>
  </r>
  <r>
    <x v="4"/>
    <x v="3"/>
    <x v="3"/>
    <x v="2"/>
    <x v="409"/>
    <n v="168.95"/>
    <n v="2"/>
    <n v="337.9"/>
  </r>
  <r>
    <x v="10"/>
    <x v="3"/>
    <x v="0"/>
    <x v="1"/>
    <x v="410"/>
    <n v="168.95"/>
    <n v="13"/>
    <n v="2196.35"/>
  </r>
  <r>
    <x v="4"/>
    <x v="4"/>
    <x v="3"/>
    <x v="0"/>
    <x v="411"/>
    <n v="799.95"/>
    <n v="8"/>
    <n v="6399.6"/>
  </r>
  <r>
    <x v="6"/>
    <x v="4"/>
    <x v="3"/>
    <x v="2"/>
    <x v="412"/>
    <n v="799.95"/>
    <n v="7"/>
    <n v="5599.6500000000005"/>
  </r>
  <r>
    <x v="3"/>
    <x v="0"/>
    <x v="1"/>
    <x v="1"/>
    <x v="412"/>
    <n v="340.95"/>
    <n v="11"/>
    <n v="3750.45"/>
  </r>
  <r>
    <x v="9"/>
    <x v="1"/>
    <x v="3"/>
    <x v="4"/>
    <x v="412"/>
    <n v="340.95"/>
    <n v="11"/>
    <n v="3750.45"/>
  </r>
  <r>
    <x v="6"/>
    <x v="4"/>
    <x v="3"/>
    <x v="2"/>
    <x v="413"/>
    <n v="799.95"/>
    <n v="13"/>
    <n v="10399.35"/>
  </r>
  <r>
    <x v="4"/>
    <x v="2"/>
    <x v="3"/>
    <x v="2"/>
    <x v="413"/>
    <n v="79.989999999999995"/>
    <n v="1"/>
    <n v="79.989999999999995"/>
  </r>
  <r>
    <x v="2"/>
    <x v="1"/>
    <x v="2"/>
    <x v="1"/>
    <x v="413"/>
    <n v="340.95"/>
    <n v="8"/>
    <n v="2727.6"/>
  </r>
  <r>
    <x v="0"/>
    <x v="4"/>
    <x v="0"/>
    <x v="2"/>
    <x v="414"/>
    <n v="799.95"/>
    <n v="2"/>
    <n v="1599.9"/>
  </r>
  <r>
    <x v="3"/>
    <x v="0"/>
    <x v="1"/>
    <x v="0"/>
    <x v="414"/>
    <n v="340.95"/>
    <n v="17"/>
    <n v="5796.15"/>
  </r>
  <r>
    <x v="0"/>
    <x v="3"/>
    <x v="0"/>
    <x v="3"/>
    <x v="414"/>
    <n v="168.95"/>
    <n v="7"/>
    <n v="1182.6499999999999"/>
  </r>
  <r>
    <x v="3"/>
    <x v="0"/>
    <x v="1"/>
    <x v="3"/>
    <x v="415"/>
    <n v="340.95"/>
    <n v="6"/>
    <n v="2045.6999999999998"/>
  </r>
  <r>
    <x v="0"/>
    <x v="3"/>
    <x v="0"/>
    <x v="0"/>
    <x v="416"/>
    <n v="168.95"/>
    <n v="9"/>
    <n v="1520.55"/>
  </r>
  <r>
    <x v="6"/>
    <x v="3"/>
    <x v="3"/>
    <x v="4"/>
    <x v="416"/>
    <n v="168.95"/>
    <n v="9"/>
    <n v="1520.55"/>
  </r>
  <r>
    <x v="3"/>
    <x v="0"/>
    <x v="1"/>
    <x v="3"/>
    <x v="417"/>
    <n v="340.95"/>
    <n v="10"/>
    <n v="3409.5"/>
  </r>
  <r>
    <x v="1"/>
    <x v="2"/>
    <x v="1"/>
    <x v="3"/>
    <x v="417"/>
    <n v="79.989999999999995"/>
    <n v="1"/>
    <n v="79.989999999999995"/>
  </r>
  <r>
    <x v="10"/>
    <x v="3"/>
    <x v="0"/>
    <x v="1"/>
    <x v="417"/>
    <n v="168.95"/>
    <n v="13"/>
    <n v="2196.35"/>
  </r>
  <r>
    <x v="2"/>
    <x v="4"/>
    <x v="2"/>
    <x v="3"/>
    <x v="418"/>
    <n v="799.95"/>
    <n v="1"/>
    <n v="799.95"/>
  </r>
  <r>
    <x v="1"/>
    <x v="4"/>
    <x v="1"/>
    <x v="2"/>
    <x v="419"/>
    <n v="799.95"/>
    <n v="7"/>
    <n v="5599.6500000000005"/>
  </r>
  <r>
    <x v="1"/>
    <x v="1"/>
    <x v="1"/>
    <x v="2"/>
    <x v="420"/>
    <n v="340.95"/>
    <n v="10"/>
    <n v="3409.5"/>
  </r>
  <r>
    <x v="0"/>
    <x v="3"/>
    <x v="0"/>
    <x v="3"/>
    <x v="420"/>
    <n v="168.95"/>
    <n v="6"/>
    <n v="1013.6999999999999"/>
  </r>
  <r>
    <x v="2"/>
    <x v="1"/>
    <x v="2"/>
    <x v="2"/>
    <x v="421"/>
    <n v="340.95"/>
    <n v="2"/>
    <n v="681.9"/>
  </r>
  <r>
    <x v="1"/>
    <x v="0"/>
    <x v="1"/>
    <x v="3"/>
    <x v="421"/>
    <n v="340.95"/>
    <n v="13"/>
    <n v="4432.3499999999995"/>
  </r>
  <r>
    <x v="2"/>
    <x v="1"/>
    <x v="2"/>
    <x v="4"/>
    <x v="422"/>
    <n v="340.95"/>
    <n v="3"/>
    <n v="1022.8499999999999"/>
  </r>
  <r>
    <x v="1"/>
    <x v="3"/>
    <x v="1"/>
    <x v="4"/>
    <x v="422"/>
    <n v="168.95"/>
    <n v="8"/>
    <n v="1351.6"/>
  </r>
  <r>
    <x v="6"/>
    <x v="4"/>
    <x v="3"/>
    <x v="0"/>
    <x v="423"/>
    <n v="799.95"/>
    <n v="19"/>
    <n v="15199.050000000001"/>
  </r>
  <r>
    <x v="4"/>
    <x v="2"/>
    <x v="3"/>
    <x v="3"/>
    <x v="423"/>
    <n v="79.989999999999995"/>
    <n v="12"/>
    <n v="959.87999999999988"/>
  </r>
  <r>
    <x v="1"/>
    <x v="4"/>
    <x v="1"/>
    <x v="4"/>
    <x v="423"/>
    <n v="799.95"/>
    <n v="3"/>
    <n v="2399.8500000000004"/>
  </r>
  <r>
    <x v="6"/>
    <x v="3"/>
    <x v="3"/>
    <x v="1"/>
    <x v="424"/>
    <n v="168.95"/>
    <n v="3"/>
    <n v="506.84999999999997"/>
  </r>
  <r>
    <x v="3"/>
    <x v="3"/>
    <x v="1"/>
    <x v="4"/>
    <x v="425"/>
    <n v="168.95"/>
    <n v="3"/>
    <n v="506.84999999999997"/>
  </r>
  <r>
    <x v="10"/>
    <x v="0"/>
    <x v="2"/>
    <x v="1"/>
    <x v="426"/>
    <n v="340.95"/>
    <n v="7"/>
    <n v="2386.65"/>
  </r>
  <r>
    <x v="0"/>
    <x v="4"/>
    <x v="0"/>
    <x v="2"/>
    <x v="427"/>
    <n v="799.95"/>
    <n v="10"/>
    <n v="7999.5"/>
  </r>
  <r>
    <x v="9"/>
    <x v="4"/>
    <x v="3"/>
    <x v="1"/>
    <x v="427"/>
    <n v="799.95"/>
    <n v="1"/>
    <n v="799.95"/>
  </r>
  <r>
    <x v="4"/>
    <x v="1"/>
    <x v="3"/>
    <x v="1"/>
    <x v="427"/>
    <n v="340.95"/>
    <n v="8"/>
    <n v="2727.6"/>
  </r>
  <r>
    <x v="0"/>
    <x v="4"/>
    <x v="0"/>
    <x v="3"/>
    <x v="428"/>
    <n v="799.95"/>
    <n v="10"/>
    <n v="7999.5"/>
  </r>
  <r>
    <x v="3"/>
    <x v="0"/>
    <x v="1"/>
    <x v="4"/>
    <x v="428"/>
    <n v="340.95"/>
    <n v="10"/>
    <n v="3409.5"/>
  </r>
  <r>
    <x v="0"/>
    <x v="1"/>
    <x v="0"/>
    <x v="4"/>
    <x v="428"/>
    <n v="340.95"/>
    <n v="10"/>
    <n v="3409.5"/>
  </r>
  <r>
    <x v="0"/>
    <x v="4"/>
    <x v="0"/>
    <x v="3"/>
    <x v="429"/>
    <n v="799.95"/>
    <n v="6"/>
    <n v="4799.7000000000007"/>
  </r>
  <r>
    <x v="0"/>
    <x v="3"/>
    <x v="0"/>
    <x v="3"/>
    <x v="429"/>
    <n v="168.95"/>
    <n v="1"/>
    <n v="168.95"/>
  </r>
  <r>
    <x v="1"/>
    <x v="4"/>
    <x v="1"/>
    <x v="0"/>
    <x v="430"/>
    <n v="799.95"/>
    <n v="18"/>
    <n v="14399.1"/>
  </r>
  <r>
    <x v="0"/>
    <x v="1"/>
    <x v="0"/>
    <x v="4"/>
    <x v="431"/>
    <n v="340.95"/>
    <n v="2"/>
    <n v="681.9"/>
  </r>
  <r>
    <x v="6"/>
    <x v="1"/>
    <x v="3"/>
    <x v="2"/>
    <x v="432"/>
    <n v="340.95"/>
    <n v="9"/>
    <n v="3068.5499999999997"/>
  </r>
  <r>
    <x v="4"/>
    <x v="4"/>
    <x v="3"/>
    <x v="3"/>
    <x v="432"/>
    <n v="799.95"/>
    <n v="15"/>
    <n v="11999.25"/>
  </r>
  <r>
    <x v="0"/>
    <x v="0"/>
    <x v="0"/>
    <x v="2"/>
    <x v="433"/>
    <n v="340.95"/>
    <n v="9"/>
    <n v="3068.5499999999997"/>
  </r>
  <r>
    <x v="3"/>
    <x v="1"/>
    <x v="1"/>
    <x v="3"/>
    <x v="433"/>
    <n v="340.95"/>
    <n v="13"/>
    <n v="4432.3499999999995"/>
  </r>
  <r>
    <x v="4"/>
    <x v="2"/>
    <x v="3"/>
    <x v="4"/>
    <x v="433"/>
    <n v="79.989999999999995"/>
    <n v="5"/>
    <n v="399.95"/>
  </r>
  <r>
    <x v="3"/>
    <x v="1"/>
    <x v="1"/>
    <x v="0"/>
    <x v="434"/>
    <n v="340.95"/>
    <n v="13"/>
    <n v="4432.3499999999995"/>
  </r>
  <r>
    <x v="6"/>
    <x v="1"/>
    <x v="3"/>
    <x v="2"/>
    <x v="435"/>
    <n v="340.95"/>
    <n v="12"/>
    <n v="4091.3999999999996"/>
  </r>
  <r>
    <x v="1"/>
    <x v="3"/>
    <x v="1"/>
    <x v="1"/>
    <x v="435"/>
    <n v="168.95"/>
    <n v="15"/>
    <n v="2534.25"/>
  </r>
  <r>
    <x v="10"/>
    <x v="1"/>
    <x v="0"/>
    <x v="2"/>
    <x v="436"/>
    <n v="340.95"/>
    <n v="7"/>
    <n v="2386.65"/>
  </r>
  <r>
    <x v="6"/>
    <x v="4"/>
    <x v="3"/>
    <x v="2"/>
    <x v="437"/>
    <n v="799.95"/>
    <n v="5"/>
    <n v="3999.75"/>
  </r>
  <r>
    <x v="3"/>
    <x v="4"/>
    <x v="1"/>
    <x v="2"/>
    <x v="438"/>
    <n v="799.95"/>
    <n v="14"/>
    <n v="11199.300000000001"/>
  </r>
  <r>
    <x v="1"/>
    <x v="2"/>
    <x v="1"/>
    <x v="2"/>
    <x v="438"/>
    <n v="79.989999999999995"/>
    <n v="15"/>
    <n v="1199.8499999999999"/>
  </r>
  <r>
    <x v="6"/>
    <x v="1"/>
    <x v="3"/>
    <x v="3"/>
    <x v="438"/>
    <n v="340.95"/>
    <n v="11"/>
    <n v="3750.45"/>
  </r>
  <r>
    <x v="3"/>
    <x v="3"/>
    <x v="1"/>
    <x v="2"/>
    <x v="439"/>
    <n v="168.95"/>
    <n v="12"/>
    <n v="2027.3999999999999"/>
  </r>
  <r>
    <x v="9"/>
    <x v="0"/>
    <x v="3"/>
    <x v="0"/>
    <x v="440"/>
    <n v="340.95"/>
    <n v="11"/>
    <n v="3750.45"/>
  </r>
  <r>
    <x v="1"/>
    <x v="3"/>
    <x v="1"/>
    <x v="0"/>
    <x v="440"/>
    <n v="168.95"/>
    <n v="6"/>
    <n v="1013.6999999999999"/>
  </r>
  <r>
    <x v="9"/>
    <x v="0"/>
    <x v="3"/>
    <x v="1"/>
    <x v="440"/>
    <n v="340.95"/>
    <n v="14"/>
    <n v="4773.3"/>
  </r>
  <r>
    <x v="0"/>
    <x v="1"/>
    <x v="0"/>
    <x v="0"/>
    <x v="441"/>
    <n v="340.95"/>
    <n v="13"/>
    <n v="4432.3499999999995"/>
  </r>
  <r>
    <x v="1"/>
    <x v="3"/>
    <x v="1"/>
    <x v="3"/>
    <x v="441"/>
    <n v="168.95"/>
    <n v="6"/>
    <n v="1013.6999999999999"/>
  </r>
  <r>
    <x v="10"/>
    <x v="3"/>
    <x v="0"/>
    <x v="2"/>
    <x v="442"/>
    <n v="168.95"/>
    <n v="4"/>
    <n v="675.8"/>
  </r>
  <r>
    <x v="4"/>
    <x v="1"/>
    <x v="3"/>
    <x v="0"/>
    <x v="442"/>
    <n v="340.95"/>
    <n v="11"/>
    <n v="3750.45"/>
  </r>
  <r>
    <x v="0"/>
    <x v="3"/>
    <x v="0"/>
    <x v="3"/>
    <x v="442"/>
    <n v="168.95"/>
    <n v="7"/>
    <n v="1182.6499999999999"/>
  </r>
  <r>
    <x v="9"/>
    <x v="1"/>
    <x v="3"/>
    <x v="1"/>
    <x v="442"/>
    <n v="340.95"/>
    <n v="5"/>
    <n v="1704.75"/>
  </r>
  <r>
    <x v="6"/>
    <x v="3"/>
    <x v="3"/>
    <x v="4"/>
    <x v="442"/>
    <n v="168.95"/>
    <n v="5"/>
    <n v="844.75"/>
  </r>
  <r>
    <x v="6"/>
    <x v="0"/>
    <x v="3"/>
    <x v="0"/>
    <x v="443"/>
    <n v="340.95"/>
    <n v="8"/>
    <n v="2727.6"/>
  </r>
  <r>
    <x v="2"/>
    <x v="0"/>
    <x v="2"/>
    <x v="0"/>
    <x v="444"/>
    <n v="340.95"/>
    <n v="12"/>
    <n v="4091.3999999999996"/>
  </r>
  <r>
    <x v="1"/>
    <x v="1"/>
    <x v="1"/>
    <x v="1"/>
    <x v="444"/>
    <n v="340.95"/>
    <n v="12"/>
    <n v="4091.3999999999996"/>
  </r>
  <r>
    <x v="0"/>
    <x v="4"/>
    <x v="0"/>
    <x v="1"/>
    <x v="444"/>
    <n v="799.95"/>
    <n v="3"/>
    <n v="2399.8500000000004"/>
  </r>
  <r>
    <x v="0"/>
    <x v="1"/>
    <x v="0"/>
    <x v="1"/>
    <x v="444"/>
    <n v="340.95"/>
    <n v="15"/>
    <n v="5114.25"/>
  </r>
  <r>
    <x v="4"/>
    <x v="2"/>
    <x v="3"/>
    <x v="2"/>
    <x v="445"/>
    <n v="79.989999999999995"/>
    <n v="7"/>
    <n v="559.92999999999995"/>
  </r>
  <r>
    <x v="10"/>
    <x v="1"/>
    <x v="0"/>
    <x v="0"/>
    <x v="445"/>
    <n v="340.95"/>
    <n v="20"/>
    <n v="6819"/>
  </r>
  <r>
    <x v="0"/>
    <x v="4"/>
    <x v="0"/>
    <x v="0"/>
    <x v="445"/>
    <n v="799.95"/>
    <n v="9"/>
    <n v="7199.55"/>
  </r>
  <r>
    <x v="9"/>
    <x v="3"/>
    <x v="3"/>
    <x v="2"/>
    <x v="446"/>
    <n v="168.95"/>
    <n v="3"/>
    <n v="506.84999999999997"/>
  </r>
  <r>
    <x v="3"/>
    <x v="0"/>
    <x v="1"/>
    <x v="0"/>
    <x v="446"/>
    <n v="340.95"/>
    <n v="18"/>
    <n v="6137.0999999999995"/>
  </r>
  <r>
    <x v="3"/>
    <x v="1"/>
    <x v="1"/>
    <x v="3"/>
    <x v="446"/>
    <n v="340.95"/>
    <n v="12"/>
    <n v="4091.3999999999996"/>
  </r>
  <r>
    <x v="4"/>
    <x v="1"/>
    <x v="3"/>
    <x v="4"/>
    <x v="446"/>
    <n v="340.95"/>
    <n v="15"/>
    <n v="5114.25"/>
  </r>
  <r>
    <x v="2"/>
    <x v="2"/>
    <x v="2"/>
    <x v="2"/>
    <x v="447"/>
    <n v="79.989999999999995"/>
    <n v="11"/>
    <n v="879.89"/>
  </r>
  <r>
    <x v="1"/>
    <x v="3"/>
    <x v="1"/>
    <x v="1"/>
    <x v="448"/>
    <n v="168.95"/>
    <n v="8"/>
    <n v="1351.6"/>
  </r>
  <r>
    <x v="0"/>
    <x v="0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K2:R24" firstHeaderRow="1" firstDataRow="2" firstDataCol="2"/>
  <pivotFields count="8">
    <pivotField compact="0" outline="0" showAll="0" defaultSubtotal="0"/>
    <pivotField axis="axisRow" compact="0" outline="0" showAll="0" defaultSubtotal="0">
      <items count="5">
        <item x="3"/>
        <item x="2"/>
        <item x="0"/>
        <item x="4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Col" compact="0" outline="0" showAll="0" defaultSubtotal="0">
      <items count="5">
        <item x="0"/>
        <item x="2"/>
        <item x="4"/>
        <item x="3"/>
        <item x="1"/>
      </items>
    </pivotField>
    <pivotField compact="0" numFmtId="168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2">
    <field x="1"/>
    <field x="2"/>
  </rowFields>
  <rowItems count="21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742" totalsRowShown="0" headerRowBorderDxfId="11" tableBorderDxfId="10">
  <autoFilter ref="A1:J742"/>
  <sortState ref="A3:J743">
    <sortCondition ref="A8"/>
  </sortState>
  <tableColumns count="10">
    <tableColumn id="1" name="Employee Name" dataDxfId="9" dataCellStyle="Normal 2 2"/>
    <tableColumn id="2" name="Building" dataDxfId="8" dataCellStyle="Normal 2 2"/>
    <tableColumn id="3" name="Department" dataDxfId="7" dataCellStyle="Normal 2 2"/>
    <tableColumn id="4" name="Status" dataDxfId="6" dataCellStyle="Normal 2 2"/>
    <tableColumn id="5" name="Hire Date" dataDxfId="5" dataCellStyle="Normal 2 2"/>
    <tableColumn id="6" name="Years" dataDxfId="4" dataCellStyle="Comma 2">
      <calculatedColumnFormula>DATEDIF(E2,TODAY(),"Y")</calculatedColumnFormula>
    </tableColumn>
    <tableColumn id="7" name="Benefits" dataDxfId="3" dataCellStyle="Comma 2"/>
    <tableColumn id="8" name="Salary" dataDxfId="2" dataCellStyle="Comma 2"/>
    <tableColumn id="9" name="Job Rating" dataDxfId="1" dataCellStyle="Normal 2 2"/>
    <tableColumn id="10" name="New Salary" dataDxfId="0" dataCellStyle="Comma 4">
      <calculatedColumnFormula>ROUND(H2*$L$1+H2,0)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6"/>
  <sheetViews>
    <sheetView tabSelected="1" zoomScale="115" zoomScaleNormal="115" zoomScalePageLayoutView="190" workbookViewId="0">
      <selection sqref="A1:I1"/>
    </sheetView>
  </sheetViews>
  <sheetFormatPr defaultColWidth="9.140625" defaultRowHeight="12.75" x14ac:dyDescent="0.2"/>
  <cols>
    <col min="1" max="1" width="17.42578125" style="93" customWidth="1"/>
    <col min="2" max="3" width="10.42578125" style="93" bestFit="1" customWidth="1"/>
    <col min="4" max="6" width="10.7109375" style="93" bestFit="1" customWidth="1"/>
    <col min="7" max="7" width="11.140625" style="93" customWidth="1"/>
    <col min="8" max="8" width="11.28515625" style="93" customWidth="1"/>
    <col min="9" max="9" width="10.7109375" style="93" bestFit="1" customWidth="1"/>
    <col min="10" max="10" width="9.140625" style="93"/>
    <col min="11" max="11" width="11.7109375" style="93" bestFit="1" customWidth="1"/>
    <col min="12" max="16384" width="9.140625" style="93"/>
  </cols>
  <sheetData>
    <row r="1" spans="1:11" ht="33.75" x14ac:dyDescent="0.2">
      <c r="A1" s="170" t="s">
        <v>1484</v>
      </c>
      <c r="B1" s="171"/>
      <c r="C1" s="171"/>
      <c r="D1" s="171"/>
      <c r="E1" s="171"/>
      <c r="F1" s="171"/>
      <c r="G1" s="171"/>
      <c r="H1" s="171"/>
      <c r="I1" s="172"/>
    </row>
    <row r="2" spans="1:11" s="97" customFormat="1" ht="15" x14ac:dyDescent="0.25">
      <c r="A2" s="3" t="s">
        <v>1480</v>
      </c>
      <c r="B2" s="3"/>
      <c r="C2" s="3"/>
      <c r="D2" s="3"/>
      <c r="E2" s="3"/>
      <c r="F2" s="3"/>
      <c r="G2" s="3"/>
      <c r="H2" s="3"/>
      <c r="I2" s="3"/>
      <c r="J2" s="95"/>
      <c r="K2" s="96"/>
    </row>
    <row r="3" spans="1:11" s="97" customFormat="1" ht="15" x14ac:dyDescent="0.25">
      <c r="A3" s="98"/>
      <c r="B3" s="99" t="s">
        <v>1428</v>
      </c>
      <c r="C3" s="99" t="s">
        <v>1429</v>
      </c>
      <c r="D3" s="99" t="s">
        <v>1430</v>
      </c>
      <c r="E3" s="99" t="s">
        <v>1431</v>
      </c>
      <c r="F3" s="99" t="s">
        <v>1432</v>
      </c>
      <c r="G3" s="99" t="s">
        <v>1433</v>
      </c>
      <c r="H3" s="99" t="s">
        <v>5</v>
      </c>
      <c r="I3" s="99" t="s">
        <v>1434</v>
      </c>
      <c r="J3" s="95"/>
      <c r="K3" s="100"/>
    </row>
    <row r="4" spans="1:11" s="97" customFormat="1" ht="15" x14ac:dyDescent="0.25">
      <c r="A4" s="98" t="s">
        <v>797</v>
      </c>
      <c r="B4" s="161">
        <v>120</v>
      </c>
      <c r="C4" s="161">
        <v>180</v>
      </c>
      <c r="D4" s="161">
        <v>260</v>
      </c>
      <c r="E4" s="161">
        <v>240</v>
      </c>
      <c r="F4" s="161">
        <v>300</v>
      </c>
      <c r="G4" s="161">
        <v>500</v>
      </c>
      <c r="H4" s="162">
        <f>SUM(B4:G4)</f>
        <v>1600</v>
      </c>
      <c r="I4" s="162">
        <f>AVERAGE(B4:G4)</f>
        <v>266.66666666666669</v>
      </c>
      <c r="J4" s="95"/>
      <c r="K4" s="95"/>
    </row>
    <row r="5" spans="1:11" s="97" customFormat="1" ht="15" x14ac:dyDescent="0.25">
      <c r="A5" s="98" t="s">
        <v>1435</v>
      </c>
      <c r="B5" s="165">
        <v>100</v>
      </c>
      <c r="C5" s="165">
        <v>130</v>
      </c>
      <c r="D5" s="165">
        <v>120</v>
      </c>
      <c r="E5" s="165">
        <v>220</v>
      </c>
      <c r="F5" s="165">
        <v>260</v>
      </c>
      <c r="G5" s="165">
        <v>350</v>
      </c>
      <c r="H5" s="165">
        <f>SUM(B5:G5)</f>
        <v>1180</v>
      </c>
      <c r="I5" s="165">
        <f>AVERAGE(B5:G5)</f>
        <v>196.66666666666666</v>
      </c>
      <c r="J5" s="95"/>
      <c r="K5" s="102"/>
    </row>
    <row r="6" spans="1:11" s="97" customFormat="1" ht="15" x14ac:dyDescent="0.25">
      <c r="A6" s="98" t="s">
        <v>1436</v>
      </c>
      <c r="B6" s="165">
        <f t="shared" ref="B6:G6" si="0">B4-B5</f>
        <v>20</v>
      </c>
      <c r="C6" s="165">
        <f t="shared" si="0"/>
        <v>50</v>
      </c>
      <c r="D6" s="165">
        <f t="shared" si="0"/>
        <v>140</v>
      </c>
      <c r="E6" s="165">
        <f t="shared" si="0"/>
        <v>20</v>
      </c>
      <c r="F6" s="165">
        <f t="shared" si="0"/>
        <v>40</v>
      </c>
      <c r="G6" s="165">
        <f t="shared" si="0"/>
        <v>150</v>
      </c>
      <c r="H6" s="165">
        <f>SUM(B6:G6)</f>
        <v>420</v>
      </c>
      <c r="I6" s="165">
        <f>AVERAGE(B6:G6)</f>
        <v>70</v>
      </c>
      <c r="J6" s="95"/>
      <c r="K6" s="103"/>
    </row>
    <row r="7" spans="1:11" s="97" customFormat="1" ht="15" x14ac:dyDescent="0.25">
      <c r="A7" s="98" t="s">
        <v>1437</v>
      </c>
      <c r="B7" s="164">
        <f>B6</f>
        <v>20</v>
      </c>
      <c r="C7" s="164">
        <f>C6+B7</f>
        <v>70</v>
      </c>
      <c r="D7" s="164">
        <f>D6+C7</f>
        <v>210</v>
      </c>
      <c r="E7" s="164">
        <f>E6+D7</f>
        <v>230</v>
      </c>
      <c r="F7" s="164">
        <f>F6+E7</f>
        <v>270</v>
      </c>
      <c r="G7" s="162">
        <f>G6+F7</f>
        <v>420</v>
      </c>
      <c r="H7" s="101"/>
      <c r="I7" s="101"/>
      <c r="J7" s="95"/>
      <c r="K7" s="95"/>
    </row>
    <row r="8" spans="1:11" s="97" customFormat="1" ht="15" x14ac:dyDescent="0.2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</row>
    <row r="9" spans="1:11" s="97" customFormat="1" ht="15" x14ac:dyDescent="0.25">
      <c r="A9" s="98" t="s">
        <v>1438</v>
      </c>
      <c r="B9" s="95"/>
      <c r="C9" s="104">
        <f>(C4-B4)/B4</f>
        <v>0.5</v>
      </c>
      <c r="D9" s="104">
        <f>(D4-C4)/C4</f>
        <v>0.44444444444444442</v>
      </c>
      <c r="E9" s="104">
        <f>(E4-D4)/D4</f>
        <v>-7.6923076923076927E-2</v>
      </c>
      <c r="F9" s="104">
        <f>(F4-E4)/E4</f>
        <v>0.25</v>
      </c>
      <c r="G9" s="104">
        <f>(G4-F4)/F4</f>
        <v>0.66666666666666663</v>
      </c>
      <c r="H9" s="104">
        <f>(G4-B4)/B4</f>
        <v>3.1666666666666665</v>
      </c>
      <c r="I9" s="105">
        <f>(G4/B4)^(1/5)-1</f>
        <v>0.33032499713098584</v>
      </c>
      <c r="J9" s="95"/>
      <c r="K9" s="95"/>
    </row>
    <row r="10" spans="1:11" s="97" customFormat="1" ht="15" x14ac:dyDescent="0.25">
      <c r="A10" s="98" t="s">
        <v>1440</v>
      </c>
      <c r="B10" s="95"/>
      <c r="C10" s="104">
        <f>(C5-B5)/B5</f>
        <v>0.3</v>
      </c>
      <c r="D10" s="104">
        <f>(D5-C5)/C5</f>
        <v>-7.6923076923076927E-2</v>
      </c>
      <c r="E10" s="104">
        <f>(E5-D5)/D5</f>
        <v>0.83333333333333337</v>
      </c>
      <c r="F10" s="104">
        <f>(F5-E5)/E5</f>
        <v>0.18181818181818182</v>
      </c>
      <c r="G10" s="104">
        <f>(G5-F5)/F5</f>
        <v>0.34615384615384615</v>
      </c>
      <c r="H10" s="104">
        <f>(G5-B5)/B5</f>
        <v>2.5</v>
      </c>
      <c r="I10" s="105">
        <f>(G5/B5)^(1/5)-1</f>
        <v>0.28473515712343933</v>
      </c>
      <c r="J10" s="95"/>
      <c r="K10" s="95"/>
    </row>
    <row r="11" spans="1:11" s="97" customFormat="1" ht="15" x14ac:dyDescent="0.25">
      <c r="A11" s="98" t="s">
        <v>1439</v>
      </c>
      <c r="B11" s="95"/>
      <c r="C11" s="104">
        <f>(C6-B6)/B6</f>
        <v>1.5</v>
      </c>
      <c r="D11" s="104">
        <f>(D6-C6)/C6</f>
        <v>1.8</v>
      </c>
      <c r="E11" s="104">
        <f>(E6-D6)/D6</f>
        <v>-0.8571428571428571</v>
      </c>
      <c r="F11" s="104">
        <f>(F6-E6)/E6</f>
        <v>1</v>
      </c>
      <c r="G11" s="104">
        <f>(G6-F6)/F6</f>
        <v>2.75</v>
      </c>
      <c r="H11" s="104">
        <f>(G6-B6)/B6</f>
        <v>6.5</v>
      </c>
      <c r="I11" s="105">
        <f>(G6/B6)^(1/5)-1</f>
        <v>0.4962778697388448</v>
      </c>
      <c r="J11" s="95"/>
      <c r="K11" s="95"/>
    </row>
    <row r="12" spans="1:11" s="97" customFormat="1" ht="15" x14ac:dyDescent="0.25">
      <c r="A12" s="98"/>
      <c r="B12" s="98"/>
      <c r="C12" s="98"/>
      <c r="D12" s="98"/>
      <c r="E12" s="98"/>
      <c r="F12" s="98"/>
      <c r="G12" s="98"/>
      <c r="H12" s="98"/>
      <c r="I12" s="98"/>
      <c r="J12" s="95"/>
      <c r="K12" s="95"/>
    </row>
    <row r="13" spans="1:11" s="97" customFormat="1" ht="15" x14ac:dyDescent="0.25">
      <c r="A13" s="98" t="s">
        <v>1441</v>
      </c>
      <c r="B13" s="106">
        <f t="shared" ref="B13:H13" si="1">B4/B5</f>
        <v>1.2</v>
      </c>
      <c r="C13" s="106">
        <f t="shared" si="1"/>
        <v>1.3846153846153846</v>
      </c>
      <c r="D13" s="106">
        <f t="shared" si="1"/>
        <v>2.1666666666666665</v>
      </c>
      <c r="E13" s="106">
        <f t="shared" si="1"/>
        <v>1.0909090909090908</v>
      </c>
      <c r="F13" s="106">
        <f t="shared" si="1"/>
        <v>1.1538461538461537</v>
      </c>
      <c r="G13" s="106">
        <f t="shared" si="1"/>
        <v>1.4285714285714286</v>
      </c>
      <c r="H13" s="106">
        <f t="shared" si="1"/>
        <v>1.3559322033898304</v>
      </c>
      <c r="I13" s="98"/>
      <c r="K13" s="95"/>
    </row>
    <row r="14" spans="1:11" s="97" customFormat="1" ht="15" x14ac:dyDescent="0.25">
      <c r="A14" s="98" t="s">
        <v>1442</v>
      </c>
      <c r="B14" s="106">
        <f t="shared" ref="B14:H14" si="2">B4/B6</f>
        <v>6</v>
      </c>
      <c r="C14" s="106">
        <f t="shared" si="2"/>
        <v>3.6</v>
      </c>
      <c r="D14" s="106">
        <f t="shared" si="2"/>
        <v>1.8571428571428572</v>
      </c>
      <c r="E14" s="106">
        <f t="shared" si="2"/>
        <v>12</v>
      </c>
      <c r="F14" s="106">
        <f t="shared" si="2"/>
        <v>7.5</v>
      </c>
      <c r="G14" s="106">
        <f t="shared" si="2"/>
        <v>3.3333333333333335</v>
      </c>
      <c r="H14" s="106">
        <f t="shared" si="2"/>
        <v>3.8095238095238093</v>
      </c>
      <c r="I14" s="98"/>
      <c r="K14" s="95"/>
    </row>
    <row r="15" spans="1:11" s="97" customFormat="1" ht="15" x14ac:dyDescent="0.25">
      <c r="A15" s="107" t="s">
        <v>1443</v>
      </c>
      <c r="B15" s="106">
        <f t="shared" ref="B15:H15" si="3">B5/B6</f>
        <v>5</v>
      </c>
      <c r="C15" s="106">
        <f t="shared" si="3"/>
        <v>2.6</v>
      </c>
      <c r="D15" s="106">
        <f t="shared" si="3"/>
        <v>0.8571428571428571</v>
      </c>
      <c r="E15" s="106">
        <f t="shared" si="3"/>
        <v>11</v>
      </c>
      <c r="F15" s="106">
        <f t="shared" si="3"/>
        <v>6.5</v>
      </c>
      <c r="G15" s="106">
        <f t="shared" si="3"/>
        <v>2.3333333333333335</v>
      </c>
      <c r="H15" s="106">
        <f t="shared" si="3"/>
        <v>2.8095238095238093</v>
      </c>
      <c r="I15" s="98"/>
    </row>
    <row r="16" spans="1:11" s="97" customFormat="1" ht="15" x14ac:dyDescent="0.25"/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R34"/>
  <sheetViews>
    <sheetView zoomScale="107" zoomScaleNormal="107" zoomScalePageLayoutView="190" workbookViewId="0">
      <selection activeCell="B18" sqref="B18"/>
    </sheetView>
  </sheetViews>
  <sheetFormatPr defaultColWidth="9.140625" defaultRowHeight="15" x14ac:dyDescent="0.25"/>
  <cols>
    <col min="1" max="1" width="17.5703125" style="97" bestFit="1" customWidth="1"/>
    <col min="2" max="17" width="9.5703125" style="97" customWidth="1"/>
    <col min="18" max="18" width="11" style="97" bestFit="1" customWidth="1"/>
    <col min="19" max="16384" width="9.140625" style="97"/>
  </cols>
  <sheetData>
    <row r="1" spans="1:18" ht="30" x14ac:dyDescent="0.25">
      <c r="A1" s="1" t="s">
        <v>1481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5" thickBot="1" x14ac:dyDescent="0.3">
      <c r="A2" s="108">
        <f>R34</f>
        <v>450288</v>
      </c>
      <c r="B2" s="109" t="s">
        <v>1428</v>
      </c>
      <c r="C2" s="109" t="s">
        <v>1429</v>
      </c>
      <c r="D2" s="109" t="s">
        <v>1430</v>
      </c>
      <c r="E2" s="110" t="s">
        <v>1444</v>
      </c>
      <c r="F2" s="109" t="s">
        <v>1431</v>
      </c>
      <c r="G2" s="109" t="s">
        <v>1432</v>
      </c>
      <c r="H2" s="109" t="s">
        <v>1433</v>
      </c>
      <c r="I2" s="110" t="s">
        <v>1445</v>
      </c>
      <c r="J2" s="109" t="s">
        <v>1446</v>
      </c>
      <c r="K2" s="109" t="s">
        <v>1447</v>
      </c>
      <c r="L2" s="109" t="s">
        <v>1448</v>
      </c>
      <c r="M2" s="110" t="s">
        <v>1449</v>
      </c>
      <c r="N2" s="109" t="s">
        <v>1450</v>
      </c>
      <c r="O2" s="109" t="s">
        <v>1451</v>
      </c>
      <c r="P2" s="109" t="s">
        <v>1452</v>
      </c>
      <c r="Q2" s="110" t="s">
        <v>1453</v>
      </c>
      <c r="R2" s="111" t="s">
        <v>1454</v>
      </c>
    </row>
    <row r="3" spans="1:18" x14ac:dyDescent="0.25">
      <c r="A3" s="112" t="s">
        <v>1455</v>
      </c>
      <c r="B3" s="113">
        <v>0.01</v>
      </c>
      <c r="C3" s="113"/>
      <c r="D3" s="113"/>
      <c r="E3" s="114"/>
      <c r="F3" s="115">
        <v>0.03</v>
      </c>
      <c r="G3" s="115"/>
      <c r="H3" s="115"/>
      <c r="I3" s="114"/>
      <c r="J3" s="115">
        <v>0.02</v>
      </c>
      <c r="K3" s="115"/>
      <c r="L3" s="115"/>
      <c r="M3" s="114"/>
      <c r="N3" s="115">
        <v>0.03</v>
      </c>
      <c r="O3" s="115"/>
      <c r="P3" s="115"/>
      <c r="Q3" s="114"/>
      <c r="R3" s="116"/>
    </row>
    <row r="4" spans="1:18" x14ac:dyDescent="0.25">
      <c r="A4" s="117" t="s">
        <v>797</v>
      </c>
      <c r="B4" s="118">
        <v>137000</v>
      </c>
      <c r="C4" s="118">
        <f>ROUND(B4*(1+$B$3),-1)</f>
        <v>138370</v>
      </c>
      <c r="D4" s="118">
        <f>ROUND(C4*(1+$B$3),-1)</f>
        <v>139750</v>
      </c>
      <c r="E4" s="119">
        <f>SUM(B4:D4)</f>
        <v>415120</v>
      </c>
      <c r="F4" s="118">
        <f>ROUND(D4*(1+$F$3),-1)</f>
        <v>143940</v>
      </c>
      <c r="G4" s="118">
        <f>ROUND(F4*(1+$F$3),-1)</f>
        <v>148260</v>
      </c>
      <c r="H4" s="118">
        <f>ROUND(G4*(1+$F$3),-1)</f>
        <v>152710</v>
      </c>
      <c r="I4" s="119">
        <f>SUM(F4:H4)</f>
        <v>444910</v>
      </c>
      <c r="J4" s="118">
        <f>ROUND(H4*(1+$J$3),-1)</f>
        <v>155760</v>
      </c>
      <c r="K4" s="118">
        <f>ROUND(J4*(1+$J$3),-1)</f>
        <v>158880</v>
      </c>
      <c r="L4" s="118">
        <f>ROUND(K4*(1+$J$3),-1)</f>
        <v>162060</v>
      </c>
      <c r="M4" s="119">
        <f>SUM(J4:L4)</f>
        <v>476700</v>
      </c>
      <c r="N4" s="118">
        <f>ROUND(L4*(1+$N$3),-1)</f>
        <v>166920</v>
      </c>
      <c r="O4" s="118">
        <f>ROUND(N4*(1+$N$3),-1)</f>
        <v>171930</v>
      </c>
      <c r="P4" s="118">
        <f>ROUND(O4*(1+$N$3),-1)</f>
        <v>177090</v>
      </c>
      <c r="Q4" s="119">
        <f>SUM(N4:P4)</f>
        <v>515940</v>
      </c>
      <c r="R4" s="120">
        <f t="shared" ref="R4:R6" si="0">SUM(E4,I4,M4,Q4)</f>
        <v>1852670</v>
      </c>
    </row>
    <row r="5" spans="1:18" x14ac:dyDescent="0.25">
      <c r="A5" s="117" t="s">
        <v>1456</v>
      </c>
      <c r="B5" s="121">
        <v>26700</v>
      </c>
      <c r="C5" s="121">
        <f>ROUND(B5*(1+$B$3),-1)</f>
        <v>26970</v>
      </c>
      <c r="D5" s="121">
        <f>ROUND(C5*(1+$B$3),-1)</f>
        <v>27240</v>
      </c>
      <c r="E5" s="122">
        <f>SUM(B5:D5)</f>
        <v>80910</v>
      </c>
      <c r="F5" s="121">
        <f>ROUND(D5*(1+$F$3),-1)</f>
        <v>28060</v>
      </c>
      <c r="G5" s="121">
        <f>ROUND(F5*(1+$F$3),-1)</f>
        <v>28900</v>
      </c>
      <c r="H5" s="121">
        <f>ROUND(G5*(1+$F$3),-1)</f>
        <v>29770</v>
      </c>
      <c r="I5" s="122">
        <f>SUM(F5:H5)</f>
        <v>86730</v>
      </c>
      <c r="J5" s="121">
        <f>ROUND(H5*(1+$J$3),-1)</f>
        <v>30370</v>
      </c>
      <c r="K5" s="121">
        <f>ROUND(J5*(1+$J$3),-1)</f>
        <v>30980</v>
      </c>
      <c r="L5" s="121">
        <f>ROUND(K5*(1+$J$3),-1)</f>
        <v>31600</v>
      </c>
      <c r="M5" s="122">
        <f>SUM(J5:L5)</f>
        <v>92950</v>
      </c>
      <c r="N5" s="121">
        <f>ROUND(L5*(1+$N$3),-1)</f>
        <v>32550</v>
      </c>
      <c r="O5" s="121">
        <f>ROUND(N5*(1+$N$3),-1)</f>
        <v>33530</v>
      </c>
      <c r="P5" s="121">
        <f>ROUND(O5*(1+$N$3),-1)</f>
        <v>34540</v>
      </c>
      <c r="Q5" s="122">
        <f>SUM(N5:P5)</f>
        <v>100620</v>
      </c>
      <c r="R5" s="123">
        <f t="shared" si="0"/>
        <v>361210</v>
      </c>
    </row>
    <row r="6" spans="1:18" ht="15.75" thickBot="1" x14ac:dyDescent="0.3">
      <c r="A6" s="124" t="s">
        <v>1455</v>
      </c>
      <c r="B6" s="125">
        <f t="shared" ref="B6:Q6" si="1">SUM(B4:B5)</f>
        <v>163700</v>
      </c>
      <c r="C6" s="125">
        <f t="shared" si="1"/>
        <v>165340</v>
      </c>
      <c r="D6" s="125">
        <f t="shared" si="1"/>
        <v>166990</v>
      </c>
      <c r="E6" s="126">
        <f t="shared" si="1"/>
        <v>496030</v>
      </c>
      <c r="F6" s="125">
        <f t="shared" si="1"/>
        <v>172000</v>
      </c>
      <c r="G6" s="125">
        <f t="shared" si="1"/>
        <v>177160</v>
      </c>
      <c r="H6" s="125">
        <f t="shared" si="1"/>
        <v>182480</v>
      </c>
      <c r="I6" s="126">
        <f t="shared" si="1"/>
        <v>531640</v>
      </c>
      <c r="J6" s="125">
        <f t="shared" si="1"/>
        <v>186130</v>
      </c>
      <c r="K6" s="125">
        <f t="shared" si="1"/>
        <v>189860</v>
      </c>
      <c r="L6" s="125">
        <f t="shared" si="1"/>
        <v>193660</v>
      </c>
      <c r="M6" s="126">
        <f t="shared" si="1"/>
        <v>569650</v>
      </c>
      <c r="N6" s="125">
        <f t="shared" si="1"/>
        <v>199470</v>
      </c>
      <c r="O6" s="125">
        <f t="shared" si="1"/>
        <v>205460</v>
      </c>
      <c r="P6" s="125">
        <f t="shared" si="1"/>
        <v>211630</v>
      </c>
      <c r="Q6" s="126">
        <f t="shared" si="1"/>
        <v>616560</v>
      </c>
      <c r="R6" s="127">
        <f t="shared" si="0"/>
        <v>2213880</v>
      </c>
    </row>
    <row r="7" spans="1:18" x14ac:dyDescent="0.25">
      <c r="A7" s="128"/>
      <c r="B7" s="129"/>
      <c r="C7" s="129"/>
      <c r="D7" s="129"/>
      <c r="E7" s="130"/>
      <c r="F7" s="129"/>
      <c r="G7" s="129"/>
      <c r="H7" s="129"/>
      <c r="I7" s="130"/>
      <c r="J7" s="129"/>
      <c r="K7" s="129"/>
      <c r="L7" s="129"/>
      <c r="M7" s="130"/>
      <c r="N7" s="129"/>
      <c r="O7" s="129"/>
      <c r="P7" s="129"/>
      <c r="Q7" s="130"/>
      <c r="R7" s="131"/>
    </row>
    <row r="8" spans="1:18" x14ac:dyDescent="0.25">
      <c r="A8" s="112" t="s">
        <v>1457</v>
      </c>
      <c r="B8" s="118"/>
      <c r="C8" s="118"/>
      <c r="D8" s="118"/>
      <c r="E8" s="132"/>
      <c r="F8" s="118"/>
      <c r="G8" s="118"/>
      <c r="H8" s="118"/>
      <c r="I8" s="132"/>
      <c r="J8" s="118"/>
      <c r="K8" s="118"/>
      <c r="L8" s="118"/>
      <c r="M8" s="132"/>
      <c r="N8" s="118"/>
      <c r="O8" s="118"/>
      <c r="P8" s="118"/>
      <c r="Q8" s="132"/>
      <c r="R8" s="133"/>
    </row>
    <row r="9" spans="1:18" x14ac:dyDescent="0.25">
      <c r="A9" s="117" t="s">
        <v>1458</v>
      </c>
      <c r="B9" s="118">
        <v>76500</v>
      </c>
      <c r="C9" s="118">
        <f t="shared" ref="C9:D11" si="2">ROUND(B9*(1+$B$3),-1)</f>
        <v>77270</v>
      </c>
      <c r="D9" s="118">
        <f t="shared" si="2"/>
        <v>78040</v>
      </c>
      <c r="E9" s="119">
        <f>SUM(B9:D9)</f>
        <v>231810</v>
      </c>
      <c r="F9" s="118">
        <f>ROUND(D9*(1+$F$3),-1)</f>
        <v>80380</v>
      </c>
      <c r="G9" s="118">
        <f t="shared" ref="G9:H11" si="3">ROUND(F9*(1+$F$3),-1)</f>
        <v>82790</v>
      </c>
      <c r="H9" s="118">
        <f t="shared" si="3"/>
        <v>85270</v>
      </c>
      <c r="I9" s="119">
        <f>SUM(F9:H9)</f>
        <v>248440</v>
      </c>
      <c r="J9" s="118">
        <f>ROUND(H9*(1+$J$3),-1)</f>
        <v>86980</v>
      </c>
      <c r="K9" s="118">
        <f t="shared" ref="K9:L11" si="4">ROUND(J9*(1+$J$3),-1)</f>
        <v>88720</v>
      </c>
      <c r="L9" s="118">
        <f t="shared" si="4"/>
        <v>90490</v>
      </c>
      <c r="M9" s="119">
        <f>SUM(J9:L9)</f>
        <v>266190</v>
      </c>
      <c r="N9" s="118">
        <f>ROUND(L9*(1+$N$3),-1)</f>
        <v>93200</v>
      </c>
      <c r="O9" s="118">
        <f t="shared" ref="O9:P11" si="5">ROUND(N9*(1+$N$3),-1)</f>
        <v>96000</v>
      </c>
      <c r="P9" s="118">
        <f t="shared" si="5"/>
        <v>98880</v>
      </c>
      <c r="Q9" s="119">
        <f>SUM(N9:P9)</f>
        <v>288080</v>
      </c>
      <c r="R9" s="120">
        <f t="shared" ref="R9:R13" si="6">SUM(E9,I9,M9,Q9)</f>
        <v>1034520</v>
      </c>
    </row>
    <row r="10" spans="1:18" x14ac:dyDescent="0.25">
      <c r="A10" s="117" t="s">
        <v>1459</v>
      </c>
      <c r="B10" s="134">
        <v>1300</v>
      </c>
      <c r="C10" s="121">
        <f t="shared" si="2"/>
        <v>1310</v>
      </c>
      <c r="D10" s="121">
        <f t="shared" si="2"/>
        <v>1320</v>
      </c>
      <c r="E10" s="135">
        <f>SUM(B10:D10)</f>
        <v>3930</v>
      </c>
      <c r="F10" s="121">
        <f>ROUND(D10*(1+$F$3),-1)</f>
        <v>1360</v>
      </c>
      <c r="G10" s="121">
        <f t="shared" si="3"/>
        <v>1400</v>
      </c>
      <c r="H10" s="121">
        <f t="shared" si="3"/>
        <v>1440</v>
      </c>
      <c r="I10" s="135">
        <f>SUM(F10:H10)</f>
        <v>4200</v>
      </c>
      <c r="J10" s="121">
        <f>ROUND(H10*(1+$J$3),-1)</f>
        <v>1470</v>
      </c>
      <c r="K10" s="121">
        <f t="shared" si="4"/>
        <v>1500</v>
      </c>
      <c r="L10" s="121">
        <f t="shared" si="4"/>
        <v>1530</v>
      </c>
      <c r="M10" s="135">
        <f>SUM(J10:L10)</f>
        <v>4500</v>
      </c>
      <c r="N10" s="121">
        <f>ROUND(L10*(1+$N$3),-1)</f>
        <v>1580</v>
      </c>
      <c r="O10" s="121">
        <f t="shared" si="5"/>
        <v>1630</v>
      </c>
      <c r="P10" s="121">
        <f t="shared" si="5"/>
        <v>1680</v>
      </c>
      <c r="Q10" s="135">
        <f>SUM(N10:P10)</f>
        <v>4890</v>
      </c>
      <c r="R10" s="136">
        <f t="shared" si="6"/>
        <v>17520</v>
      </c>
    </row>
    <row r="11" spans="1:18" x14ac:dyDescent="0.25">
      <c r="A11" s="117" t="s">
        <v>1460</v>
      </c>
      <c r="B11" s="137">
        <v>500</v>
      </c>
      <c r="C11" s="121">
        <f t="shared" si="2"/>
        <v>510</v>
      </c>
      <c r="D11" s="121">
        <f t="shared" si="2"/>
        <v>520</v>
      </c>
      <c r="E11" s="122">
        <f>SUM(B11:D11)</f>
        <v>1530</v>
      </c>
      <c r="F11" s="121">
        <f>ROUND(D11*(1+$F$3),-1)</f>
        <v>540</v>
      </c>
      <c r="G11" s="121">
        <f t="shared" si="3"/>
        <v>560</v>
      </c>
      <c r="H11" s="121">
        <f t="shared" si="3"/>
        <v>580</v>
      </c>
      <c r="I11" s="122">
        <f>SUM(F11:H11)</f>
        <v>1680</v>
      </c>
      <c r="J11" s="121">
        <f>ROUND(H11*(1+$J$3),-1)</f>
        <v>590</v>
      </c>
      <c r="K11" s="121">
        <f t="shared" si="4"/>
        <v>600</v>
      </c>
      <c r="L11" s="121">
        <f t="shared" si="4"/>
        <v>610</v>
      </c>
      <c r="M11" s="122">
        <f>SUM(J11:L11)</f>
        <v>1800</v>
      </c>
      <c r="N11" s="121">
        <f>ROUND(L11*(1+$N$3),-1)</f>
        <v>630</v>
      </c>
      <c r="O11" s="121">
        <f t="shared" si="5"/>
        <v>650</v>
      </c>
      <c r="P11" s="121">
        <f t="shared" si="5"/>
        <v>670</v>
      </c>
      <c r="Q11" s="122">
        <f>SUM(N11:P11)</f>
        <v>1950</v>
      </c>
      <c r="R11" s="123">
        <f t="shared" si="6"/>
        <v>6960</v>
      </c>
    </row>
    <row r="12" spans="1:18" ht="15.75" thickBot="1" x14ac:dyDescent="0.3">
      <c r="A12" s="124" t="s">
        <v>1461</v>
      </c>
      <c r="B12" s="138">
        <f t="shared" ref="B12:Q12" si="7">SUM(B9:B11)</f>
        <v>78300</v>
      </c>
      <c r="C12" s="125">
        <f t="shared" si="7"/>
        <v>79090</v>
      </c>
      <c r="D12" s="125">
        <f t="shared" si="7"/>
        <v>79880</v>
      </c>
      <c r="E12" s="126">
        <f t="shared" si="7"/>
        <v>237270</v>
      </c>
      <c r="F12" s="125">
        <f t="shared" si="7"/>
        <v>82280</v>
      </c>
      <c r="G12" s="125">
        <f t="shared" si="7"/>
        <v>84750</v>
      </c>
      <c r="H12" s="125">
        <f t="shared" si="7"/>
        <v>87290</v>
      </c>
      <c r="I12" s="126">
        <f t="shared" si="7"/>
        <v>254320</v>
      </c>
      <c r="J12" s="125">
        <f t="shared" si="7"/>
        <v>89040</v>
      </c>
      <c r="K12" s="125">
        <f t="shared" si="7"/>
        <v>90820</v>
      </c>
      <c r="L12" s="125">
        <f t="shared" si="7"/>
        <v>92630</v>
      </c>
      <c r="M12" s="126">
        <f t="shared" si="7"/>
        <v>272490</v>
      </c>
      <c r="N12" s="125">
        <f t="shared" si="7"/>
        <v>95410</v>
      </c>
      <c r="O12" s="125">
        <f t="shared" si="7"/>
        <v>98280</v>
      </c>
      <c r="P12" s="125">
        <f t="shared" si="7"/>
        <v>101230</v>
      </c>
      <c r="Q12" s="126">
        <f t="shared" si="7"/>
        <v>294920</v>
      </c>
      <c r="R12" s="127">
        <f t="shared" si="6"/>
        <v>1059000</v>
      </c>
    </row>
    <row r="13" spans="1:18" ht="15.75" thickBot="1" x14ac:dyDescent="0.3">
      <c r="A13" s="112" t="s">
        <v>1462</v>
      </c>
      <c r="B13" s="139">
        <f t="shared" ref="B13:Q13" si="8">B6-B12</f>
        <v>85400</v>
      </c>
      <c r="C13" s="140">
        <f t="shared" si="8"/>
        <v>86250</v>
      </c>
      <c r="D13" s="140">
        <f t="shared" si="8"/>
        <v>87110</v>
      </c>
      <c r="E13" s="141">
        <f t="shared" si="8"/>
        <v>258760</v>
      </c>
      <c r="F13" s="140">
        <f t="shared" si="8"/>
        <v>89720</v>
      </c>
      <c r="G13" s="140">
        <f t="shared" si="8"/>
        <v>92410</v>
      </c>
      <c r="H13" s="140">
        <f t="shared" si="8"/>
        <v>95190</v>
      </c>
      <c r="I13" s="141">
        <f t="shared" si="8"/>
        <v>277320</v>
      </c>
      <c r="J13" s="140">
        <f t="shared" si="8"/>
        <v>97090</v>
      </c>
      <c r="K13" s="140">
        <f t="shared" si="8"/>
        <v>99040</v>
      </c>
      <c r="L13" s="140">
        <f t="shared" si="8"/>
        <v>101030</v>
      </c>
      <c r="M13" s="141">
        <f t="shared" si="8"/>
        <v>297160</v>
      </c>
      <c r="N13" s="140">
        <f t="shared" si="8"/>
        <v>104060</v>
      </c>
      <c r="O13" s="140">
        <f t="shared" si="8"/>
        <v>107180</v>
      </c>
      <c r="P13" s="140">
        <f t="shared" si="8"/>
        <v>110400</v>
      </c>
      <c r="Q13" s="141">
        <f t="shared" si="8"/>
        <v>321640</v>
      </c>
      <c r="R13" s="142">
        <f t="shared" si="6"/>
        <v>1154880</v>
      </c>
    </row>
    <row r="14" spans="1:18" ht="15.75" thickTop="1" x14ac:dyDescent="0.25">
      <c r="A14" s="143"/>
      <c r="B14" s="118"/>
      <c r="C14" s="118"/>
      <c r="D14" s="118"/>
      <c r="E14" s="144"/>
      <c r="F14" s="118"/>
      <c r="G14" s="118"/>
      <c r="H14" s="118"/>
      <c r="I14" s="144"/>
      <c r="J14" s="118"/>
      <c r="K14" s="118"/>
      <c r="L14" s="118"/>
      <c r="M14" s="144"/>
      <c r="N14" s="118"/>
      <c r="O14" s="118"/>
      <c r="P14" s="118"/>
      <c r="Q14" s="144"/>
      <c r="R14" s="145"/>
    </row>
    <row r="15" spans="1:18" x14ac:dyDescent="0.25">
      <c r="A15" s="112" t="s">
        <v>1435</v>
      </c>
      <c r="B15" s="118"/>
      <c r="C15" s="118"/>
      <c r="D15" s="118"/>
      <c r="E15" s="132"/>
      <c r="F15" s="118"/>
      <c r="G15" s="118"/>
      <c r="H15" s="118"/>
      <c r="I15" s="132"/>
      <c r="J15" s="118"/>
      <c r="K15" s="118"/>
      <c r="L15" s="118"/>
      <c r="M15" s="132"/>
      <c r="N15" s="118"/>
      <c r="O15" s="118"/>
      <c r="P15" s="118"/>
      <c r="Q15" s="132"/>
      <c r="R15" s="133"/>
    </row>
    <row r="16" spans="1:18" x14ac:dyDescent="0.25">
      <c r="A16" s="146" t="s">
        <v>1463</v>
      </c>
      <c r="B16" s="147">
        <v>18400</v>
      </c>
      <c r="C16" s="118">
        <f t="shared" ref="C16:D31" si="9">ROUND(B16*(1+$B$3),-1)</f>
        <v>18580</v>
      </c>
      <c r="D16" s="118">
        <f t="shared" si="9"/>
        <v>18770</v>
      </c>
      <c r="E16" s="119">
        <f t="shared" ref="E16:E31" si="10">SUM(B16:D16)</f>
        <v>55750</v>
      </c>
      <c r="F16" s="118">
        <f t="shared" ref="F16:F31" si="11">ROUND(D16*(1+$F$3),-1)</f>
        <v>19330</v>
      </c>
      <c r="G16" s="118">
        <f t="shared" ref="G16:H31" si="12">ROUND(F16*(1+$F$3),-1)</f>
        <v>19910</v>
      </c>
      <c r="H16" s="118">
        <f t="shared" si="12"/>
        <v>20510</v>
      </c>
      <c r="I16" s="119">
        <f t="shared" ref="I16:I31" si="13">SUM(F16:H16)</f>
        <v>59750</v>
      </c>
      <c r="J16" s="118">
        <f t="shared" ref="J16:J31" si="14">ROUND(H16*(1+$J$3),-1)</f>
        <v>20920</v>
      </c>
      <c r="K16" s="118">
        <f t="shared" ref="K16:L31" si="15">ROUND(J16*(1+$J$3),-1)</f>
        <v>21340</v>
      </c>
      <c r="L16" s="118">
        <f t="shared" si="15"/>
        <v>21770</v>
      </c>
      <c r="M16" s="119">
        <f t="shared" ref="M16:M31" si="16">SUM(J16:L16)</f>
        <v>64030</v>
      </c>
      <c r="N16" s="118">
        <f t="shared" ref="N16:N31" si="17">ROUND(L16*(1+$N$3),-1)</f>
        <v>22420</v>
      </c>
      <c r="O16" s="118">
        <f t="shared" ref="O16:P31" si="18">ROUND(N16*(1+$N$3),-1)</f>
        <v>23090</v>
      </c>
      <c r="P16" s="118">
        <f t="shared" si="18"/>
        <v>23780</v>
      </c>
      <c r="Q16" s="119">
        <f t="shared" ref="Q16:Q31" si="19">SUM(N16:P16)</f>
        <v>69290</v>
      </c>
      <c r="R16" s="120">
        <f t="shared" ref="R16:R32" si="20">SUM(E16,I16,M16,Q16)</f>
        <v>248820</v>
      </c>
    </row>
    <row r="17" spans="1:18" x14ac:dyDescent="0.25">
      <c r="A17" s="146" t="s">
        <v>1464</v>
      </c>
      <c r="B17" s="148">
        <v>175</v>
      </c>
      <c r="C17" s="121">
        <f t="shared" si="9"/>
        <v>180</v>
      </c>
      <c r="D17" s="121">
        <f t="shared" si="9"/>
        <v>180</v>
      </c>
      <c r="E17" s="135">
        <f t="shared" si="10"/>
        <v>535</v>
      </c>
      <c r="F17" s="121">
        <f t="shared" si="11"/>
        <v>190</v>
      </c>
      <c r="G17" s="121">
        <f t="shared" si="12"/>
        <v>200</v>
      </c>
      <c r="H17" s="121">
        <f t="shared" si="12"/>
        <v>210</v>
      </c>
      <c r="I17" s="135">
        <f t="shared" si="13"/>
        <v>600</v>
      </c>
      <c r="J17" s="121">
        <f t="shared" si="14"/>
        <v>210</v>
      </c>
      <c r="K17" s="121">
        <f t="shared" si="15"/>
        <v>210</v>
      </c>
      <c r="L17" s="121">
        <f t="shared" si="15"/>
        <v>210</v>
      </c>
      <c r="M17" s="135">
        <f t="shared" si="16"/>
        <v>630</v>
      </c>
      <c r="N17" s="121">
        <f t="shared" si="17"/>
        <v>220</v>
      </c>
      <c r="O17" s="121">
        <f t="shared" si="18"/>
        <v>230</v>
      </c>
      <c r="P17" s="121">
        <f t="shared" si="18"/>
        <v>240</v>
      </c>
      <c r="Q17" s="135">
        <f t="shared" si="19"/>
        <v>690</v>
      </c>
      <c r="R17" s="136">
        <f t="shared" si="20"/>
        <v>2455</v>
      </c>
    </row>
    <row r="18" spans="1:18" x14ac:dyDescent="0.25">
      <c r="A18" s="146" t="s">
        <v>1465</v>
      </c>
      <c r="B18" s="148">
        <v>200</v>
      </c>
      <c r="C18" s="121">
        <f t="shared" si="9"/>
        <v>200</v>
      </c>
      <c r="D18" s="121">
        <f t="shared" si="9"/>
        <v>200</v>
      </c>
      <c r="E18" s="135">
        <f t="shared" si="10"/>
        <v>600</v>
      </c>
      <c r="F18" s="121">
        <f t="shared" si="11"/>
        <v>210</v>
      </c>
      <c r="G18" s="121">
        <f t="shared" si="12"/>
        <v>220</v>
      </c>
      <c r="H18" s="121">
        <f t="shared" si="12"/>
        <v>230</v>
      </c>
      <c r="I18" s="135">
        <f t="shared" si="13"/>
        <v>660</v>
      </c>
      <c r="J18" s="121">
        <f t="shared" si="14"/>
        <v>230</v>
      </c>
      <c r="K18" s="121">
        <f t="shared" si="15"/>
        <v>230</v>
      </c>
      <c r="L18" s="121">
        <f t="shared" si="15"/>
        <v>230</v>
      </c>
      <c r="M18" s="135">
        <f t="shared" si="16"/>
        <v>690</v>
      </c>
      <c r="N18" s="121">
        <f t="shared" si="17"/>
        <v>240</v>
      </c>
      <c r="O18" s="121">
        <f t="shared" si="18"/>
        <v>250</v>
      </c>
      <c r="P18" s="121">
        <f t="shared" si="18"/>
        <v>260</v>
      </c>
      <c r="Q18" s="135">
        <f t="shared" si="19"/>
        <v>750</v>
      </c>
      <c r="R18" s="136">
        <f t="shared" si="20"/>
        <v>2700</v>
      </c>
    </row>
    <row r="19" spans="1:18" x14ac:dyDescent="0.25">
      <c r="A19" s="146" t="s">
        <v>1466</v>
      </c>
      <c r="B19" s="148">
        <v>162</v>
      </c>
      <c r="C19" s="121">
        <f t="shared" si="9"/>
        <v>160</v>
      </c>
      <c r="D19" s="121">
        <f t="shared" si="9"/>
        <v>160</v>
      </c>
      <c r="E19" s="135">
        <f t="shared" si="10"/>
        <v>482</v>
      </c>
      <c r="F19" s="121">
        <f t="shared" si="11"/>
        <v>160</v>
      </c>
      <c r="G19" s="121">
        <f t="shared" si="12"/>
        <v>160</v>
      </c>
      <c r="H19" s="121">
        <f t="shared" si="12"/>
        <v>160</v>
      </c>
      <c r="I19" s="135">
        <f t="shared" si="13"/>
        <v>480</v>
      </c>
      <c r="J19" s="121">
        <f t="shared" si="14"/>
        <v>160</v>
      </c>
      <c r="K19" s="121">
        <f t="shared" si="15"/>
        <v>160</v>
      </c>
      <c r="L19" s="121">
        <f t="shared" si="15"/>
        <v>160</v>
      </c>
      <c r="M19" s="135">
        <f t="shared" si="16"/>
        <v>480</v>
      </c>
      <c r="N19" s="121">
        <f t="shared" si="17"/>
        <v>160</v>
      </c>
      <c r="O19" s="121">
        <f t="shared" si="18"/>
        <v>160</v>
      </c>
      <c r="P19" s="121">
        <f t="shared" si="18"/>
        <v>160</v>
      </c>
      <c r="Q19" s="135">
        <f t="shared" si="19"/>
        <v>480</v>
      </c>
      <c r="R19" s="136">
        <f t="shared" si="20"/>
        <v>1922</v>
      </c>
    </row>
    <row r="20" spans="1:18" x14ac:dyDescent="0.25">
      <c r="A20" s="146" t="s">
        <v>1467</v>
      </c>
      <c r="B20" s="148">
        <v>200</v>
      </c>
      <c r="C20" s="121">
        <f t="shared" si="9"/>
        <v>200</v>
      </c>
      <c r="D20" s="121">
        <f t="shared" si="9"/>
        <v>200</v>
      </c>
      <c r="E20" s="135">
        <f t="shared" si="10"/>
        <v>600</v>
      </c>
      <c r="F20" s="121">
        <f t="shared" si="11"/>
        <v>210</v>
      </c>
      <c r="G20" s="121">
        <f t="shared" si="12"/>
        <v>220</v>
      </c>
      <c r="H20" s="121">
        <f t="shared" si="12"/>
        <v>230</v>
      </c>
      <c r="I20" s="135">
        <f t="shared" si="13"/>
        <v>660</v>
      </c>
      <c r="J20" s="121">
        <f t="shared" si="14"/>
        <v>230</v>
      </c>
      <c r="K20" s="121">
        <f t="shared" si="15"/>
        <v>230</v>
      </c>
      <c r="L20" s="121">
        <f t="shared" si="15"/>
        <v>230</v>
      </c>
      <c r="M20" s="135">
        <f t="shared" si="16"/>
        <v>690</v>
      </c>
      <c r="N20" s="121">
        <f t="shared" si="17"/>
        <v>240</v>
      </c>
      <c r="O20" s="121">
        <f t="shared" si="18"/>
        <v>250</v>
      </c>
      <c r="P20" s="121">
        <f t="shared" si="18"/>
        <v>260</v>
      </c>
      <c r="Q20" s="135">
        <f t="shared" si="19"/>
        <v>750</v>
      </c>
      <c r="R20" s="136">
        <f t="shared" si="20"/>
        <v>2700</v>
      </c>
    </row>
    <row r="21" spans="1:18" x14ac:dyDescent="0.25">
      <c r="A21" s="146" t="s">
        <v>1468</v>
      </c>
      <c r="B21" s="148">
        <v>3800</v>
      </c>
      <c r="C21" s="121">
        <f t="shared" si="9"/>
        <v>3840</v>
      </c>
      <c r="D21" s="121">
        <f t="shared" si="9"/>
        <v>3880</v>
      </c>
      <c r="E21" s="135">
        <f t="shared" si="10"/>
        <v>11520</v>
      </c>
      <c r="F21" s="121">
        <f t="shared" si="11"/>
        <v>4000</v>
      </c>
      <c r="G21" s="121">
        <f t="shared" si="12"/>
        <v>4120</v>
      </c>
      <c r="H21" s="121">
        <f t="shared" si="12"/>
        <v>4240</v>
      </c>
      <c r="I21" s="135">
        <f t="shared" si="13"/>
        <v>12360</v>
      </c>
      <c r="J21" s="121">
        <f t="shared" si="14"/>
        <v>4320</v>
      </c>
      <c r="K21" s="121">
        <f t="shared" si="15"/>
        <v>4410</v>
      </c>
      <c r="L21" s="121">
        <f t="shared" si="15"/>
        <v>4500</v>
      </c>
      <c r="M21" s="135">
        <f t="shared" si="16"/>
        <v>13230</v>
      </c>
      <c r="N21" s="121">
        <f t="shared" si="17"/>
        <v>4640</v>
      </c>
      <c r="O21" s="121">
        <f t="shared" si="18"/>
        <v>4780</v>
      </c>
      <c r="P21" s="121">
        <f t="shared" si="18"/>
        <v>4920</v>
      </c>
      <c r="Q21" s="135">
        <f t="shared" si="19"/>
        <v>14340</v>
      </c>
      <c r="R21" s="136">
        <f t="shared" si="20"/>
        <v>51450</v>
      </c>
    </row>
    <row r="22" spans="1:18" x14ac:dyDescent="0.25">
      <c r="A22" s="146" t="s">
        <v>1469</v>
      </c>
      <c r="B22" s="148">
        <v>300</v>
      </c>
      <c r="C22" s="121">
        <f t="shared" si="9"/>
        <v>300</v>
      </c>
      <c r="D22" s="121">
        <f t="shared" si="9"/>
        <v>300</v>
      </c>
      <c r="E22" s="135">
        <f t="shared" si="10"/>
        <v>900</v>
      </c>
      <c r="F22" s="121">
        <f t="shared" si="11"/>
        <v>310</v>
      </c>
      <c r="G22" s="121">
        <f t="shared" si="12"/>
        <v>320</v>
      </c>
      <c r="H22" s="121">
        <f t="shared" si="12"/>
        <v>330</v>
      </c>
      <c r="I22" s="135">
        <f t="shared" si="13"/>
        <v>960</v>
      </c>
      <c r="J22" s="121">
        <f t="shared" si="14"/>
        <v>340</v>
      </c>
      <c r="K22" s="121">
        <f t="shared" si="15"/>
        <v>350</v>
      </c>
      <c r="L22" s="121">
        <f t="shared" si="15"/>
        <v>360</v>
      </c>
      <c r="M22" s="135">
        <f t="shared" si="16"/>
        <v>1050</v>
      </c>
      <c r="N22" s="121">
        <f t="shared" si="17"/>
        <v>370</v>
      </c>
      <c r="O22" s="121">
        <f t="shared" si="18"/>
        <v>380</v>
      </c>
      <c r="P22" s="121">
        <f t="shared" si="18"/>
        <v>390</v>
      </c>
      <c r="Q22" s="135">
        <f t="shared" si="19"/>
        <v>1140</v>
      </c>
      <c r="R22" s="136">
        <f t="shared" si="20"/>
        <v>4050</v>
      </c>
    </row>
    <row r="23" spans="1:18" x14ac:dyDescent="0.25">
      <c r="A23" s="146" t="s">
        <v>1470</v>
      </c>
      <c r="B23" s="148">
        <v>700</v>
      </c>
      <c r="C23" s="121">
        <f t="shared" si="9"/>
        <v>710</v>
      </c>
      <c r="D23" s="121">
        <f t="shared" si="9"/>
        <v>720</v>
      </c>
      <c r="E23" s="135">
        <f t="shared" si="10"/>
        <v>2130</v>
      </c>
      <c r="F23" s="121">
        <f t="shared" si="11"/>
        <v>740</v>
      </c>
      <c r="G23" s="121">
        <f t="shared" si="12"/>
        <v>760</v>
      </c>
      <c r="H23" s="121">
        <f t="shared" si="12"/>
        <v>780</v>
      </c>
      <c r="I23" s="135">
        <f t="shared" si="13"/>
        <v>2280</v>
      </c>
      <c r="J23" s="121">
        <f t="shared" si="14"/>
        <v>800</v>
      </c>
      <c r="K23" s="121">
        <f t="shared" si="15"/>
        <v>820</v>
      </c>
      <c r="L23" s="121">
        <f t="shared" si="15"/>
        <v>840</v>
      </c>
      <c r="M23" s="135">
        <f t="shared" si="16"/>
        <v>2460</v>
      </c>
      <c r="N23" s="121">
        <f t="shared" si="17"/>
        <v>870</v>
      </c>
      <c r="O23" s="121">
        <f t="shared" si="18"/>
        <v>900</v>
      </c>
      <c r="P23" s="121">
        <f t="shared" si="18"/>
        <v>930</v>
      </c>
      <c r="Q23" s="135">
        <f t="shared" si="19"/>
        <v>2700</v>
      </c>
      <c r="R23" s="136">
        <f t="shared" si="20"/>
        <v>9570</v>
      </c>
    </row>
    <row r="24" spans="1:18" x14ac:dyDescent="0.25">
      <c r="A24" s="146" t="s">
        <v>1471</v>
      </c>
      <c r="B24" s="148">
        <v>2300</v>
      </c>
      <c r="C24" s="121">
        <f t="shared" si="9"/>
        <v>2320</v>
      </c>
      <c r="D24" s="121">
        <f t="shared" si="9"/>
        <v>2340</v>
      </c>
      <c r="E24" s="135">
        <f t="shared" si="10"/>
        <v>6960</v>
      </c>
      <c r="F24" s="121">
        <f t="shared" si="11"/>
        <v>2410</v>
      </c>
      <c r="G24" s="121">
        <f t="shared" si="12"/>
        <v>2480</v>
      </c>
      <c r="H24" s="121">
        <f t="shared" si="12"/>
        <v>2550</v>
      </c>
      <c r="I24" s="135">
        <f t="shared" si="13"/>
        <v>7440</v>
      </c>
      <c r="J24" s="121">
        <f t="shared" si="14"/>
        <v>2600</v>
      </c>
      <c r="K24" s="121">
        <f t="shared" si="15"/>
        <v>2650</v>
      </c>
      <c r="L24" s="121">
        <f t="shared" si="15"/>
        <v>2700</v>
      </c>
      <c r="M24" s="135">
        <f t="shared" si="16"/>
        <v>7950</v>
      </c>
      <c r="N24" s="121">
        <f t="shared" si="17"/>
        <v>2780</v>
      </c>
      <c r="O24" s="121">
        <f t="shared" si="18"/>
        <v>2860</v>
      </c>
      <c r="P24" s="121">
        <f t="shared" si="18"/>
        <v>2950</v>
      </c>
      <c r="Q24" s="135">
        <f t="shared" si="19"/>
        <v>8590</v>
      </c>
      <c r="R24" s="136">
        <f t="shared" si="20"/>
        <v>30940</v>
      </c>
    </row>
    <row r="25" spans="1:18" x14ac:dyDescent="0.25">
      <c r="A25" s="146" t="s">
        <v>1472</v>
      </c>
      <c r="B25" s="148">
        <v>21600</v>
      </c>
      <c r="C25" s="121">
        <f t="shared" si="9"/>
        <v>21820</v>
      </c>
      <c r="D25" s="121">
        <f t="shared" si="9"/>
        <v>22040</v>
      </c>
      <c r="E25" s="135">
        <f t="shared" si="10"/>
        <v>65460</v>
      </c>
      <c r="F25" s="121">
        <f t="shared" si="11"/>
        <v>22700</v>
      </c>
      <c r="G25" s="121">
        <f t="shared" si="12"/>
        <v>23380</v>
      </c>
      <c r="H25" s="121">
        <f t="shared" si="12"/>
        <v>24080</v>
      </c>
      <c r="I25" s="135">
        <f t="shared" si="13"/>
        <v>70160</v>
      </c>
      <c r="J25" s="121">
        <f t="shared" si="14"/>
        <v>24560</v>
      </c>
      <c r="K25" s="121">
        <f t="shared" si="15"/>
        <v>25050</v>
      </c>
      <c r="L25" s="121">
        <f t="shared" si="15"/>
        <v>25550</v>
      </c>
      <c r="M25" s="135">
        <f t="shared" si="16"/>
        <v>75160</v>
      </c>
      <c r="N25" s="121">
        <f t="shared" si="17"/>
        <v>26320</v>
      </c>
      <c r="O25" s="121">
        <f t="shared" si="18"/>
        <v>27110</v>
      </c>
      <c r="P25" s="121">
        <f t="shared" si="18"/>
        <v>27920</v>
      </c>
      <c r="Q25" s="135">
        <f t="shared" si="19"/>
        <v>81350</v>
      </c>
      <c r="R25" s="136">
        <f t="shared" si="20"/>
        <v>292130</v>
      </c>
    </row>
    <row r="26" spans="1:18" x14ac:dyDescent="0.25">
      <c r="A26" s="146" t="s">
        <v>1473</v>
      </c>
      <c r="B26" s="148">
        <v>1100</v>
      </c>
      <c r="C26" s="121">
        <f t="shared" si="9"/>
        <v>1110</v>
      </c>
      <c r="D26" s="121">
        <f t="shared" si="9"/>
        <v>1120</v>
      </c>
      <c r="E26" s="135">
        <f t="shared" si="10"/>
        <v>3330</v>
      </c>
      <c r="F26" s="121">
        <f t="shared" si="11"/>
        <v>1150</v>
      </c>
      <c r="G26" s="121">
        <f t="shared" si="12"/>
        <v>1180</v>
      </c>
      <c r="H26" s="121">
        <f t="shared" si="12"/>
        <v>1220</v>
      </c>
      <c r="I26" s="135">
        <f t="shared" si="13"/>
        <v>3550</v>
      </c>
      <c r="J26" s="121">
        <f t="shared" si="14"/>
        <v>1240</v>
      </c>
      <c r="K26" s="121">
        <f t="shared" si="15"/>
        <v>1260</v>
      </c>
      <c r="L26" s="121">
        <f t="shared" si="15"/>
        <v>1290</v>
      </c>
      <c r="M26" s="135">
        <f t="shared" si="16"/>
        <v>3790</v>
      </c>
      <c r="N26" s="121">
        <f t="shared" si="17"/>
        <v>1330</v>
      </c>
      <c r="O26" s="121">
        <f t="shared" si="18"/>
        <v>1370</v>
      </c>
      <c r="P26" s="121">
        <f t="shared" si="18"/>
        <v>1410</v>
      </c>
      <c r="Q26" s="135">
        <f t="shared" si="19"/>
        <v>4110</v>
      </c>
      <c r="R26" s="136">
        <f t="shared" si="20"/>
        <v>14780</v>
      </c>
    </row>
    <row r="27" spans="1:18" x14ac:dyDescent="0.25">
      <c r="A27" s="146" t="s">
        <v>1474</v>
      </c>
      <c r="B27" s="148">
        <v>1300</v>
      </c>
      <c r="C27" s="121">
        <f t="shared" si="9"/>
        <v>1310</v>
      </c>
      <c r="D27" s="121">
        <f t="shared" si="9"/>
        <v>1320</v>
      </c>
      <c r="E27" s="135">
        <f t="shared" si="10"/>
        <v>3930</v>
      </c>
      <c r="F27" s="121">
        <f t="shared" si="11"/>
        <v>1360</v>
      </c>
      <c r="G27" s="121">
        <f t="shared" si="12"/>
        <v>1400</v>
      </c>
      <c r="H27" s="121">
        <f t="shared" si="12"/>
        <v>1440</v>
      </c>
      <c r="I27" s="135">
        <f t="shared" si="13"/>
        <v>4200</v>
      </c>
      <c r="J27" s="121">
        <f t="shared" si="14"/>
        <v>1470</v>
      </c>
      <c r="K27" s="121">
        <f t="shared" si="15"/>
        <v>1500</v>
      </c>
      <c r="L27" s="121">
        <f t="shared" si="15"/>
        <v>1530</v>
      </c>
      <c r="M27" s="135">
        <f t="shared" si="16"/>
        <v>4500</v>
      </c>
      <c r="N27" s="121">
        <f t="shared" si="17"/>
        <v>1580</v>
      </c>
      <c r="O27" s="121">
        <f t="shared" si="18"/>
        <v>1630</v>
      </c>
      <c r="P27" s="121">
        <f t="shared" si="18"/>
        <v>1680</v>
      </c>
      <c r="Q27" s="135">
        <f t="shared" si="19"/>
        <v>4890</v>
      </c>
      <c r="R27" s="136">
        <f t="shared" si="20"/>
        <v>17520</v>
      </c>
    </row>
    <row r="28" spans="1:18" x14ac:dyDescent="0.25">
      <c r="A28" s="146" t="s">
        <v>807</v>
      </c>
      <c r="B28" s="148">
        <v>500</v>
      </c>
      <c r="C28" s="121">
        <f t="shared" si="9"/>
        <v>510</v>
      </c>
      <c r="D28" s="121">
        <f t="shared" si="9"/>
        <v>520</v>
      </c>
      <c r="E28" s="135">
        <f t="shared" si="10"/>
        <v>1530</v>
      </c>
      <c r="F28" s="121">
        <f t="shared" si="11"/>
        <v>540</v>
      </c>
      <c r="G28" s="121">
        <f t="shared" si="12"/>
        <v>560</v>
      </c>
      <c r="H28" s="121">
        <f t="shared" si="12"/>
        <v>580</v>
      </c>
      <c r="I28" s="135">
        <f t="shared" si="13"/>
        <v>1680</v>
      </c>
      <c r="J28" s="121">
        <f t="shared" si="14"/>
        <v>590</v>
      </c>
      <c r="K28" s="121">
        <f t="shared" si="15"/>
        <v>600</v>
      </c>
      <c r="L28" s="121">
        <f t="shared" si="15"/>
        <v>610</v>
      </c>
      <c r="M28" s="135">
        <f t="shared" si="16"/>
        <v>1800</v>
      </c>
      <c r="N28" s="121">
        <f t="shared" si="17"/>
        <v>630</v>
      </c>
      <c r="O28" s="121">
        <f t="shared" si="18"/>
        <v>650</v>
      </c>
      <c r="P28" s="121">
        <f t="shared" si="18"/>
        <v>670</v>
      </c>
      <c r="Q28" s="135">
        <f t="shared" si="19"/>
        <v>1950</v>
      </c>
      <c r="R28" s="136">
        <f t="shared" si="20"/>
        <v>6960</v>
      </c>
    </row>
    <row r="29" spans="1:18" x14ac:dyDescent="0.25">
      <c r="A29" s="146" t="s">
        <v>1475</v>
      </c>
      <c r="B29" s="148">
        <v>900</v>
      </c>
      <c r="C29" s="121">
        <f t="shared" si="9"/>
        <v>910</v>
      </c>
      <c r="D29" s="121">
        <f t="shared" si="9"/>
        <v>920</v>
      </c>
      <c r="E29" s="135">
        <f t="shared" si="10"/>
        <v>2730</v>
      </c>
      <c r="F29" s="121">
        <f t="shared" si="11"/>
        <v>950</v>
      </c>
      <c r="G29" s="121">
        <f t="shared" si="12"/>
        <v>980</v>
      </c>
      <c r="H29" s="121">
        <f t="shared" si="12"/>
        <v>1010</v>
      </c>
      <c r="I29" s="135">
        <f t="shared" si="13"/>
        <v>2940</v>
      </c>
      <c r="J29" s="121">
        <f t="shared" si="14"/>
        <v>1030</v>
      </c>
      <c r="K29" s="121">
        <f t="shared" si="15"/>
        <v>1050</v>
      </c>
      <c r="L29" s="121">
        <f t="shared" si="15"/>
        <v>1070</v>
      </c>
      <c r="M29" s="135">
        <f t="shared" si="16"/>
        <v>3150</v>
      </c>
      <c r="N29" s="121">
        <f t="shared" si="17"/>
        <v>1100</v>
      </c>
      <c r="O29" s="121">
        <f t="shared" si="18"/>
        <v>1130</v>
      </c>
      <c r="P29" s="121">
        <f t="shared" si="18"/>
        <v>1160</v>
      </c>
      <c r="Q29" s="135">
        <f t="shared" si="19"/>
        <v>3390</v>
      </c>
      <c r="R29" s="136">
        <f t="shared" si="20"/>
        <v>12210</v>
      </c>
    </row>
    <row r="30" spans="1:18" x14ac:dyDescent="0.25">
      <c r="A30" s="146" t="s">
        <v>1476</v>
      </c>
      <c r="B30" s="148">
        <v>300</v>
      </c>
      <c r="C30" s="121">
        <f t="shared" si="9"/>
        <v>300</v>
      </c>
      <c r="D30" s="121">
        <f t="shared" si="9"/>
        <v>300</v>
      </c>
      <c r="E30" s="135">
        <f t="shared" si="10"/>
        <v>900</v>
      </c>
      <c r="F30" s="121">
        <f t="shared" si="11"/>
        <v>310</v>
      </c>
      <c r="G30" s="121">
        <f t="shared" si="12"/>
        <v>320</v>
      </c>
      <c r="H30" s="121">
        <f t="shared" si="12"/>
        <v>330</v>
      </c>
      <c r="I30" s="135">
        <f t="shared" si="13"/>
        <v>960</v>
      </c>
      <c r="J30" s="121">
        <f t="shared" si="14"/>
        <v>340</v>
      </c>
      <c r="K30" s="121">
        <f t="shared" si="15"/>
        <v>350</v>
      </c>
      <c r="L30" s="121">
        <f t="shared" si="15"/>
        <v>360</v>
      </c>
      <c r="M30" s="135">
        <f t="shared" si="16"/>
        <v>1050</v>
      </c>
      <c r="N30" s="121">
        <f t="shared" si="17"/>
        <v>370</v>
      </c>
      <c r="O30" s="121">
        <f t="shared" si="18"/>
        <v>380</v>
      </c>
      <c r="P30" s="121">
        <f t="shared" si="18"/>
        <v>390</v>
      </c>
      <c r="Q30" s="135">
        <f t="shared" si="19"/>
        <v>1140</v>
      </c>
      <c r="R30" s="136">
        <f t="shared" si="20"/>
        <v>4050</v>
      </c>
    </row>
    <row r="31" spans="1:18" x14ac:dyDescent="0.25">
      <c r="A31" s="146" t="s">
        <v>1477</v>
      </c>
      <c r="B31" s="148">
        <v>165</v>
      </c>
      <c r="C31" s="121">
        <f t="shared" si="9"/>
        <v>170</v>
      </c>
      <c r="D31" s="121">
        <f t="shared" si="9"/>
        <v>170</v>
      </c>
      <c r="E31" s="122">
        <f t="shared" si="10"/>
        <v>505</v>
      </c>
      <c r="F31" s="121">
        <f t="shared" si="11"/>
        <v>180</v>
      </c>
      <c r="G31" s="121">
        <f t="shared" si="12"/>
        <v>190</v>
      </c>
      <c r="H31" s="121">
        <f t="shared" si="12"/>
        <v>200</v>
      </c>
      <c r="I31" s="122">
        <f t="shared" si="13"/>
        <v>570</v>
      </c>
      <c r="J31" s="121">
        <f t="shared" si="14"/>
        <v>200</v>
      </c>
      <c r="K31" s="121">
        <f t="shared" si="15"/>
        <v>200</v>
      </c>
      <c r="L31" s="121">
        <f t="shared" si="15"/>
        <v>200</v>
      </c>
      <c r="M31" s="122">
        <f t="shared" si="16"/>
        <v>600</v>
      </c>
      <c r="N31" s="121">
        <f t="shared" si="17"/>
        <v>210</v>
      </c>
      <c r="O31" s="121">
        <f t="shared" si="18"/>
        <v>220</v>
      </c>
      <c r="P31" s="121">
        <f t="shared" si="18"/>
        <v>230</v>
      </c>
      <c r="Q31" s="122">
        <f t="shared" si="19"/>
        <v>660</v>
      </c>
      <c r="R31" s="123">
        <f t="shared" si="20"/>
        <v>2335</v>
      </c>
    </row>
    <row r="32" spans="1:18" ht="15.75" thickBot="1" x14ac:dyDescent="0.3">
      <c r="A32" s="149" t="s">
        <v>1478</v>
      </c>
      <c r="B32" s="140">
        <f t="shared" ref="B32:Q32" si="21">SUM(B16:B31)</f>
        <v>52102</v>
      </c>
      <c r="C32" s="140">
        <f t="shared" si="21"/>
        <v>52620</v>
      </c>
      <c r="D32" s="140">
        <f t="shared" si="21"/>
        <v>53140</v>
      </c>
      <c r="E32" s="150">
        <f t="shared" si="21"/>
        <v>157862</v>
      </c>
      <c r="F32" s="140">
        <f t="shared" si="21"/>
        <v>54750</v>
      </c>
      <c r="G32" s="140">
        <f t="shared" si="21"/>
        <v>56400</v>
      </c>
      <c r="H32" s="140">
        <f t="shared" si="21"/>
        <v>58100</v>
      </c>
      <c r="I32" s="150">
        <f t="shared" si="21"/>
        <v>169250</v>
      </c>
      <c r="J32" s="140">
        <f t="shared" si="21"/>
        <v>59240</v>
      </c>
      <c r="K32" s="140">
        <f t="shared" si="21"/>
        <v>60410</v>
      </c>
      <c r="L32" s="140">
        <f t="shared" si="21"/>
        <v>61610</v>
      </c>
      <c r="M32" s="150">
        <f t="shared" si="21"/>
        <v>181260</v>
      </c>
      <c r="N32" s="140">
        <f t="shared" si="21"/>
        <v>63480</v>
      </c>
      <c r="O32" s="140">
        <f t="shared" si="21"/>
        <v>65390</v>
      </c>
      <c r="P32" s="140">
        <f t="shared" si="21"/>
        <v>67350</v>
      </c>
      <c r="Q32" s="150">
        <f t="shared" si="21"/>
        <v>196220</v>
      </c>
      <c r="R32" s="151">
        <f t="shared" si="20"/>
        <v>704592</v>
      </c>
    </row>
    <row r="33" spans="1:18" ht="15.75" thickTop="1" x14ac:dyDescent="0.25">
      <c r="A33" s="152"/>
      <c r="B33" s="118"/>
      <c r="C33" s="118"/>
      <c r="D33" s="118"/>
      <c r="E33" s="153"/>
      <c r="F33" s="118"/>
      <c r="G33" s="118"/>
      <c r="H33" s="118"/>
      <c r="I33" s="153"/>
      <c r="J33" s="118"/>
      <c r="K33" s="118"/>
      <c r="L33" s="118"/>
      <c r="M33" s="153"/>
      <c r="N33" s="118"/>
      <c r="O33" s="118"/>
      <c r="P33" s="118"/>
      <c r="Q33" s="153"/>
      <c r="R33" s="154"/>
    </row>
    <row r="34" spans="1:18" x14ac:dyDescent="0.25">
      <c r="A34" s="155" t="s">
        <v>1479</v>
      </c>
      <c r="B34" s="156">
        <f t="shared" ref="B34:Q34" si="22">B13-B32</f>
        <v>33298</v>
      </c>
      <c r="C34" s="156">
        <f t="shared" si="22"/>
        <v>33630</v>
      </c>
      <c r="D34" s="156">
        <f t="shared" si="22"/>
        <v>33970</v>
      </c>
      <c r="E34" s="157">
        <f t="shared" si="22"/>
        <v>100898</v>
      </c>
      <c r="F34" s="156">
        <f t="shared" si="22"/>
        <v>34970</v>
      </c>
      <c r="G34" s="156">
        <f t="shared" si="22"/>
        <v>36010</v>
      </c>
      <c r="H34" s="156">
        <f t="shared" si="22"/>
        <v>37090</v>
      </c>
      <c r="I34" s="157">
        <f t="shared" si="22"/>
        <v>108070</v>
      </c>
      <c r="J34" s="156">
        <f t="shared" si="22"/>
        <v>37850</v>
      </c>
      <c r="K34" s="156">
        <f t="shared" si="22"/>
        <v>38630</v>
      </c>
      <c r="L34" s="156">
        <f t="shared" si="22"/>
        <v>39420</v>
      </c>
      <c r="M34" s="157">
        <f t="shared" si="22"/>
        <v>115900</v>
      </c>
      <c r="N34" s="156">
        <f t="shared" si="22"/>
        <v>40580</v>
      </c>
      <c r="O34" s="156">
        <f t="shared" si="22"/>
        <v>41790</v>
      </c>
      <c r="P34" s="156">
        <f t="shared" si="22"/>
        <v>43050</v>
      </c>
      <c r="Q34" s="157">
        <f t="shared" si="22"/>
        <v>125420</v>
      </c>
      <c r="R34" s="158">
        <f>SUM(E34,I34,M34,Q34)</f>
        <v>450288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03"/>
  <sheetViews>
    <sheetView zoomScale="115" zoomScaleNormal="115" zoomScalePageLayoutView="150" workbookViewId="0">
      <selection activeCell="C7" sqref="C7"/>
    </sheetView>
  </sheetViews>
  <sheetFormatPr defaultColWidth="100.5703125" defaultRowHeight="15" x14ac:dyDescent="0.25"/>
  <cols>
    <col min="1" max="1" width="18.5703125" style="78" bestFit="1" customWidth="1"/>
    <col min="2" max="2" width="14.85546875" style="79" bestFit="1" customWidth="1"/>
    <col min="3" max="3" width="34.7109375" style="78" bestFit="1" customWidth="1"/>
    <col min="4" max="4" width="33.28515625" style="78" customWidth="1"/>
    <col min="5" max="5" width="24.42578125" style="78" customWidth="1"/>
    <col min="6" max="7" width="13.5703125" style="78" customWidth="1"/>
    <col min="8" max="16384" width="100.5703125" style="78"/>
  </cols>
  <sheetData>
    <row r="1" spans="1:4" ht="18.75" x14ac:dyDescent="0.3">
      <c r="A1" s="4" t="s">
        <v>1482</v>
      </c>
      <c r="B1" s="4"/>
      <c r="C1" s="4"/>
      <c r="D1" s="4"/>
    </row>
    <row r="2" spans="1:4" x14ac:dyDescent="0.25">
      <c r="A2" s="80" t="s">
        <v>824</v>
      </c>
      <c r="B2" s="81" t="s">
        <v>825</v>
      </c>
      <c r="C2" s="80" t="s">
        <v>826</v>
      </c>
      <c r="D2" s="82" t="s">
        <v>827</v>
      </c>
    </row>
    <row r="3" spans="1:4" x14ac:dyDescent="0.25">
      <c r="A3" s="83" t="s">
        <v>828</v>
      </c>
      <c r="B3" s="84">
        <v>8858765622</v>
      </c>
      <c r="C3" s="85" t="s">
        <v>829</v>
      </c>
      <c r="D3" s="86" t="s">
        <v>830</v>
      </c>
    </row>
    <row r="4" spans="1:4" x14ac:dyDescent="0.25">
      <c r="A4" s="83" t="s">
        <v>831</v>
      </c>
      <c r="B4" s="84">
        <v>4585275885</v>
      </c>
      <c r="C4" s="85" t="s">
        <v>832</v>
      </c>
      <c r="D4" s="86" t="s">
        <v>833</v>
      </c>
    </row>
    <row r="5" spans="1:4" x14ac:dyDescent="0.25">
      <c r="A5" s="83" t="s">
        <v>834</v>
      </c>
      <c r="B5" s="84">
        <v>1593958617</v>
      </c>
      <c r="C5" s="85" t="s">
        <v>835</v>
      </c>
      <c r="D5" s="86" t="s">
        <v>836</v>
      </c>
    </row>
    <row r="6" spans="1:4" x14ac:dyDescent="0.25">
      <c r="A6" s="83" t="s">
        <v>837</v>
      </c>
      <c r="B6" s="84">
        <v>3237430418</v>
      </c>
      <c r="C6" s="85" t="s">
        <v>838</v>
      </c>
      <c r="D6" s="86" t="s">
        <v>839</v>
      </c>
    </row>
    <row r="7" spans="1:4" x14ac:dyDescent="0.25">
      <c r="A7" s="83" t="s">
        <v>840</v>
      </c>
      <c r="B7" s="84">
        <v>5722062343</v>
      </c>
      <c r="C7" s="85" t="s">
        <v>841</v>
      </c>
      <c r="D7" s="86" t="s">
        <v>842</v>
      </c>
    </row>
    <row r="8" spans="1:4" x14ac:dyDescent="0.25">
      <c r="A8" s="83" t="s">
        <v>843</v>
      </c>
      <c r="B8" s="84">
        <v>6459596914</v>
      </c>
      <c r="C8" s="85" t="s">
        <v>844</v>
      </c>
      <c r="D8" s="86" t="s">
        <v>845</v>
      </c>
    </row>
    <row r="9" spans="1:4" x14ac:dyDescent="0.25">
      <c r="A9" s="83" t="s">
        <v>846</v>
      </c>
      <c r="B9" s="84">
        <v>5617108249</v>
      </c>
      <c r="C9" s="85" t="s">
        <v>847</v>
      </c>
      <c r="D9" s="86" t="s">
        <v>848</v>
      </c>
    </row>
    <row r="10" spans="1:4" x14ac:dyDescent="0.25">
      <c r="A10" s="83" t="s">
        <v>849</v>
      </c>
      <c r="B10" s="84">
        <v>6434162825</v>
      </c>
      <c r="C10" s="85" t="s">
        <v>850</v>
      </c>
      <c r="D10" s="86" t="s">
        <v>851</v>
      </c>
    </row>
    <row r="11" spans="1:4" x14ac:dyDescent="0.25">
      <c r="A11" s="83" t="s">
        <v>852</v>
      </c>
      <c r="B11" s="84">
        <v>6656169953</v>
      </c>
      <c r="C11" s="85" t="s">
        <v>853</v>
      </c>
      <c r="D11" s="86" t="s">
        <v>854</v>
      </c>
    </row>
    <row r="12" spans="1:4" x14ac:dyDescent="0.25">
      <c r="A12" s="83" t="s">
        <v>855</v>
      </c>
      <c r="B12" s="84">
        <v>3937486024</v>
      </c>
      <c r="C12" s="85" t="s">
        <v>856</v>
      </c>
      <c r="D12" s="86" t="s">
        <v>857</v>
      </c>
    </row>
    <row r="13" spans="1:4" x14ac:dyDescent="0.25">
      <c r="A13" s="83" t="s">
        <v>858</v>
      </c>
      <c r="B13" s="84">
        <v>4613074296</v>
      </c>
      <c r="C13" s="85" t="s">
        <v>859</v>
      </c>
      <c r="D13" s="86" t="s">
        <v>860</v>
      </c>
    </row>
    <row r="14" spans="1:4" x14ac:dyDescent="0.25">
      <c r="A14" s="83" t="s">
        <v>861</v>
      </c>
      <c r="B14" s="84">
        <v>8335754161</v>
      </c>
      <c r="C14" s="85" t="s">
        <v>862</v>
      </c>
      <c r="D14" s="86" t="s">
        <v>863</v>
      </c>
    </row>
    <row r="15" spans="1:4" x14ac:dyDescent="0.25">
      <c r="A15" s="83" t="s">
        <v>864</v>
      </c>
      <c r="B15" s="84">
        <v>1493803269</v>
      </c>
      <c r="C15" s="85" t="s">
        <v>865</v>
      </c>
      <c r="D15" s="86" t="s">
        <v>866</v>
      </c>
    </row>
    <row r="16" spans="1:4" x14ac:dyDescent="0.25">
      <c r="A16" s="83" t="s">
        <v>867</v>
      </c>
      <c r="B16" s="84">
        <v>1896091799</v>
      </c>
      <c r="C16" s="85" t="s">
        <v>868</v>
      </c>
      <c r="D16" s="86" t="s">
        <v>869</v>
      </c>
    </row>
    <row r="17" spans="1:4" x14ac:dyDescent="0.25">
      <c r="A17" s="83" t="s">
        <v>870</v>
      </c>
      <c r="B17" s="84">
        <v>4966772947</v>
      </c>
      <c r="C17" s="85" t="s">
        <v>871</v>
      </c>
      <c r="D17" s="86" t="s">
        <v>872</v>
      </c>
    </row>
    <row r="18" spans="1:4" x14ac:dyDescent="0.25">
      <c r="A18" s="83" t="s">
        <v>873</v>
      </c>
      <c r="B18" s="84">
        <v>8397301571</v>
      </c>
      <c r="C18" s="85" t="s">
        <v>874</v>
      </c>
      <c r="D18" s="86" t="s">
        <v>875</v>
      </c>
    </row>
    <row r="19" spans="1:4" x14ac:dyDescent="0.25">
      <c r="A19" s="83" t="s">
        <v>876</v>
      </c>
      <c r="B19" s="84">
        <v>8633539891</v>
      </c>
      <c r="C19" s="85" t="s">
        <v>877</v>
      </c>
      <c r="D19" s="86" t="s">
        <v>878</v>
      </c>
    </row>
    <row r="20" spans="1:4" x14ac:dyDescent="0.25">
      <c r="A20" s="83" t="s">
        <v>879</v>
      </c>
      <c r="B20" s="84">
        <v>1147727285</v>
      </c>
      <c r="C20" s="85" t="s">
        <v>880</v>
      </c>
      <c r="D20" s="86" t="s">
        <v>881</v>
      </c>
    </row>
    <row r="21" spans="1:4" x14ac:dyDescent="0.25">
      <c r="A21" s="83" t="s">
        <v>882</v>
      </c>
      <c r="B21" s="84">
        <v>4886016954</v>
      </c>
      <c r="C21" s="85" t="s">
        <v>883</v>
      </c>
      <c r="D21" s="86" t="s">
        <v>884</v>
      </c>
    </row>
    <row r="22" spans="1:4" x14ac:dyDescent="0.25">
      <c r="A22" s="83" t="s">
        <v>885</v>
      </c>
      <c r="B22" s="84">
        <v>3119003446</v>
      </c>
      <c r="C22" s="85" t="s">
        <v>886</v>
      </c>
      <c r="D22" s="86" t="s">
        <v>887</v>
      </c>
    </row>
    <row r="23" spans="1:4" x14ac:dyDescent="0.25">
      <c r="A23" s="83" t="s">
        <v>888</v>
      </c>
      <c r="B23" s="84">
        <v>2645537006</v>
      </c>
      <c r="C23" s="85" t="s">
        <v>889</v>
      </c>
      <c r="D23" s="86" t="s">
        <v>890</v>
      </c>
    </row>
    <row r="24" spans="1:4" x14ac:dyDescent="0.25">
      <c r="A24" s="83" t="s">
        <v>891</v>
      </c>
      <c r="B24" s="84">
        <v>8803001960</v>
      </c>
      <c r="C24" s="85" t="s">
        <v>892</v>
      </c>
      <c r="D24" s="86" t="s">
        <v>893</v>
      </c>
    </row>
    <row r="25" spans="1:4" x14ac:dyDescent="0.25">
      <c r="A25" s="83" t="s">
        <v>894</v>
      </c>
      <c r="B25" s="84">
        <v>2782241356</v>
      </c>
      <c r="C25" s="85" t="s">
        <v>895</v>
      </c>
      <c r="D25" s="86" t="s">
        <v>896</v>
      </c>
    </row>
    <row r="26" spans="1:4" x14ac:dyDescent="0.25">
      <c r="A26" s="83" t="s">
        <v>897</v>
      </c>
      <c r="B26" s="84">
        <v>4675460764</v>
      </c>
      <c r="C26" s="85" t="s">
        <v>898</v>
      </c>
      <c r="D26" s="86" t="s">
        <v>899</v>
      </c>
    </row>
    <row r="27" spans="1:4" x14ac:dyDescent="0.25">
      <c r="A27" s="83" t="s">
        <v>900</v>
      </c>
      <c r="B27" s="84">
        <v>9717330608</v>
      </c>
      <c r="C27" s="85" t="s">
        <v>901</v>
      </c>
      <c r="D27" s="86" t="s">
        <v>902</v>
      </c>
    </row>
    <row r="28" spans="1:4" x14ac:dyDescent="0.25">
      <c r="A28" s="83" t="s">
        <v>903</v>
      </c>
      <c r="B28" s="84">
        <v>3066226596</v>
      </c>
      <c r="C28" s="85" t="s">
        <v>904</v>
      </c>
      <c r="D28" s="86" t="s">
        <v>905</v>
      </c>
    </row>
    <row r="29" spans="1:4" x14ac:dyDescent="0.25">
      <c r="A29" s="83" t="s">
        <v>906</v>
      </c>
      <c r="B29" s="84">
        <v>3093530911</v>
      </c>
      <c r="C29" s="85" t="s">
        <v>907</v>
      </c>
      <c r="D29" s="86" t="s">
        <v>908</v>
      </c>
    </row>
    <row r="30" spans="1:4" x14ac:dyDescent="0.25">
      <c r="A30" s="83" t="s">
        <v>909</v>
      </c>
      <c r="B30" s="84">
        <v>1674689065</v>
      </c>
      <c r="C30" s="85" t="s">
        <v>910</v>
      </c>
      <c r="D30" s="86" t="s">
        <v>911</v>
      </c>
    </row>
    <row r="31" spans="1:4" x14ac:dyDescent="0.25">
      <c r="A31" s="83" t="s">
        <v>912</v>
      </c>
      <c r="B31" s="84">
        <v>2249344957</v>
      </c>
      <c r="C31" s="85" t="s">
        <v>913</v>
      </c>
      <c r="D31" s="86" t="s">
        <v>914</v>
      </c>
    </row>
    <row r="32" spans="1:4" x14ac:dyDescent="0.25">
      <c r="A32" s="83" t="s">
        <v>915</v>
      </c>
      <c r="B32" s="84">
        <v>1738769722</v>
      </c>
      <c r="C32" s="85" t="s">
        <v>916</v>
      </c>
      <c r="D32" s="86" t="s">
        <v>917</v>
      </c>
    </row>
    <row r="33" spans="1:4" x14ac:dyDescent="0.25">
      <c r="A33" s="83" t="s">
        <v>918</v>
      </c>
      <c r="B33" s="87">
        <v>5333306985</v>
      </c>
      <c r="C33" s="88" t="s">
        <v>919</v>
      </c>
      <c r="D33" s="89" t="s">
        <v>920</v>
      </c>
    </row>
    <row r="34" spans="1:4" x14ac:dyDescent="0.25">
      <c r="A34" s="83" t="s">
        <v>921</v>
      </c>
      <c r="B34" s="84">
        <v>8286424654</v>
      </c>
      <c r="C34" s="85" t="s">
        <v>922</v>
      </c>
      <c r="D34" s="86" t="s">
        <v>923</v>
      </c>
    </row>
    <row r="35" spans="1:4" x14ac:dyDescent="0.25">
      <c r="A35" s="83" t="s">
        <v>924</v>
      </c>
      <c r="B35" s="84">
        <v>2188359396</v>
      </c>
      <c r="C35" s="85" t="s">
        <v>925</v>
      </c>
      <c r="D35" s="86" t="s">
        <v>926</v>
      </c>
    </row>
    <row r="36" spans="1:4" x14ac:dyDescent="0.25">
      <c r="A36" s="83" t="s">
        <v>927</v>
      </c>
      <c r="B36" s="84">
        <v>1382433277</v>
      </c>
      <c r="C36" s="85" t="s">
        <v>928</v>
      </c>
      <c r="D36" s="86" t="s">
        <v>929</v>
      </c>
    </row>
    <row r="37" spans="1:4" x14ac:dyDescent="0.25">
      <c r="A37" s="83" t="s">
        <v>930</v>
      </c>
      <c r="B37" s="84">
        <v>7567386197</v>
      </c>
      <c r="C37" s="85" t="s">
        <v>931</v>
      </c>
      <c r="D37" s="86" t="s">
        <v>932</v>
      </c>
    </row>
    <row r="38" spans="1:4" x14ac:dyDescent="0.25">
      <c r="A38" s="83" t="s">
        <v>933</v>
      </c>
      <c r="B38" s="84">
        <v>7006731185</v>
      </c>
      <c r="C38" s="85" t="s">
        <v>934</v>
      </c>
      <c r="D38" s="86" t="s">
        <v>935</v>
      </c>
    </row>
    <row r="39" spans="1:4" x14ac:dyDescent="0.25">
      <c r="A39" s="83" t="s">
        <v>936</v>
      </c>
      <c r="B39" s="84">
        <v>1422066963</v>
      </c>
      <c r="C39" s="85" t="s">
        <v>937</v>
      </c>
      <c r="D39" s="86" t="s">
        <v>938</v>
      </c>
    </row>
    <row r="40" spans="1:4" x14ac:dyDescent="0.25">
      <c r="A40" s="83" t="s">
        <v>939</v>
      </c>
      <c r="B40" s="84">
        <v>6654014325</v>
      </c>
      <c r="C40" s="85" t="s">
        <v>940</v>
      </c>
      <c r="D40" s="86" t="s">
        <v>941</v>
      </c>
    </row>
    <row r="41" spans="1:4" x14ac:dyDescent="0.25">
      <c r="A41" s="83" t="s">
        <v>942</v>
      </c>
      <c r="B41" s="84">
        <v>7597998054</v>
      </c>
      <c r="C41" s="85" t="s">
        <v>943</v>
      </c>
      <c r="D41" s="86" t="s">
        <v>944</v>
      </c>
    </row>
    <row r="42" spans="1:4" x14ac:dyDescent="0.25">
      <c r="A42" s="83" t="s">
        <v>945</v>
      </c>
      <c r="B42" s="84">
        <v>4147328258</v>
      </c>
      <c r="C42" s="85" t="s">
        <v>946</v>
      </c>
      <c r="D42" s="86" t="s">
        <v>947</v>
      </c>
    </row>
    <row r="43" spans="1:4" x14ac:dyDescent="0.25">
      <c r="A43" s="83" t="s">
        <v>948</v>
      </c>
      <c r="B43" s="84">
        <v>5324649456</v>
      </c>
      <c r="C43" s="85" t="s">
        <v>949</v>
      </c>
      <c r="D43" s="86" t="s">
        <v>950</v>
      </c>
    </row>
    <row r="44" spans="1:4" x14ac:dyDescent="0.25">
      <c r="A44" s="83" t="s">
        <v>951</v>
      </c>
      <c r="B44" s="84">
        <v>2433625791</v>
      </c>
      <c r="C44" s="85" t="s">
        <v>952</v>
      </c>
      <c r="D44" s="86" t="s">
        <v>953</v>
      </c>
    </row>
    <row r="45" spans="1:4" x14ac:dyDescent="0.25">
      <c r="A45" s="83" t="s">
        <v>954</v>
      </c>
      <c r="B45" s="84">
        <v>7994336502</v>
      </c>
      <c r="C45" s="85" t="s">
        <v>955</v>
      </c>
      <c r="D45" s="86" t="s">
        <v>956</v>
      </c>
    </row>
    <row r="46" spans="1:4" ht="30" x14ac:dyDescent="0.25">
      <c r="A46" s="83" t="s">
        <v>957</v>
      </c>
      <c r="B46" s="84">
        <v>8137974600</v>
      </c>
      <c r="C46" s="85" t="s">
        <v>958</v>
      </c>
      <c r="D46" s="86" t="s">
        <v>959</v>
      </c>
    </row>
    <row r="47" spans="1:4" x14ac:dyDescent="0.25">
      <c r="A47" s="83" t="s">
        <v>960</v>
      </c>
      <c r="B47" s="84">
        <v>9864875227</v>
      </c>
      <c r="C47" s="85" t="s">
        <v>961</v>
      </c>
      <c r="D47" s="86" t="s">
        <v>962</v>
      </c>
    </row>
    <row r="48" spans="1:4" x14ac:dyDescent="0.25">
      <c r="A48" s="83" t="s">
        <v>963</v>
      </c>
      <c r="B48" s="84">
        <v>7585867504</v>
      </c>
      <c r="C48" s="85" t="s">
        <v>964</v>
      </c>
      <c r="D48" s="86" t="s">
        <v>965</v>
      </c>
    </row>
    <row r="49" spans="1:4" x14ac:dyDescent="0.25">
      <c r="A49" s="83" t="s">
        <v>966</v>
      </c>
      <c r="B49" s="87">
        <v>9806248934</v>
      </c>
      <c r="C49" s="88" t="s">
        <v>967</v>
      </c>
      <c r="D49" s="89" t="s">
        <v>968</v>
      </c>
    </row>
    <row r="50" spans="1:4" x14ac:dyDescent="0.25">
      <c r="A50" s="83" t="s">
        <v>969</v>
      </c>
      <c r="B50" s="84">
        <v>1328677992</v>
      </c>
      <c r="C50" s="85" t="s">
        <v>970</v>
      </c>
      <c r="D50" s="86" t="s">
        <v>971</v>
      </c>
    </row>
    <row r="51" spans="1:4" x14ac:dyDescent="0.25">
      <c r="A51" s="83" t="s">
        <v>972</v>
      </c>
      <c r="B51" s="84">
        <v>1073007719</v>
      </c>
      <c r="C51" s="85" t="s">
        <v>973</v>
      </c>
      <c r="D51" s="86" t="s">
        <v>974</v>
      </c>
    </row>
    <row r="52" spans="1:4" x14ac:dyDescent="0.25">
      <c r="A52" s="83" t="s">
        <v>975</v>
      </c>
      <c r="B52" s="84">
        <v>2854330608</v>
      </c>
      <c r="C52" s="85" t="s">
        <v>976</v>
      </c>
      <c r="D52" s="86" t="s">
        <v>977</v>
      </c>
    </row>
    <row r="53" spans="1:4" x14ac:dyDescent="0.25">
      <c r="A53" s="83" t="s">
        <v>978</v>
      </c>
      <c r="B53" s="84">
        <v>5066578664</v>
      </c>
      <c r="C53" s="85" t="s">
        <v>979</v>
      </c>
      <c r="D53" s="86" t="s">
        <v>980</v>
      </c>
    </row>
    <row r="54" spans="1:4" x14ac:dyDescent="0.25">
      <c r="A54" s="83" t="s">
        <v>981</v>
      </c>
      <c r="B54" s="84">
        <v>6507266513</v>
      </c>
      <c r="C54" s="85" t="s">
        <v>982</v>
      </c>
      <c r="D54" s="86" t="s">
        <v>983</v>
      </c>
    </row>
    <row r="55" spans="1:4" x14ac:dyDescent="0.25">
      <c r="A55" s="83" t="s">
        <v>984</v>
      </c>
      <c r="B55" s="84">
        <v>9976156114</v>
      </c>
      <c r="C55" s="85" t="s">
        <v>985</v>
      </c>
      <c r="D55" s="86" t="s">
        <v>986</v>
      </c>
    </row>
    <row r="56" spans="1:4" x14ac:dyDescent="0.25">
      <c r="A56" s="83" t="s">
        <v>987</v>
      </c>
      <c r="B56" s="84">
        <v>9198446935</v>
      </c>
      <c r="C56" s="85" t="s">
        <v>988</v>
      </c>
      <c r="D56" s="86" t="s">
        <v>989</v>
      </c>
    </row>
    <row r="57" spans="1:4" x14ac:dyDescent="0.25">
      <c r="A57" s="83" t="s">
        <v>990</v>
      </c>
      <c r="B57" s="84">
        <v>1687172566</v>
      </c>
      <c r="C57" s="85" t="s">
        <v>991</v>
      </c>
      <c r="D57" s="86" t="s">
        <v>992</v>
      </c>
    </row>
    <row r="58" spans="1:4" x14ac:dyDescent="0.25">
      <c r="A58" s="83" t="s">
        <v>993</v>
      </c>
      <c r="B58" s="84">
        <v>6369201555</v>
      </c>
      <c r="C58" s="85" t="s">
        <v>994</v>
      </c>
      <c r="D58" s="86" t="s">
        <v>995</v>
      </c>
    </row>
    <row r="59" spans="1:4" x14ac:dyDescent="0.25">
      <c r="A59" s="83" t="s">
        <v>996</v>
      </c>
      <c r="B59" s="84">
        <v>7882688538</v>
      </c>
      <c r="C59" s="85" t="s">
        <v>997</v>
      </c>
      <c r="D59" s="86" t="s">
        <v>998</v>
      </c>
    </row>
    <row r="60" spans="1:4" x14ac:dyDescent="0.25">
      <c r="A60" s="83" t="s">
        <v>999</v>
      </c>
      <c r="B60" s="84">
        <v>6166662560</v>
      </c>
      <c r="C60" s="85" t="s">
        <v>1000</v>
      </c>
      <c r="D60" s="86" t="s">
        <v>1001</v>
      </c>
    </row>
    <row r="61" spans="1:4" x14ac:dyDescent="0.25">
      <c r="A61" s="83" t="s">
        <v>1002</v>
      </c>
      <c r="B61" s="84">
        <v>9275403200</v>
      </c>
      <c r="C61" s="85" t="s">
        <v>1003</v>
      </c>
      <c r="D61" s="86" t="s">
        <v>1004</v>
      </c>
    </row>
    <row r="62" spans="1:4" x14ac:dyDescent="0.25">
      <c r="A62" s="83" t="s">
        <v>1005</v>
      </c>
      <c r="B62" s="84">
        <v>7996534880</v>
      </c>
      <c r="C62" s="85" t="s">
        <v>1006</v>
      </c>
      <c r="D62" s="86" t="s">
        <v>1007</v>
      </c>
    </row>
    <row r="63" spans="1:4" x14ac:dyDescent="0.25">
      <c r="A63" s="83" t="s">
        <v>1008</v>
      </c>
      <c r="B63" s="84">
        <v>6716018444</v>
      </c>
      <c r="C63" s="85" t="s">
        <v>1009</v>
      </c>
      <c r="D63" s="86" t="s">
        <v>1010</v>
      </c>
    </row>
    <row r="64" spans="1:4" x14ac:dyDescent="0.25">
      <c r="A64" s="83" t="s">
        <v>1011</v>
      </c>
      <c r="B64" s="84">
        <v>1132624588</v>
      </c>
      <c r="C64" s="85" t="s">
        <v>1012</v>
      </c>
      <c r="D64" s="86" t="s">
        <v>1013</v>
      </c>
    </row>
    <row r="65" spans="1:4" x14ac:dyDescent="0.25">
      <c r="A65" s="83" t="s">
        <v>1014</v>
      </c>
      <c r="B65" s="84">
        <v>3838359398</v>
      </c>
      <c r="C65" s="85" t="s">
        <v>1015</v>
      </c>
      <c r="D65" s="86" t="s">
        <v>1016</v>
      </c>
    </row>
    <row r="66" spans="1:4" x14ac:dyDescent="0.25">
      <c r="A66" s="83" t="s">
        <v>1017</v>
      </c>
      <c r="B66" s="84">
        <v>6891802638</v>
      </c>
      <c r="C66" s="85" t="s">
        <v>1018</v>
      </c>
      <c r="D66" s="86" t="s">
        <v>1019</v>
      </c>
    </row>
    <row r="67" spans="1:4" x14ac:dyDescent="0.25">
      <c r="A67" s="83" t="s">
        <v>1020</v>
      </c>
      <c r="B67" s="84">
        <v>5936362830</v>
      </c>
      <c r="C67" s="85" t="s">
        <v>1021</v>
      </c>
      <c r="D67" s="86" t="s">
        <v>1022</v>
      </c>
    </row>
    <row r="68" spans="1:4" x14ac:dyDescent="0.25">
      <c r="A68" s="83" t="s">
        <v>1023</v>
      </c>
      <c r="B68" s="84">
        <v>4317785615</v>
      </c>
      <c r="C68" s="85" t="s">
        <v>1024</v>
      </c>
      <c r="D68" s="86" t="s">
        <v>1025</v>
      </c>
    </row>
    <row r="69" spans="1:4" x14ac:dyDescent="0.25">
      <c r="A69" s="83" t="s">
        <v>1026</v>
      </c>
      <c r="B69" s="87">
        <v>7213468780</v>
      </c>
      <c r="C69" s="88" t="s">
        <v>1027</v>
      </c>
      <c r="D69" s="89" t="s">
        <v>1028</v>
      </c>
    </row>
    <row r="70" spans="1:4" x14ac:dyDescent="0.25">
      <c r="A70" s="83" t="s">
        <v>1029</v>
      </c>
      <c r="B70" s="84">
        <v>3092145590</v>
      </c>
      <c r="C70" s="85" t="s">
        <v>1030</v>
      </c>
      <c r="D70" s="86" t="s">
        <v>1031</v>
      </c>
    </row>
    <row r="71" spans="1:4" x14ac:dyDescent="0.25">
      <c r="A71" s="83" t="s">
        <v>1032</v>
      </c>
      <c r="B71" s="84">
        <v>2501011858</v>
      </c>
      <c r="C71" s="85" t="s">
        <v>1033</v>
      </c>
      <c r="D71" s="86" t="s">
        <v>1034</v>
      </c>
    </row>
    <row r="72" spans="1:4" x14ac:dyDescent="0.25">
      <c r="A72" s="83" t="s">
        <v>1035</v>
      </c>
      <c r="B72" s="84">
        <v>2013800192</v>
      </c>
      <c r="C72" s="85" t="s">
        <v>1036</v>
      </c>
      <c r="D72" s="86" t="s">
        <v>1037</v>
      </c>
    </row>
    <row r="73" spans="1:4" x14ac:dyDescent="0.25">
      <c r="A73" s="83" t="s">
        <v>1038</v>
      </c>
      <c r="B73" s="84">
        <v>3068952060</v>
      </c>
      <c r="C73" s="85" t="s">
        <v>1039</v>
      </c>
      <c r="D73" s="86" t="s">
        <v>1040</v>
      </c>
    </row>
    <row r="74" spans="1:4" x14ac:dyDescent="0.25">
      <c r="A74" s="83" t="s">
        <v>1041</v>
      </c>
      <c r="B74" s="84">
        <v>3535010299</v>
      </c>
      <c r="C74" s="85" t="s">
        <v>1042</v>
      </c>
      <c r="D74" s="86" t="s">
        <v>1043</v>
      </c>
    </row>
    <row r="75" spans="1:4" x14ac:dyDescent="0.25">
      <c r="A75" s="83" t="s">
        <v>1044</v>
      </c>
      <c r="B75" s="84">
        <v>8043098173</v>
      </c>
      <c r="C75" s="85" t="s">
        <v>1045</v>
      </c>
      <c r="D75" s="86" t="s">
        <v>1046</v>
      </c>
    </row>
    <row r="76" spans="1:4" x14ac:dyDescent="0.25">
      <c r="A76" s="83" t="s">
        <v>1047</v>
      </c>
      <c r="B76" s="84">
        <v>9788170762</v>
      </c>
      <c r="C76" s="85" t="s">
        <v>1048</v>
      </c>
      <c r="D76" s="86" t="s">
        <v>1049</v>
      </c>
    </row>
    <row r="77" spans="1:4" x14ac:dyDescent="0.25">
      <c r="A77" s="83" t="s">
        <v>1050</v>
      </c>
      <c r="B77" s="84">
        <v>8827218981</v>
      </c>
      <c r="C77" s="85" t="s">
        <v>1051</v>
      </c>
      <c r="D77" s="86" t="s">
        <v>1052</v>
      </c>
    </row>
    <row r="78" spans="1:4" x14ac:dyDescent="0.25">
      <c r="A78" s="83" t="s">
        <v>1053</v>
      </c>
      <c r="B78" s="84">
        <v>8765922083</v>
      </c>
      <c r="C78" s="85" t="s">
        <v>1054</v>
      </c>
      <c r="D78" s="86" t="s">
        <v>1055</v>
      </c>
    </row>
    <row r="79" spans="1:4" x14ac:dyDescent="0.25">
      <c r="A79" s="83" t="s">
        <v>1056</v>
      </c>
      <c r="B79" s="87">
        <v>5386396085</v>
      </c>
      <c r="C79" s="88" t="s">
        <v>1057</v>
      </c>
      <c r="D79" s="89" t="s">
        <v>1058</v>
      </c>
    </row>
    <row r="80" spans="1:4" x14ac:dyDescent="0.25">
      <c r="A80" s="83" t="s">
        <v>1059</v>
      </c>
      <c r="B80" s="84">
        <v>6025539695</v>
      </c>
      <c r="C80" s="85" t="s">
        <v>1060</v>
      </c>
      <c r="D80" s="86" t="s">
        <v>1061</v>
      </c>
    </row>
    <row r="81" spans="1:4" x14ac:dyDescent="0.25">
      <c r="A81" s="83" t="s">
        <v>1062</v>
      </c>
      <c r="B81" s="84">
        <v>9507932920</v>
      </c>
      <c r="C81" s="85" t="s">
        <v>1063</v>
      </c>
      <c r="D81" s="86" t="s">
        <v>1064</v>
      </c>
    </row>
    <row r="82" spans="1:4" x14ac:dyDescent="0.25">
      <c r="A82" s="83" t="s">
        <v>1065</v>
      </c>
      <c r="B82" s="84">
        <v>6525124736</v>
      </c>
      <c r="C82" s="85" t="s">
        <v>1066</v>
      </c>
      <c r="D82" s="86" t="s">
        <v>1067</v>
      </c>
    </row>
    <row r="83" spans="1:4" x14ac:dyDescent="0.25">
      <c r="A83" s="83" t="s">
        <v>1068</v>
      </c>
      <c r="B83" s="84">
        <v>3209330485</v>
      </c>
      <c r="C83" s="85" t="s">
        <v>1069</v>
      </c>
      <c r="D83" s="86" t="s">
        <v>1070</v>
      </c>
    </row>
    <row r="84" spans="1:4" x14ac:dyDescent="0.25">
      <c r="A84" s="83" t="s">
        <v>1071</v>
      </c>
      <c r="B84" s="84">
        <v>8488117025</v>
      </c>
      <c r="C84" s="85" t="s">
        <v>1072</v>
      </c>
      <c r="D84" s="86" t="s">
        <v>1073</v>
      </c>
    </row>
    <row r="85" spans="1:4" x14ac:dyDescent="0.25">
      <c r="A85" s="83" t="s">
        <v>1074</v>
      </c>
      <c r="B85" s="84">
        <v>3541425375</v>
      </c>
      <c r="C85" s="85" t="s">
        <v>1075</v>
      </c>
      <c r="D85" s="86" t="s">
        <v>1076</v>
      </c>
    </row>
    <row r="86" spans="1:4" x14ac:dyDescent="0.25">
      <c r="A86" s="83" t="s">
        <v>1077</v>
      </c>
      <c r="B86" s="84">
        <v>6246180448</v>
      </c>
      <c r="C86" s="85" t="s">
        <v>1078</v>
      </c>
      <c r="D86" s="86" t="s">
        <v>1079</v>
      </c>
    </row>
    <row r="87" spans="1:4" x14ac:dyDescent="0.25">
      <c r="A87" s="83" t="s">
        <v>1080</v>
      </c>
      <c r="B87" s="84">
        <v>7116200520</v>
      </c>
      <c r="C87" s="85" t="s">
        <v>1081</v>
      </c>
      <c r="D87" s="86" t="s">
        <v>1082</v>
      </c>
    </row>
    <row r="88" spans="1:4" x14ac:dyDescent="0.25">
      <c r="A88" s="83" t="s">
        <v>1083</v>
      </c>
      <c r="B88" s="84">
        <v>4448844239</v>
      </c>
      <c r="C88" s="85" t="s">
        <v>1084</v>
      </c>
      <c r="D88" s="86" t="s">
        <v>1085</v>
      </c>
    </row>
    <row r="89" spans="1:4" x14ac:dyDescent="0.25">
      <c r="A89" s="83" t="s">
        <v>1086</v>
      </c>
      <c r="B89" s="84">
        <v>3326096071</v>
      </c>
      <c r="C89" s="85" t="s">
        <v>1087</v>
      </c>
      <c r="D89" s="86" t="s">
        <v>1088</v>
      </c>
    </row>
    <row r="90" spans="1:4" x14ac:dyDescent="0.25">
      <c r="A90" s="83" t="s">
        <v>1089</v>
      </c>
      <c r="B90" s="84">
        <v>5036839506</v>
      </c>
      <c r="C90" s="85" t="s">
        <v>1090</v>
      </c>
      <c r="D90" s="86" t="s">
        <v>1091</v>
      </c>
    </row>
    <row r="91" spans="1:4" x14ac:dyDescent="0.25">
      <c r="A91" s="83" t="s">
        <v>1092</v>
      </c>
      <c r="B91" s="84">
        <v>3549503855</v>
      </c>
      <c r="C91" s="85" t="s">
        <v>1093</v>
      </c>
      <c r="D91" s="86" t="s">
        <v>1094</v>
      </c>
    </row>
    <row r="92" spans="1:4" x14ac:dyDescent="0.25">
      <c r="A92" s="83" t="s">
        <v>1095</v>
      </c>
      <c r="B92" s="84">
        <v>4371222821</v>
      </c>
      <c r="C92" s="85" t="s">
        <v>1096</v>
      </c>
      <c r="D92" s="86" t="s">
        <v>1097</v>
      </c>
    </row>
    <row r="93" spans="1:4" x14ac:dyDescent="0.25">
      <c r="A93" s="83" t="s">
        <v>1098</v>
      </c>
      <c r="B93" s="87">
        <v>6486184592</v>
      </c>
      <c r="C93" s="88" t="s">
        <v>1099</v>
      </c>
      <c r="D93" s="89" t="s">
        <v>1100</v>
      </c>
    </row>
    <row r="94" spans="1:4" x14ac:dyDescent="0.25">
      <c r="A94" s="83" t="s">
        <v>1101</v>
      </c>
      <c r="B94" s="84">
        <v>9644386633</v>
      </c>
      <c r="C94" s="85" t="s">
        <v>1102</v>
      </c>
      <c r="D94" s="86" t="s">
        <v>1103</v>
      </c>
    </row>
    <row r="95" spans="1:4" x14ac:dyDescent="0.25">
      <c r="A95" s="83" t="s">
        <v>1104</v>
      </c>
      <c r="B95" s="84">
        <v>1456201526</v>
      </c>
      <c r="C95" s="85" t="s">
        <v>1105</v>
      </c>
      <c r="D95" s="86" t="s">
        <v>1106</v>
      </c>
    </row>
    <row r="96" spans="1:4" x14ac:dyDescent="0.25">
      <c r="A96" s="83" t="s">
        <v>1107</v>
      </c>
      <c r="B96" s="84">
        <v>1562589739</v>
      </c>
      <c r="C96" s="85" t="s">
        <v>1108</v>
      </c>
      <c r="D96" s="86" t="s">
        <v>1109</v>
      </c>
    </row>
    <row r="97" spans="1:4" x14ac:dyDescent="0.25">
      <c r="A97" s="83" t="s">
        <v>1110</v>
      </c>
      <c r="B97" s="84">
        <v>8584667817</v>
      </c>
      <c r="C97" s="85" t="s">
        <v>1111</v>
      </c>
      <c r="D97" s="86" t="s">
        <v>1112</v>
      </c>
    </row>
    <row r="98" spans="1:4" x14ac:dyDescent="0.25">
      <c r="A98" s="83" t="s">
        <v>1113</v>
      </c>
      <c r="B98" s="84">
        <v>4786605141</v>
      </c>
      <c r="C98" s="85" t="s">
        <v>1114</v>
      </c>
      <c r="D98" s="86" t="s">
        <v>1115</v>
      </c>
    </row>
    <row r="99" spans="1:4" x14ac:dyDescent="0.25">
      <c r="A99" s="83" t="s">
        <v>1116</v>
      </c>
      <c r="B99" s="84">
        <v>8461760004</v>
      </c>
      <c r="C99" s="85" t="s">
        <v>1117</v>
      </c>
      <c r="D99" s="86" t="s">
        <v>1118</v>
      </c>
    </row>
    <row r="100" spans="1:4" x14ac:dyDescent="0.25">
      <c r="A100" s="83" t="s">
        <v>1119</v>
      </c>
      <c r="B100" s="84">
        <v>8016040252</v>
      </c>
      <c r="C100" s="85" t="s">
        <v>1120</v>
      </c>
      <c r="D100" s="86" t="s">
        <v>1121</v>
      </c>
    </row>
    <row r="101" spans="1:4" x14ac:dyDescent="0.25">
      <c r="A101" s="83" t="s">
        <v>1122</v>
      </c>
      <c r="B101" s="84">
        <v>8614622256</v>
      </c>
      <c r="C101" s="85" t="s">
        <v>1123</v>
      </c>
      <c r="D101" s="86" t="s">
        <v>1124</v>
      </c>
    </row>
    <row r="102" spans="1:4" x14ac:dyDescent="0.25">
      <c r="A102" s="83" t="s">
        <v>1125</v>
      </c>
      <c r="B102" s="84">
        <v>6733835858</v>
      </c>
      <c r="C102" s="85" t="s">
        <v>1126</v>
      </c>
      <c r="D102" s="86" t="s">
        <v>1127</v>
      </c>
    </row>
    <row r="103" spans="1:4" x14ac:dyDescent="0.25">
      <c r="A103" s="83" t="s">
        <v>1128</v>
      </c>
      <c r="B103" s="84">
        <v>7955356170</v>
      </c>
      <c r="C103" s="85" t="s">
        <v>1129</v>
      </c>
      <c r="D103" s="86" t="s">
        <v>1130</v>
      </c>
    </row>
    <row r="104" spans="1:4" x14ac:dyDescent="0.25">
      <c r="A104" s="83" t="s">
        <v>1131</v>
      </c>
      <c r="B104" s="84">
        <v>7443456744</v>
      </c>
      <c r="C104" s="85" t="s">
        <v>1132</v>
      </c>
      <c r="D104" s="86" t="s">
        <v>1133</v>
      </c>
    </row>
    <row r="105" spans="1:4" x14ac:dyDescent="0.25">
      <c r="A105" s="83" t="s">
        <v>1134</v>
      </c>
      <c r="B105" s="84">
        <v>6207787882</v>
      </c>
      <c r="C105" s="85" t="s">
        <v>1135</v>
      </c>
      <c r="D105" s="86" t="s">
        <v>1136</v>
      </c>
    </row>
    <row r="106" spans="1:4" x14ac:dyDescent="0.25">
      <c r="A106" s="83" t="s">
        <v>1137</v>
      </c>
      <c r="B106" s="84">
        <v>6982516391</v>
      </c>
      <c r="C106" s="85" t="s">
        <v>1138</v>
      </c>
      <c r="D106" s="86" t="s">
        <v>1139</v>
      </c>
    </row>
    <row r="107" spans="1:4" x14ac:dyDescent="0.25">
      <c r="A107" s="83" t="s">
        <v>1140</v>
      </c>
      <c r="B107" s="84">
        <v>2594346139</v>
      </c>
      <c r="C107" s="85" t="s">
        <v>1141</v>
      </c>
      <c r="D107" s="86" t="s">
        <v>1142</v>
      </c>
    </row>
    <row r="108" spans="1:4" x14ac:dyDescent="0.25">
      <c r="A108" s="83" t="s">
        <v>1143</v>
      </c>
      <c r="B108" s="84">
        <v>6216002119</v>
      </c>
      <c r="C108" s="85" t="s">
        <v>1144</v>
      </c>
      <c r="D108" s="86" t="s">
        <v>1145</v>
      </c>
    </row>
    <row r="109" spans="1:4" x14ac:dyDescent="0.25">
      <c r="A109" s="83" t="s">
        <v>1146</v>
      </c>
      <c r="B109" s="84">
        <v>1385326263</v>
      </c>
      <c r="C109" s="85" t="s">
        <v>1147</v>
      </c>
      <c r="D109" s="86" t="s">
        <v>1148</v>
      </c>
    </row>
    <row r="110" spans="1:4" x14ac:dyDescent="0.25">
      <c r="A110" s="83" t="s">
        <v>1149</v>
      </c>
      <c r="B110" s="84">
        <v>9995655729</v>
      </c>
      <c r="C110" s="85" t="s">
        <v>1150</v>
      </c>
      <c r="D110" s="86" t="s">
        <v>1151</v>
      </c>
    </row>
    <row r="111" spans="1:4" x14ac:dyDescent="0.25">
      <c r="A111" s="83" t="s">
        <v>1152</v>
      </c>
      <c r="B111" s="84">
        <v>7096120026</v>
      </c>
      <c r="C111" s="85" t="s">
        <v>1153</v>
      </c>
      <c r="D111" s="86" t="s">
        <v>1154</v>
      </c>
    </row>
    <row r="112" spans="1:4" x14ac:dyDescent="0.25">
      <c r="A112" s="83" t="s">
        <v>1155</v>
      </c>
      <c r="B112" s="84">
        <v>4367106194</v>
      </c>
      <c r="C112" s="85" t="s">
        <v>1156</v>
      </c>
      <c r="D112" s="86" t="s">
        <v>1157</v>
      </c>
    </row>
    <row r="113" spans="1:4" x14ac:dyDescent="0.25">
      <c r="A113" s="83" t="s">
        <v>1158</v>
      </c>
      <c r="B113" s="84">
        <v>6082434301</v>
      </c>
      <c r="C113" s="85" t="s">
        <v>1159</v>
      </c>
      <c r="D113" s="86" t="s">
        <v>1160</v>
      </c>
    </row>
    <row r="114" spans="1:4" x14ac:dyDescent="0.25">
      <c r="A114" s="83" t="s">
        <v>1161</v>
      </c>
      <c r="B114" s="84">
        <v>9451468274</v>
      </c>
      <c r="C114" s="85" t="s">
        <v>1162</v>
      </c>
      <c r="D114" s="86" t="s">
        <v>1163</v>
      </c>
    </row>
    <row r="115" spans="1:4" x14ac:dyDescent="0.25">
      <c r="A115" s="83" t="s">
        <v>1164</v>
      </c>
      <c r="B115" s="84">
        <v>2351976304</v>
      </c>
      <c r="C115" s="85" t="s">
        <v>1165</v>
      </c>
      <c r="D115" s="86" t="s">
        <v>1166</v>
      </c>
    </row>
    <row r="116" spans="1:4" x14ac:dyDescent="0.25">
      <c r="A116" s="83" t="s">
        <v>1167</v>
      </c>
      <c r="B116" s="84">
        <v>7391674430</v>
      </c>
      <c r="C116" s="85" t="s">
        <v>1168</v>
      </c>
      <c r="D116" s="86" t="s">
        <v>1169</v>
      </c>
    </row>
    <row r="117" spans="1:4" x14ac:dyDescent="0.25">
      <c r="A117" s="83" t="s">
        <v>1170</v>
      </c>
      <c r="B117" s="84">
        <v>9753877055</v>
      </c>
      <c r="C117" s="85" t="s">
        <v>1171</v>
      </c>
      <c r="D117" s="86" t="s">
        <v>1172</v>
      </c>
    </row>
    <row r="118" spans="1:4" x14ac:dyDescent="0.25">
      <c r="A118" s="83" t="s">
        <v>1173</v>
      </c>
      <c r="B118" s="84">
        <v>1594885646</v>
      </c>
      <c r="C118" s="85" t="s">
        <v>1174</v>
      </c>
      <c r="D118" s="86" t="s">
        <v>1175</v>
      </c>
    </row>
    <row r="119" spans="1:4" x14ac:dyDescent="0.25">
      <c r="A119" s="83" t="s">
        <v>1176</v>
      </c>
      <c r="B119" s="84">
        <v>1877966187</v>
      </c>
      <c r="C119" s="85" t="s">
        <v>1177</v>
      </c>
      <c r="D119" s="86" t="s">
        <v>1178</v>
      </c>
    </row>
    <row r="120" spans="1:4" x14ac:dyDescent="0.25">
      <c r="A120" s="83" t="s">
        <v>1179</v>
      </c>
      <c r="B120" s="84">
        <v>5048433770</v>
      </c>
      <c r="C120" s="85" t="s">
        <v>1180</v>
      </c>
      <c r="D120" s="86" t="s">
        <v>1181</v>
      </c>
    </row>
    <row r="121" spans="1:4" x14ac:dyDescent="0.25">
      <c r="A121" s="83" t="s">
        <v>1182</v>
      </c>
      <c r="B121" s="84">
        <v>2849637060</v>
      </c>
      <c r="C121" s="85" t="s">
        <v>1183</v>
      </c>
      <c r="D121" s="86" t="s">
        <v>1184</v>
      </c>
    </row>
    <row r="122" spans="1:4" x14ac:dyDescent="0.25">
      <c r="A122" s="83" t="s">
        <v>1185</v>
      </c>
      <c r="B122" s="84">
        <v>6769203059</v>
      </c>
      <c r="C122" s="85" t="s">
        <v>1186</v>
      </c>
      <c r="D122" s="86" t="s">
        <v>1187</v>
      </c>
    </row>
    <row r="123" spans="1:4" x14ac:dyDescent="0.25">
      <c r="A123" s="83" t="s">
        <v>1188</v>
      </c>
      <c r="B123" s="84">
        <v>5236546421</v>
      </c>
      <c r="C123" s="85" t="s">
        <v>1189</v>
      </c>
      <c r="D123" s="86" t="s">
        <v>1190</v>
      </c>
    </row>
    <row r="124" spans="1:4" x14ac:dyDescent="0.25">
      <c r="A124" s="83" t="s">
        <v>1191</v>
      </c>
      <c r="B124" s="84">
        <v>7168678846</v>
      </c>
      <c r="C124" s="85" t="s">
        <v>1192</v>
      </c>
      <c r="D124" s="86" t="s">
        <v>1193</v>
      </c>
    </row>
    <row r="125" spans="1:4" x14ac:dyDescent="0.25">
      <c r="A125" s="83" t="s">
        <v>1194</v>
      </c>
      <c r="B125" s="84">
        <v>1804190558</v>
      </c>
      <c r="C125" s="85" t="s">
        <v>1195</v>
      </c>
      <c r="D125" s="86" t="s">
        <v>1196</v>
      </c>
    </row>
    <row r="126" spans="1:4" x14ac:dyDescent="0.25">
      <c r="A126" s="83" t="s">
        <v>1197</v>
      </c>
      <c r="B126" s="84">
        <v>9669426041</v>
      </c>
      <c r="C126" s="85" t="s">
        <v>1198</v>
      </c>
      <c r="D126" s="86" t="s">
        <v>1199</v>
      </c>
    </row>
    <row r="127" spans="1:4" x14ac:dyDescent="0.25">
      <c r="A127" s="83" t="s">
        <v>1200</v>
      </c>
      <c r="B127" s="84">
        <v>1601868736</v>
      </c>
      <c r="C127" s="85" t="s">
        <v>1201</v>
      </c>
      <c r="D127" s="86" t="s">
        <v>1202</v>
      </c>
    </row>
    <row r="128" spans="1:4" x14ac:dyDescent="0.25">
      <c r="A128" s="83" t="s">
        <v>1203</v>
      </c>
      <c r="B128" s="84">
        <v>6866733445</v>
      </c>
      <c r="C128" s="85" t="s">
        <v>1204</v>
      </c>
      <c r="D128" s="86" t="s">
        <v>1205</v>
      </c>
    </row>
    <row r="129" spans="1:4" x14ac:dyDescent="0.25">
      <c r="A129" s="83" t="s">
        <v>1206</v>
      </c>
      <c r="B129" s="84">
        <v>7273704214</v>
      </c>
      <c r="C129" s="85" t="s">
        <v>1207</v>
      </c>
      <c r="D129" s="86" t="s">
        <v>1208</v>
      </c>
    </row>
    <row r="130" spans="1:4" x14ac:dyDescent="0.25">
      <c r="A130" s="83" t="s">
        <v>1209</v>
      </c>
      <c r="B130" s="84">
        <v>7928304872</v>
      </c>
      <c r="C130" s="85" t="s">
        <v>1210</v>
      </c>
      <c r="D130" s="86" t="s">
        <v>1211</v>
      </c>
    </row>
    <row r="131" spans="1:4" x14ac:dyDescent="0.25">
      <c r="A131" s="83" t="s">
        <v>1212</v>
      </c>
      <c r="B131" s="84">
        <v>9242693864</v>
      </c>
      <c r="C131" s="85" t="s">
        <v>1213</v>
      </c>
      <c r="D131" s="86" t="s">
        <v>1214</v>
      </c>
    </row>
    <row r="132" spans="1:4" x14ac:dyDescent="0.25">
      <c r="A132" s="83" t="s">
        <v>1215</v>
      </c>
      <c r="B132" s="84">
        <v>4442079492</v>
      </c>
      <c r="C132" s="85" t="s">
        <v>1216</v>
      </c>
      <c r="D132" s="86" t="s">
        <v>1217</v>
      </c>
    </row>
    <row r="133" spans="1:4" x14ac:dyDescent="0.25">
      <c r="A133" s="83" t="s">
        <v>1218</v>
      </c>
      <c r="B133" s="84">
        <v>5646187716</v>
      </c>
      <c r="C133" s="85" t="s">
        <v>1219</v>
      </c>
      <c r="D133" s="86" t="s">
        <v>1220</v>
      </c>
    </row>
    <row r="134" spans="1:4" x14ac:dyDescent="0.25">
      <c r="A134" s="83" t="s">
        <v>1221</v>
      </c>
      <c r="B134" s="84">
        <v>2435230550</v>
      </c>
      <c r="C134" s="85" t="s">
        <v>1222</v>
      </c>
      <c r="D134" s="86" t="s">
        <v>1223</v>
      </c>
    </row>
    <row r="135" spans="1:4" x14ac:dyDescent="0.25">
      <c r="A135" s="83" t="s">
        <v>1224</v>
      </c>
      <c r="B135" s="84">
        <v>5278276705</v>
      </c>
      <c r="C135" s="85" t="s">
        <v>1225</v>
      </c>
      <c r="D135" s="86" t="s">
        <v>1226</v>
      </c>
    </row>
    <row r="136" spans="1:4" x14ac:dyDescent="0.25">
      <c r="A136" s="83" t="s">
        <v>1227</v>
      </c>
      <c r="B136" s="84">
        <v>6986555552</v>
      </c>
      <c r="C136" s="85" t="s">
        <v>1228</v>
      </c>
      <c r="D136" s="86" t="s">
        <v>1229</v>
      </c>
    </row>
    <row r="137" spans="1:4" x14ac:dyDescent="0.25">
      <c r="A137" s="83" t="s">
        <v>1230</v>
      </c>
      <c r="B137" s="84">
        <v>2548823194</v>
      </c>
      <c r="C137" s="85" t="s">
        <v>1231</v>
      </c>
      <c r="D137" s="86" t="s">
        <v>1232</v>
      </c>
    </row>
    <row r="138" spans="1:4" x14ac:dyDescent="0.25">
      <c r="A138" s="83" t="s">
        <v>1233</v>
      </c>
      <c r="B138" s="84">
        <v>9904120289</v>
      </c>
      <c r="C138" s="85" t="s">
        <v>1234</v>
      </c>
      <c r="D138" s="86" t="s">
        <v>1235</v>
      </c>
    </row>
    <row r="139" spans="1:4" x14ac:dyDescent="0.25">
      <c r="A139" s="83" t="s">
        <v>1236</v>
      </c>
      <c r="B139" s="84">
        <v>7868793690</v>
      </c>
      <c r="C139" s="85" t="s">
        <v>1237</v>
      </c>
      <c r="D139" s="86" t="s">
        <v>1238</v>
      </c>
    </row>
    <row r="140" spans="1:4" x14ac:dyDescent="0.25">
      <c r="A140" s="83" t="s">
        <v>1239</v>
      </c>
      <c r="B140" s="84">
        <v>9744328936</v>
      </c>
      <c r="C140" s="85" t="s">
        <v>1240</v>
      </c>
      <c r="D140" s="86" t="s">
        <v>1241</v>
      </c>
    </row>
    <row r="141" spans="1:4" x14ac:dyDescent="0.25">
      <c r="A141" s="83" t="s">
        <v>1242</v>
      </c>
      <c r="B141" s="84">
        <v>4045807292</v>
      </c>
      <c r="C141" s="85" t="s">
        <v>1243</v>
      </c>
      <c r="D141" s="86" t="s">
        <v>1244</v>
      </c>
    </row>
    <row r="142" spans="1:4" x14ac:dyDescent="0.25">
      <c r="A142" s="83" t="s">
        <v>1245</v>
      </c>
      <c r="B142" s="84">
        <v>3153255102</v>
      </c>
      <c r="C142" s="85" t="s">
        <v>1246</v>
      </c>
      <c r="D142" s="86" t="s">
        <v>1247</v>
      </c>
    </row>
    <row r="143" spans="1:4" x14ac:dyDescent="0.25">
      <c r="A143" s="83" t="s">
        <v>1248</v>
      </c>
      <c r="B143" s="84">
        <v>6708060968</v>
      </c>
      <c r="C143" s="85" t="s">
        <v>1249</v>
      </c>
      <c r="D143" s="86" t="s">
        <v>1250</v>
      </c>
    </row>
    <row r="144" spans="1:4" x14ac:dyDescent="0.25">
      <c r="A144" s="83" t="s">
        <v>1251</v>
      </c>
      <c r="B144" s="84">
        <v>7272457747</v>
      </c>
      <c r="C144" s="85" t="s">
        <v>1252</v>
      </c>
      <c r="D144" s="86" t="s">
        <v>1253</v>
      </c>
    </row>
    <row r="145" spans="1:4" x14ac:dyDescent="0.25">
      <c r="A145" s="83" t="s">
        <v>1254</v>
      </c>
      <c r="B145" s="84">
        <v>6972430509</v>
      </c>
      <c r="C145" s="85" t="s">
        <v>1255</v>
      </c>
      <c r="D145" s="86" t="s">
        <v>1256</v>
      </c>
    </row>
    <row r="146" spans="1:4" x14ac:dyDescent="0.25">
      <c r="A146" s="83" t="s">
        <v>1257</v>
      </c>
      <c r="B146" s="84">
        <v>8465145886</v>
      </c>
      <c r="C146" s="85" t="s">
        <v>1258</v>
      </c>
      <c r="D146" s="86" t="s">
        <v>1259</v>
      </c>
    </row>
    <row r="147" spans="1:4" x14ac:dyDescent="0.25">
      <c r="A147" s="83" t="s">
        <v>1260</v>
      </c>
      <c r="B147" s="84">
        <v>6519557705</v>
      </c>
      <c r="C147" s="85" t="s">
        <v>1261</v>
      </c>
      <c r="D147" s="86" t="s">
        <v>1262</v>
      </c>
    </row>
    <row r="148" spans="1:4" x14ac:dyDescent="0.25">
      <c r="A148" s="83" t="s">
        <v>1263</v>
      </c>
      <c r="B148" s="84">
        <v>5722464184</v>
      </c>
      <c r="C148" s="85" t="s">
        <v>1264</v>
      </c>
      <c r="D148" s="86" t="s">
        <v>1265</v>
      </c>
    </row>
    <row r="149" spans="1:4" x14ac:dyDescent="0.25">
      <c r="A149" s="83" t="s">
        <v>1266</v>
      </c>
      <c r="B149" s="84">
        <v>7996780073</v>
      </c>
      <c r="C149" s="85" t="s">
        <v>1267</v>
      </c>
      <c r="D149" s="86" t="s">
        <v>1268</v>
      </c>
    </row>
    <row r="150" spans="1:4" x14ac:dyDescent="0.25">
      <c r="A150" s="83" t="s">
        <v>1269</v>
      </c>
      <c r="B150" s="84">
        <v>1419164689</v>
      </c>
      <c r="C150" s="85" t="s">
        <v>1270</v>
      </c>
      <c r="D150" s="86" t="s">
        <v>1271</v>
      </c>
    </row>
    <row r="151" spans="1:4" x14ac:dyDescent="0.25">
      <c r="A151" s="83" t="s">
        <v>1272</v>
      </c>
      <c r="B151" s="84">
        <v>5651413529</v>
      </c>
      <c r="C151" s="85" t="s">
        <v>1273</v>
      </c>
      <c r="D151" s="86" t="s">
        <v>1274</v>
      </c>
    </row>
    <row r="152" spans="1:4" x14ac:dyDescent="0.25">
      <c r="A152" s="83" t="s">
        <v>1275</v>
      </c>
      <c r="B152" s="84">
        <v>2877814598</v>
      </c>
      <c r="C152" s="85" t="s">
        <v>1276</v>
      </c>
      <c r="D152" s="86" t="s">
        <v>1277</v>
      </c>
    </row>
    <row r="153" spans="1:4" x14ac:dyDescent="0.25">
      <c r="A153" s="83" t="s">
        <v>1278</v>
      </c>
      <c r="B153" s="84">
        <v>6952700516</v>
      </c>
      <c r="C153" s="85" t="s">
        <v>1279</v>
      </c>
      <c r="D153" s="86" t="s">
        <v>1280</v>
      </c>
    </row>
    <row r="154" spans="1:4" x14ac:dyDescent="0.25">
      <c r="A154" s="83" t="s">
        <v>1281</v>
      </c>
      <c r="B154" s="84">
        <v>4311361797</v>
      </c>
      <c r="C154" s="85" t="s">
        <v>1282</v>
      </c>
      <c r="D154" s="86" t="s">
        <v>1283</v>
      </c>
    </row>
    <row r="155" spans="1:4" x14ac:dyDescent="0.25">
      <c r="A155" s="83" t="s">
        <v>1284</v>
      </c>
      <c r="B155" s="84">
        <v>2217046746</v>
      </c>
      <c r="C155" s="85" t="s">
        <v>1285</v>
      </c>
      <c r="D155" s="86" t="s">
        <v>1286</v>
      </c>
    </row>
    <row r="156" spans="1:4" x14ac:dyDescent="0.25">
      <c r="A156" s="83" t="s">
        <v>1287</v>
      </c>
      <c r="B156" s="84">
        <v>7884709516</v>
      </c>
      <c r="C156" s="85" t="s">
        <v>1288</v>
      </c>
      <c r="D156" s="86" t="s">
        <v>1289</v>
      </c>
    </row>
    <row r="157" spans="1:4" x14ac:dyDescent="0.25">
      <c r="A157" s="83" t="s">
        <v>1290</v>
      </c>
      <c r="B157" s="84">
        <v>5838888580</v>
      </c>
      <c r="C157" s="85" t="s">
        <v>1291</v>
      </c>
      <c r="D157" s="86" t="s">
        <v>1292</v>
      </c>
    </row>
    <row r="158" spans="1:4" x14ac:dyDescent="0.25">
      <c r="A158" s="83" t="s">
        <v>1293</v>
      </c>
      <c r="B158" s="84">
        <v>4723041275</v>
      </c>
      <c r="C158" s="85" t="s">
        <v>1294</v>
      </c>
      <c r="D158" s="86" t="s">
        <v>1295</v>
      </c>
    </row>
    <row r="159" spans="1:4" x14ac:dyDescent="0.25">
      <c r="A159" s="83" t="s">
        <v>1296</v>
      </c>
      <c r="B159" s="84">
        <v>8434148627</v>
      </c>
      <c r="C159" s="85" t="s">
        <v>1297</v>
      </c>
      <c r="D159" s="86" t="s">
        <v>1298</v>
      </c>
    </row>
    <row r="160" spans="1:4" x14ac:dyDescent="0.25">
      <c r="A160" s="83" t="s">
        <v>1299</v>
      </c>
      <c r="B160" s="84">
        <v>7816732800</v>
      </c>
      <c r="C160" s="85" t="s">
        <v>1300</v>
      </c>
      <c r="D160" s="86" t="s">
        <v>1301</v>
      </c>
    </row>
    <row r="161" spans="1:4" x14ac:dyDescent="0.25">
      <c r="A161" s="83" t="s">
        <v>1302</v>
      </c>
      <c r="B161" s="84">
        <v>7644872046</v>
      </c>
      <c r="C161" s="85" t="s">
        <v>1303</v>
      </c>
      <c r="D161" s="86" t="s">
        <v>1304</v>
      </c>
    </row>
    <row r="162" spans="1:4" x14ac:dyDescent="0.25">
      <c r="A162" s="83" t="s">
        <v>1305</v>
      </c>
      <c r="B162" s="84">
        <v>2195804366</v>
      </c>
      <c r="C162" s="85" t="s">
        <v>1306</v>
      </c>
      <c r="D162" s="86" t="s">
        <v>1307</v>
      </c>
    </row>
    <row r="163" spans="1:4" x14ac:dyDescent="0.25">
      <c r="A163" s="83" t="s">
        <v>1308</v>
      </c>
      <c r="B163" s="84">
        <v>8188493074</v>
      </c>
      <c r="C163" s="85" t="s">
        <v>1309</v>
      </c>
      <c r="D163" s="86" t="s">
        <v>1310</v>
      </c>
    </row>
    <row r="164" spans="1:4" x14ac:dyDescent="0.25">
      <c r="A164" s="83" t="s">
        <v>1311</v>
      </c>
      <c r="B164" s="84">
        <v>1432144892</v>
      </c>
      <c r="C164" s="85" t="s">
        <v>1312</v>
      </c>
      <c r="D164" s="86" t="s">
        <v>1313</v>
      </c>
    </row>
    <row r="165" spans="1:4" x14ac:dyDescent="0.25">
      <c r="A165" s="83" t="s">
        <v>1314</v>
      </c>
      <c r="B165" s="84">
        <v>1247020984</v>
      </c>
      <c r="C165" s="85" t="s">
        <v>1315</v>
      </c>
      <c r="D165" s="86" t="s">
        <v>1316</v>
      </c>
    </row>
    <row r="166" spans="1:4" x14ac:dyDescent="0.25">
      <c r="A166" s="83" t="s">
        <v>1317</v>
      </c>
      <c r="B166" s="84">
        <v>7863910089</v>
      </c>
      <c r="C166" s="85" t="s">
        <v>1318</v>
      </c>
      <c r="D166" s="86" t="s">
        <v>1319</v>
      </c>
    </row>
    <row r="167" spans="1:4" x14ac:dyDescent="0.25">
      <c r="A167" s="83" t="s">
        <v>1320</v>
      </c>
      <c r="B167" s="84">
        <v>1117783187</v>
      </c>
      <c r="C167" s="85" t="s">
        <v>1321</v>
      </c>
      <c r="D167" s="86" t="s">
        <v>1322</v>
      </c>
    </row>
    <row r="168" spans="1:4" x14ac:dyDescent="0.25">
      <c r="A168" s="83" t="s">
        <v>1323</v>
      </c>
      <c r="B168" s="84">
        <v>7003081469</v>
      </c>
      <c r="C168" s="85" t="s">
        <v>1324</v>
      </c>
      <c r="D168" s="86" t="s">
        <v>1325</v>
      </c>
    </row>
    <row r="169" spans="1:4" x14ac:dyDescent="0.25">
      <c r="A169" s="83" t="s">
        <v>1326</v>
      </c>
      <c r="B169" s="84">
        <v>7971178572</v>
      </c>
      <c r="C169" s="85" t="s">
        <v>1327</v>
      </c>
      <c r="D169" s="86" t="s">
        <v>1328</v>
      </c>
    </row>
    <row r="170" spans="1:4" x14ac:dyDescent="0.25">
      <c r="A170" s="83" t="s">
        <v>1329</v>
      </c>
      <c r="B170" s="87">
        <v>9201065190</v>
      </c>
      <c r="C170" s="88" t="s">
        <v>1330</v>
      </c>
      <c r="D170" s="89" t="s">
        <v>1331</v>
      </c>
    </row>
    <row r="171" spans="1:4" x14ac:dyDescent="0.25">
      <c r="A171" s="83" t="s">
        <v>1332</v>
      </c>
      <c r="B171" s="84">
        <v>6209614419</v>
      </c>
      <c r="C171" s="85" t="s">
        <v>1333</v>
      </c>
      <c r="D171" s="86" t="s">
        <v>1334</v>
      </c>
    </row>
    <row r="172" spans="1:4" x14ac:dyDescent="0.25">
      <c r="A172" s="83" t="s">
        <v>1335</v>
      </c>
      <c r="B172" s="84">
        <v>9817880790</v>
      </c>
      <c r="C172" s="85" t="s">
        <v>1336</v>
      </c>
      <c r="D172" s="86" t="s">
        <v>1337</v>
      </c>
    </row>
    <row r="173" spans="1:4" x14ac:dyDescent="0.25">
      <c r="A173" s="83" t="s">
        <v>1338</v>
      </c>
      <c r="B173" s="84">
        <v>5868797133</v>
      </c>
      <c r="C173" s="85" t="s">
        <v>1339</v>
      </c>
      <c r="D173" s="86" t="s">
        <v>1340</v>
      </c>
    </row>
    <row r="174" spans="1:4" x14ac:dyDescent="0.25">
      <c r="A174" s="83" t="s">
        <v>1341</v>
      </c>
      <c r="B174" s="84">
        <v>6467430653</v>
      </c>
      <c r="C174" s="85" t="s">
        <v>1342</v>
      </c>
      <c r="D174" s="86" t="s">
        <v>1343</v>
      </c>
    </row>
    <row r="175" spans="1:4" x14ac:dyDescent="0.25">
      <c r="A175" s="83" t="s">
        <v>1344</v>
      </c>
      <c r="B175" s="84">
        <v>6931134331</v>
      </c>
      <c r="C175" s="85" t="s">
        <v>1345</v>
      </c>
      <c r="D175" s="86" t="s">
        <v>1346</v>
      </c>
    </row>
    <row r="176" spans="1:4" x14ac:dyDescent="0.25">
      <c r="A176" s="83" t="s">
        <v>1347</v>
      </c>
      <c r="B176" s="84">
        <v>6532419022</v>
      </c>
      <c r="C176" s="85" t="s">
        <v>1348</v>
      </c>
      <c r="D176" s="86" t="s">
        <v>1349</v>
      </c>
    </row>
    <row r="177" spans="1:4" x14ac:dyDescent="0.25">
      <c r="A177" s="83" t="s">
        <v>1350</v>
      </c>
      <c r="B177" s="84">
        <v>1378826042</v>
      </c>
      <c r="C177" s="85" t="s">
        <v>1351</v>
      </c>
      <c r="D177" s="86" t="s">
        <v>1352</v>
      </c>
    </row>
    <row r="178" spans="1:4" x14ac:dyDescent="0.25">
      <c r="A178" s="83" t="s">
        <v>1353</v>
      </c>
      <c r="B178" s="84">
        <v>1685124445</v>
      </c>
      <c r="C178" s="85" t="s">
        <v>1354</v>
      </c>
      <c r="D178" s="86" t="s">
        <v>1355</v>
      </c>
    </row>
    <row r="179" spans="1:4" x14ac:dyDescent="0.25">
      <c r="A179" s="83" t="s">
        <v>1356</v>
      </c>
      <c r="B179" s="84">
        <v>8676777450</v>
      </c>
      <c r="C179" s="85" t="s">
        <v>1357</v>
      </c>
      <c r="D179" s="86" t="s">
        <v>1358</v>
      </c>
    </row>
    <row r="180" spans="1:4" x14ac:dyDescent="0.25">
      <c r="A180" s="83" t="s">
        <v>1359</v>
      </c>
      <c r="B180" s="84">
        <v>4707770130</v>
      </c>
      <c r="C180" s="85" t="s">
        <v>1360</v>
      </c>
      <c r="D180" s="86" t="s">
        <v>1361</v>
      </c>
    </row>
    <row r="181" spans="1:4" x14ac:dyDescent="0.25">
      <c r="A181" s="83" t="s">
        <v>1362</v>
      </c>
      <c r="B181" s="84">
        <v>8264475607</v>
      </c>
      <c r="C181" s="85" t="s">
        <v>1363</v>
      </c>
      <c r="D181" s="86" t="s">
        <v>1364</v>
      </c>
    </row>
    <row r="182" spans="1:4" x14ac:dyDescent="0.25">
      <c r="A182" s="83" t="s">
        <v>1365</v>
      </c>
      <c r="B182" s="84">
        <v>4081228801</v>
      </c>
      <c r="C182" s="85" t="s">
        <v>1366</v>
      </c>
      <c r="D182" s="86" t="s">
        <v>1367</v>
      </c>
    </row>
    <row r="183" spans="1:4" x14ac:dyDescent="0.25">
      <c r="A183" s="83" t="s">
        <v>1368</v>
      </c>
      <c r="B183" s="84">
        <v>1195554589</v>
      </c>
      <c r="C183" s="85" t="s">
        <v>1369</v>
      </c>
      <c r="D183" s="86" t="s">
        <v>1370</v>
      </c>
    </row>
    <row r="184" spans="1:4" x14ac:dyDescent="0.25">
      <c r="A184" s="83" t="s">
        <v>1371</v>
      </c>
      <c r="B184" s="84">
        <v>1716720656</v>
      </c>
      <c r="C184" s="85" t="s">
        <v>1372</v>
      </c>
      <c r="D184" s="86" t="s">
        <v>1373</v>
      </c>
    </row>
    <row r="185" spans="1:4" x14ac:dyDescent="0.25">
      <c r="A185" s="83" t="s">
        <v>1374</v>
      </c>
      <c r="B185" s="84">
        <v>6334429233</v>
      </c>
      <c r="C185" s="85" t="s">
        <v>1375</v>
      </c>
      <c r="D185" s="86" t="s">
        <v>1376</v>
      </c>
    </row>
    <row r="186" spans="1:4" x14ac:dyDescent="0.25">
      <c r="A186" s="83" t="s">
        <v>1377</v>
      </c>
      <c r="B186" s="87">
        <v>2424048588</v>
      </c>
      <c r="C186" s="88" t="s">
        <v>1378</v>
      </c>
      <c r="D186" s="89" t="s">
        <v>1379</v>
      </c>
    </row>
    <row r="187" spans="1:4" x14ac:dyDescent="0.25">
      <c r="A187" s="83" t="s">
        <v>1380</v>
      </c>
      <c r="B187" s="84">
        <v>4388506764</v>
      </c>
      <c r="C187" s="85" t="s">
        <v>1381</v>
      </c>
      <c r="D187" s="86" t="s">
        <v>1382</v>
      </c>
    </row>
    <row r="188" spans="1:4" x14ac:dyDescent="0.25">
      <c r="A188" s="83" t="s">
        <v>1383</v>
      </c>
      <c r="B188" s="84">
        <v>9419527822</v>
      </c>
      <c r="C188" s="85" t="s">
        <v>1384</v>
      </c>
      <c r="D188" s="86" t="s">
        <v>1385</v>
      </c>
    </row>
    <row r="189" spans="1:4" x14ac:dyDescent="0.25">
      <c r="A189" s="83" t="s">
        <v>1386</v>
      </c>
      <c r="B189" s="84">
        <v>3693050371</v>
      </c>
      <c r="C189" s="85" t="s">
        <v>1387</v>
      </c>
      <c r="D189" s="86" t="s">
        <v>1388</v>
      </c>
    </row>
    <row r="190" spans="1:4" x14ac:dyDescent="0.25">
      <c r="A190" s="83" t="s">
        <v>1389</v>
      </c>
      <c r="B190" s="84">
        <v>5438545444</v>
      </c>
      <c r="C190" s="85" t="s">
        <v>1390</v>
      </c>
      <c r="D190" s="86" t="s">
        <v>1391</v>
      </c>
    </row>
    <row r="191" spans="1:4" x14ac:dyDescent="0.25">
      <c r="A191" s="83" t="s">
        <v>1392</v>
      </c>
      <c r="B191" s="87">
        <v>7748692232</v>
      </c>
      <c r="C191" s="88" t="s">
        <v>1393</v>
      </c>
      <c r="D191" s="89" t="s">
        <v>1394</v>
      </c>
    </row>
    <row r="192" spans="1:4" x14ac:dyDescent="0.25">
      <c r="A192" s="83" t="s">
        <v>1395</v>
      </c>
      <c r="B192" s="84">
        <v>8566536805</v>
      </c>
      <c r="C192" s="85" t="s">
        <v>1396</v>
      </c>
      <c r="D192" s="86" t="s">
        <v>1397</v>
      </c>
    </row>
    <row r="193" spans="1:4" x14ac:dyDescent="0.25">
      <c r="A193" s="83" t="s">
        <v>1398</v>
      </c>
      <c r="B193" s="84">
        <v>6825342511</v>
      </c>
      <c r="C193" s="85" t="s">
        <v>1399</v>
      </c>
      <c r="D193" s="86" t="s">
        <v>1400</v>
      </c>
    </row>
    <row r="194" spans="1:4" x14ac:dyDescent="0.25">
      <c r="A194" s="83" t="s">
        <v>1401</v>
      </c>
      <c r="B194" s="84">
        <v>1593855743</v>
      </c>
      <c r="C194" s="85" t="s">
        <v>1402</v>
      </c>
      <c r="D194" s="86" t="s">
        <v>1403</v>
      </c>
    </row>
    <row r="195" spans="1:4" x14ac:dyDescent="0.25">
      <c r="A195" s="83" t="s">
        <v>1404</v>
      </c>
      <c r="B195" s="84">
        <v>1126379530</v>
      </c>
      <c r="C195" s="85" t="s">
        <v>1405</v>
      </c>
      <c r="D195" s="86" t="s">
        <v>1406</v>
      </c>
    </row>
    <row r="196" spans="1:4" x14ac:dyDescent="0.25">
      <c r="A196" s="83" t="s">
        <v>1407</v>
      </c>
      <c r="B196" s="84">
        <v>6765479042</v>
      </c>
      <c r="C196" s="85" t="s">
        <v>1408</v>
      </c>
      <c r="D196" s="86" t="s">
        <v>1409</v>
      </c>
    </row>
    <row r="197" spans="1:4" x14ac:dyDescent="0.25">
      <c r="A197" s="83" t="s">
        <v>1410</v>
      </c>
      <c r="B197" s="84">
        <v>2047776816</v>
      </c>
      <c r="C197" s="85" t="s">
        <v>1411</v>
      </c>
      <c r="D197" s="86" t="s">
        <v>1412</v>
      </c>
    </row>
    <row r="198" spans="1:4" x14ac:dyDescent="0.25">
      <c r="A198" s="83" t="s">
        <v>1413</v>
      </c>
      <c r="B198" s="84">
        <v>2951042501</v>
      </c>
      <c r="C198" s="85" t="s">
        <v>1414</v>
      </c>
      <c r="D198" s="86" t="s">
        <v>1415</v>
      </c>
    </row>
    <row r="199" spans="1:4" x14ac:dyDescent="0.25">
      <c r="A199" s="83" t="s">
        <v>1416</v>
      </c>
      <c r="B199" s="84">
        <v>6636033494</v>
      </c>
      <c r="C199" s="85" t="s">
        <v>1417</v>
      </c>
      <c r="D199" s="86" t="s">
        <v>1418</v>
      </c>
    </row>
    <row r="200" spans="1:4" x14ac:dyDescent="0.25">
      <c r="A200" s="83" t="s">
        <v>1419</v>
      </c>
      <c r="B200" s="84">
        <v>7714402812</v>
      </c>
      <c r="C200" s="85" t="s">
        <v>1420</v>
      </c>
      <c r="D200" s="86" t="s">
        <v>1421</v>
      </c>
    </row>
    <row r="201" spans="1:4" x14ac:dyDescent="0.25">
      <c r="A201" s="83" t="s">
        <v>1422</v>
      </c>
      <c r="B201" s="84">
        <v>2113201920</v>
      </c>
      <c r="C201" s="85" t="s">
        <v>1423</v>
      </c>
      <c r="D201" s="86" t="s">
        <v>1424</v>
      </c>
    </row>
    <row r="202" spans="1:4" ht="15.75" thickBot="1" x14ac:dyDescent="0.3">
      <c r="A202" s="83" t="s">
        <v>1425</v>
      </c>
      <c r="B202" s="90">
        <v>2206745712</v>
      </c>
      <c r="C202" s="91" t="s">
        <v>1426</v>
      </c>
      <c r="D202" s="92" t="s">
        <v>1427</v>
      </c>
    </row>
    <row r="203" spans="1:4" ht="15.75" thickTop="1" x14ac:dyDescent="0.25"/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L742"/>
  <sheetViews>
    <sheetView zoomScale="115" zoomScaleNormal="115" zoomScaleSheetLayoutView="100" zoomScalePageLayoutView="115" workbookViewId="0">
      <selection activeCell="D12" sqref="D12"/>
    </sheetView>
  </sheetViews>
  <sheetFormatPr defaultColWidth="19.85546875" defaultRowHeight="15" x14ac:dyDescent="0.25"/>
  <cols>
    <col min="1" max="1" width="19.28515625" style="51" bestFit="1" customWidth="1"/>
    <col min="2" max="2" width="9.85546875" style="52" customWidth="1"/>
    <col min="3" max="3" width="24.85546875" style="51" bestFit="1" customWidth="1"/>
    <col min="4" max="4" width="9.7109375" style="51" bestFit="1" customWidth="1"/>
    <col min="5" max="5" width="11.140625" style="53" customWidth="1"/>
    <col min="6" max="6" width="7.5703125" style="54" customWidth="1"/>
    <col min="7" max="7" width="10" style="51" customWidth="1"/>
    <col min="8" max="8" width="12.28515625" style="55" bestFit="1" customWidth="1"/>
    <col min="9" max="9" width="11.85546875" style="51" customWidth="1"/>
    <col min="10" max="10" width="13.5703125" style="56" customWidth="1"/>
    <col min="11" max="11" width="7.42578125" style="51" customWidth="1"/>
    <col min="12" max="12" width="7.28515625" style="51" customWidth="1"/>
    <col min="13" max="16384" width="19.85546875" style="51"/>
  </cols>
  <sheetData>
    <row r="1" spans="1:12" x14ac:dyDescent="0.25">
      <c r="A1" s="71" t="s">
        <v>48</v>
      </c>
      <c r="B1" s="72" t="s">
        <v>49</v>
      </c>
      <c r="C1" s="73" t="s">
        <v>50</v>
      </c>
      <c r="D1" s="73" t="s">
        <v>51</v>
      </c>
      <c r="E1" s="74" t="s">
        <v>52</v>
      </c>
      <c r="F1" s="75" t="s">
        <v>53</v>
      </c>
      <c r="G1" s="73" t="s">
        <v>54</v>
      </c>
      <c r="H1" s="76" t="s">
        <v>55</v>
      </c>
      <c r="I1" s="72" t="s">
        <v>56</v>
      </c>
      <c r="J1" s="77" t="s">
        <v>57</v>
      </c>
      <c r="L1" s="57">
        <v>2.9100000000000001E-2</v>
      </c>
    </row>
    <row r="2" spans="1:12" x14ac:dyDescent="0.25">
      <c r="A2" s="51" t="s">
        <v>630</v>
      </c>
      <c r="B2" s="58" t="s">
        <v>65</v>
      </c>
      <c r="C2" s="51" t="s">
        <v>616</v>
      </c>
      <c r="D2" s="51" t="s">
        <v>91</v>
      </c>
      <c r="E2" s="53">
        <v>36526</v>
      </c>
      <c r="F2" s="59">
        <f t="shared" ref="F2:F65" ca="1" si="0">DATEDIF(E2,TODAY(),"Y")</f>
        <v>15</v>
      </c>
      <c r="G2" s="60" t="s">
        <v>96</v>
      </c>
      <c r="H2" s="61">
        <v>29260</v>
      </c>
      <c r="I2" s="52">
        <v>4</v>
      </c>
      <c r="J2" s="56">
        <f t="shared" ref="J2:J65" si="1">ROUND(H2*$L$1+H2,0)</f>
        <v>30111</v>
      </c>
      <c r="K2" s="62"/>
    </row>
    <row r="3" spans="1:12" x14ac:dyDescent="0.25">
      <c r="A3" s="51" t="s">
        <v>631</v>
      </c>
      <c r="B3" s="58" t="s">
        <v>75</v>
      </c>
      <c r="C3" s="51" t="s">
        <v>616</v>
      </c>
      <c r="D3" s="51" t="s">
        <v>91</v>
      </c>
      <c r="E3" s="53">
        <v>39137</v>
      </c>
      <c r="F3" s="59">
        <f t="shared" ca="1" si="0"/>
        <v>8</v>
      </c>
      <c r="G3" s="60" t="s">
        <v>96</v>
      </c>
      <c r="H3" s="61">
        <v>39000</v>
      </c>
      <c r="I3" s="52">
        <v>5</v>
      </c>
      <c r="J3" s="56">
        <f t="shared" si="1"/>
        <v>40135</v>
      </c>
      <c r="K3" s="62"/>
    </row>
    <row r="4" spans="1:12" x14ac:dyDescent="0.25">
      <c r="A4" s="51" t="s">
        <v>571</v>
      </c>
      <c r="B4" s="58" t="s">
        <v>75</v>
      </c>
      <c r="C4" s="51" t="s">
        <v>560</v>
      </c>
      <c r="D4" s="51" t="s">
        <v>91</v>
      </c>
      <c r="E4" s="53">
        <v>40198</v>
      </c>
      <c r="F4" s="59">
        <f t="shared" ca="1" si="0"/>
        <v>5</v>
      </c>
      <c r="G4" s="60" t="s">
        <v>99</v>
      </c>
      <c r="H4" s="61">
        <v>49260</v>
      </c>
      <c r="I4" s="52">
        <v>3</v>
      </c>
      <c r="J4" s="56">
        <f t="shared" si="1"/>
        <v>50693</v>
      </c>
    </row>
    <row r="5" spans="1:12" x14ac:dyDescent="0.25">
      <c r="A5" s="51" t="s">
        <v>632</v>
      </c>
      <c r="B5" s="58" t="s">
        <v>65</v>
      </c>
      <c r="C5" s="51" t="s">
        <v>616</v>
      </c>
      <c r="D5" s="51" t="s">
        <v>91</v>
      </c>
      <c r="E5" s="53">
        <v>40574</v>
      </c>
      <c r="F5" s="59">
        <f t="shared" ca="1" si="0"/>
        <v>4</v>
      </c>
      <c r="G5" s="60" t="s">
        <v>107</v>
      </c>
      <c r="H5" s="61">
        <v>24840</v>
      </c>
      <c r="I5" s="52">
        <v>1</v>
      </c>
      <c r="J5" s="56">
        <f t="shared" si="1"/>
        <v>25563</v>
      </c>
      <c r="K5" s="62"/>
    </row>
    <row r="6" spans="1:12" x14ac:dyDescent="0.25">
      <c r="A6" s="51" t="s">
        <v>633</v>
      </c>
      <c r="B6" s="58" t="s">
        <v>63</v>
      </c>
      <c r="C6" s="51" t="s">
        <v>616</v>
      </c>
      <c r="D6" s="51" t="s">
        <v>91</v>
      </c>
      <c r="E6" s="53">
        <v>36290</v>
      </c>
      <c r="F6" s="59">
        <f t="shared" ca="1" si="0"/>
        <v>16</v>
      </c>
      <c r="G6" s="60" t="s">
        <v>107</v>
      </c>
      <c r="H6" s="61">
        <v>39000</v>
      </c>
      <c r="I6" s="52">
        <v>3</v>
      </c>
      <c r="J6" s="56">
        <f t="shared" si="1"/>
        <v>40135</v>
      </c>
      <c r="K6" s="62"/>
    </row>
    <row r="7" spans="1:12" x14ac:dyDescent="0.25">
      <c r="A7" s="51" t="s">
        <v>499</v>
      </c>
      <c r="B7" s="58" t="s">
        <v>63</v>
      </c>
      <c r="C7" s="51" t="s">
        <v>500</v>
      </c>
      <c r="D7" s="51" t="s">
        <v>61</v>
      </c>
      <c r="E7" s="53">
        <v>36765</v>
      </c>
      <c r="F7" s="59">
        <f t="shared" ca="1" si="0"/>
        <v>14</v>
      </c>
      <c r="G7" s="60"/>
      <c r="H7" s="61">
        <v>74500</v>
      </c>
      <c r="I7" s="52">
        <v>4</v>
      </c>
      <c r="J7" s="56">
        <f t="shared" si="1"/>
        <v>76668</v>
      </c>
      <c r="K7" s="62"/>
    </row>
    <row r="8" spans="1:12" x14ac:dyDescent="0.25">
      <c r="A8" s="51" t="s">
        <v>395</v>
      </c>
      <c r="B8" s="58" t="s">
        <v>75</v>
      </c>
      <c r="C8" s="51" t="s">
        <v>347</v>
      </c>
      <c r="D8" s="51" t="s">
        <v>91</v>
      </c>
      <c r="E8" s="53">
        <v>38807</v>
      </c>
      <c r="F8" s="59">
        <f t="shared" ca="1" si="0"/>
        <v>9</v>
      </c>
      <c r="G8" s="60" t="s">
        <v>96</v>
      </c>
      <c r="H8" s="61">
        <v>79730</v>
      </c>
      <c r="I8" s="52">
        <v>2</v>
      </c>
      <c r="J8" s="56">
        <f t="shared" si="1"/>
        <v>82050</v>
      </c>
      <c r="K8" s="62"/>
    </row>
    <row r="9" spans="1:12" x14ac:dyDescent="0.25">
      <c r="A9" s="51" t="s">
        <v>176</v>
      </c>
      <c r="B9" s="58" t="s">
        <v>75</v>
      </c>
      <c r="C9" s="51" t="s">
        <v>169</v>
      </c>
      <c r="D9" s="51" t="s">
        <v>91</v>
      </c>
      <c r="E9" s="53">
        <v>40918</v>
      </c>
      <c r="F9" s="59">
        <f t="shared" ca="1" si="0"/>
        <v>3</v>
      </c>
      <c r="G9" s="60" t="s">
        <v>92</v>
      </c>
      <c r="H9" s="61">
        <v>82500</v>
      </c>
      <c r="I9" s="52">
        <v>5</v>
      </c>
      <c r="J9" s="56">
        <f t="shared" si="1"/>
        <v>84901</v>
      </c>
      <c r="K9" s="62"/>
    </row>
    <row r="10" spans="1:12" x14ac:dyDescent="0.25">
      <c r="A10" s="51" t="s">
        <v>326</v>
      </c>
      <c r="B10" s="58" t="s">
        <v>75</v>
      </c>
      <c r="C10" s="51" t="s">
        <v>293</v>
      </c>
      <c r="D10" s="51" t="s">
        <v>144</v>
      </c>
      <c r="E10" s="53">
        <v>40807</v>
      </c>
      <c r="F10" s="59">
        <f t="shared" ca="1" si="0"/>
        <v>3</v>
      </c>
      <c r="G10" s="60" t="s">
        <v>94</v>
      </c>
      <c r="H10" s="61">
        <v>35045</v>
      </c>
      <c r="I10" s="52">
        <v>4</v>
      </c>
      <c r="J10" s="56">
        <f t="shared" si="1"/>
        <v>36065</v>
      </c>
    </row>
    <row r="11" spans="1:12" x14ac:dyDescent="0.25">
      <c r="A11" s="51" t="s">
        <v>615</v>
      </c>
      <c r="B11" s="58" t="s">
        <v>68</v>
      </c>
      <c r="C11" s="51" t="s">
        <v>616</v>
      </c>
      <c r="D11" s="51" t="s">
        <v>61</v>
      </c>
      <c r="E11" s="53">
        <v>40587</v>
      </c>
      <c r="F11" s="59">
        <f t="shared" ca="1" si="0"/>
        <v>4</v>
      </c>
      <c r="G11" s="60"/>
      <c r="H11" s="61">
        <v>89450</v>
      </c>
      <c r="I11" s="52">
        <v>2</v>
      </c>
      <c r="J11" s="56">
        <f t="shared" si="1"/>
        <v>92053</v>
      </c>
    </row>
    <row r="12" spans="1:12" x14ac:dyDescent="0.25">
      <c r="A12" s="51" t="s">
        <v>58</v>
      </c>
      <c r="B12" s="58" t="s">
        <v>59</v>
      </c>
      <c r="C12" s="51" t="s">
        <v>60</v>
      </c>
      <c r="D12" s="51" t="s">
        <v>61</v>
      </c>
      <c r="E12" s="53">
        <v>36375</v>
      </c>
      <c r="F12" s="59">
        <f t="shared" ca="1" si="0"/>
        <v>16</v>
      </c>
      <c r="G12" s="60"/>
      <c r="H12" s="61">
        <v>71300</v>
      </c>
      <c r="I12" s="52">
        <v>5</v>
      </c>
      <c r="J12" s="56">
        <f t="shared" si="1"/>
        <v>73375</v>
      </c>
    </row>
    <row r="13" spans="1:12" x14ac:dyDescent="0.25">
      <c r="A13" s="51" t="s">
        <v>157</v>
      </c>
      <c r="B13" s="58" t="s">
        <v>65</v>
      </c>
      <c r="C13" s="51" t="s">
        <v>60</v>
      </c>
      <c r="D13" s="51" t="s">
        <v>158</v>
      </c>
      <c r="E13" s="53">
        <v>36028</v>
      </c>
      <c r="F13" s="59">
        <f t="shared" ca="1" si="0"/>
        <v>16</v>
      </c>
      <c r="G13" s="60"/>
      <c r="H13" s="61">
        <v>16688</v>
      </c>
      <c r="I13" s="52">
        <v>3</v>
      </c>
      <c r="J13" s="56">
        <f t="shared" si="1"/>
        <v>17174</v>
      </c>
      <c r="K13" s="62"/>
    </row>
    <row r="14" spans="1:12" x14ac:dyDescent="0.25">
      <c r="A14" s="51" t="s">
        <v>327</v>
      </c>
      <c r="B14" s="58" t="s">
        <v>59</v>
      </c>
      <c r="C14" s="51" t="s">
        <v>293</v>
      </c>
      <c r="D14" s="51" t="s">
        <v>144</v>
      </c>
      <c r="E14" s="63">
        <v>40393</v>
      </c>
      <c r="F14" s="59">
        <f t="shared" ca="1" si="0"/>
        <v>5</v>
      </c>
      <c r="G14" s="60" t="s">
        <v>96</v>
      </c>
      <c r="H14" s="61">
        <v>16925</v>
      </c>
      <c r="I14" s="52">
        <v>1</v>
      </c>
      <c r="J14" s="56">
        <f t="shared" si="1"/>
        <v>17418</v>
      </c>
      <c r="K14" s="62"/>
    </row>
    <row r="15" spans="1:12" x14ac:dyDescent="0.25">
      <c r="A15" s="51" t="s">
        <v>689</v>
      </c>
      <c r="B15" s="58" t="s">
        <v>65</v>
      </c>
      <c r="C15" s="51" t="s">
        <v>690</v>
      </c>
      <c r="D15" s="51" t="s">
        <v>61</v>
      </c>
      <c r="E15" s="53">
        <v>35826</v>
      </c>
      <c r="F15" s="59">
        <f t="shared" ca="1" si="0"/>
        <v>17</v>
      </c>
      <c r="G15" s="60"/>
      <c r="H15" s="61">
        <v>45030</v>
      </c>
      <c r="I15" s="52">
        <v>3</v>
      </c>
      <c r="J15" s="56">
        <f t="shared" si="1"/>
        <v>46340</v>
      </c>
    </row>
    <row r="16" spans="1:12" x14ac:dyDescent="0.25">
      <c r="A16" s="51" t="s">
        <v>6</v>
      </c>
      <c r="B16" s="58" t="s">
        <v>65</v>
      </c>
      <c r="C16" s="51" t="s">
        <v>797</v>
      </c>
      <c r="D16" s="51" t="s">
        <v>91</v>
      </c>
      <c r="E16" s="53">
        <v>40235</v>
      </c>
      <c r="F16" s="59">
        <f t="shared" ca="1" si="0"/>
        <v>5</v>
      </c>
      <c r="G16" s="60" t="s">
        <v>107</v>
      </c>
      <c r="H16" s="61">
        <v>22860</v>
      </c>
      <c r="I16" s="52">
        <v>5</v>
      </c>
      <c r="J16" s="56">
        <f t="shared" si="1"/>
        <v>23525</v>
      </c>
    </row>
    <row r="17" spans="1:11" x14ac:dyDescent="0.25">
      <c r="A17" s="51" t="s">
        <v>90</v>
      </c>
      <c r="B17" s="58" t="s">
        <v>65</v>
      </c>
      <c r="C17" s="51" t="s">
        <v>60</v>
      </c>
      <c r="D17" s="51" t="s">
        <v>91</v>
      </c>
      <c r="E17" s="53">
        <v>40477</v>
      </c>
      <c r="F17" s="59">
        <f t="shared" ca="1" si="0"/>
        <v>4</v>
      </c>
      <c r="G17" s="60" t="s">
        <v>92</v>
      </c>
      <c r="H17" s="61">
        <v>63206</v>
      </c>
      <c r="I17" s="52">
        <v>1</v>
      </c>
      <c r="J17" s="56">
        <f t="shared" si="1"/>
        <v>65045</v>
      </c>
      <c r="K17" s="62"/>
    </row>
    <row r="18" spans="1:11" x14ac:dyDescent="0.25">
      <c r="A18" s="51" t="s">
        <v>488</v>
      </c>
      <c r="B18" s="58" t="s">
        <v>65</v>
      </c>
      <c r="C18" s="51" t="s">
        <v>347</v>
      </c>
      <c r="D18" s="51" t="s">
        <v>158</v>
      </c>
      <c r="E18" s="53">
        <v>35982</v>
      </c>
      <c r="F18" s="59">
        <f t="shared" ca="1" si="0"/>
        <v>17</v>
      </c>
      <c r="G18" s="60"/>
      <c r="H18" s="61">
        <v>8904</v>
      </c>
      <c r="I18" s="52">
        <v>3</v>
      </c>
      <c r="J18" s="56">
        <f t="shared" si="1"/>
        <v>9163</v>
      </c>
      <c r="K18" s="62"/>
    </row>
    <row r="19" spans="1:11" x14ac:dyDescent="0.25">
      <c r="A19" s="51" t="s">
        <v>93</v>
      </c>
      <c r="B19" s="58" t="s">
        <v>65</v>
      </c>
      <c r="C19" s="51" t="s">
        <v>60</v>
      </c>
      <c r="D19" s="51" t="s">
        <v>91</v>
      </c>
      <c r="E19" s="53">
        <v>37701</v>
      </c>
      <c r="F19" s="59">
        <f t="shared" ca="1" si="0"/>
        <v>12</v>
      </c>
      <c r="G19" s="60" t="s">
        <v>94</v>
      </c>
      <c r="H19" s="61">
        <v>23560</v>
      </c>
      <c r="I19" s="52">
        <v>3</v>
      </c>
      <c r="J19" s="56">
        <f t="shared" si="1"/>
        <v>24246</v>
      </c>
      <c r="K19" s="62"/>
    </row>
    <row r="20" spans="1:11" x14ac:dyDescent="0.25">
      <c r="A20" s="51" t="s">
        <v>95</v>
      </c>
      <c r="B20" s="58" t="s">
        <v>75</v>
      </c>
      <c r="C20" s="51" t="s">
        <v>60</v>
      </c>
      <c r="D20" s="51" t="s">
        <v>91</v>
      </c>
      <c r="E20" s="53">
        <v>39335</v>
      </c>
      <c r="F20" s="59">
        <f t="shared" ca="1" si="0"/>
        <v>7</v>
      </c>
      <c r="G20" s="60" t="s">
        <v>96</v>
      </c>
      <c r="H20" s="61">
        <v>62688</v>
      </c>
      <c r="I20" s="52">
        <v>2</v>
      </c>
      <c r="J20" s="56">
        <f t="shared" si="1"/>
        <v>64512</v>
      </c>
      <c r="K20" s="62"/>
    </row>
    <row r="21" spans="1:11" x14ac:dyDescent="0.25">
      <c r="A21" s="51" t="s">
        <v>681</v>
      </c>
      <c r="B21" s="58" t="s">
        <v>75</v>
      </c>
      <c r="C21" s="51" t="s">
        <v>616</v>
      </c>
      <c r="D21" s="51" t="s">
        <v>158</v>
      </c>
      <c r="E21" s="53">
        <v>40515</v>
      </c>
      <c r="F21" s="59">
        <f t="shared" ca="1" si="0"/>
        <v>4</v>
      </c>
      <c r="G21" s="60"/>
      <c r="H21" s="61">
        <v>33508</v>
      </c>
      <c r="I21" s="52">
        <v>4</v>
      </c>
      <c r="J21" s="56">
        <f t="shared" si="1"/>
        <v>34483</v>
      </c>
      <c r="K21" s="62"/>
    </row>
    <row r="22" spans="1:11" x14ac:dyDescent="0.25">
      <c r="A22" s="51" t="s">
        <v>97</v>
      </c>
      <c r="B22" s="58" t="s">
        <v>75</v>
      </c>
      <c r="C22" s="51" t="s">
        <v>60</v>
      </c>
      <c r="D22" s="51" t="s">
        <v>91</v>
      </c>
      <c r="E22" s="53">
        <v>39174</v>
      </c>
      <c r="F22" s="59">
        <f t="shared" ca="1" si="0"/>
        <v>8</v>
      </c>
      <c r="G22" s="60" t="s">
        <v>96</v>
      </c>
      <c r="H22" s="61">
        <v>23320</v>
      </c>
      <c r="I22" s="52">
        <v>4</v>
      </c>
      <c r="J22" s="56">
        <f t="shared" si="1"/>
        <v>23999</v>
      </c>
    </row>
    <row r="23" spans="1:11" x14ac:dyDescent="0.25">
      <c r="A23" s="51" t="s">
        <v>346</v>
      </c>
      <c r="B23" s="58" t="s">
        <v>75</v>
      </c>
      <c r="C23" s="51" t="s">
        <v>347</v>
      </c>
      <c r="D23" s="51" t="s">
        <v>61</v>
      </c>
      <c r="E23" s="53">
        <v>40462</v>
      </c>
      <c r="F23" s="59">
        <f t="shared" ca="1" si="0"/>
        <v>4</v>
      </c>
      <c r="G23" s="60"/>
      <c r="H23" s="61">
        <v>52940</v>
      </c>
      <c r="I23" s="52">
        <v>4</v>
      </c>
      <c r="J23" s="56">
        <f t="shared" si="1"/>
        <v>54481</v>
      </c>
    </row>
    <row r="24" spans="1:11" x14ac:dyDescent="0.25">
      <c r="A24" s="51" t="s">
        <v>787</v>
      </c>
      <c r="B24" s="58" t="s">
        <v>59</v>
      </c>
      <c r="C24" s="51" t="s">
        <v>785</v>
      </c>
      <c r="D24" s="51" t="s">
        <v>91</v>
      </c>
      <c r="E24" s="53">
        <v>37684</v>
      </c>
      <c r="F24" s="59">
        <f t="shared" ca="1" si="0"/>
        <v>12</v>
      </c>
      <c r="G24" s="60" t="s">
        <v>107</v>
      </c>
      <c r="H24" s="61">
        <v>42800</v>
      </c>
      <c r="I24" s="52">
        <v>5</v>
      </c>
      <c r="J24" s="56">
        <f t="shared" si="1"/>
        <v>44045</v>
      </c>
    </row>
    <row r="25" spans="1:11" x14ac:dyDescent="0.25">
      <c r="A25" s="51" t="s">
        <v>168</v>
      </c>
      <c r="B25" s="58" t="s">
        <v>68</v>
      </c>
      <c r="C25" s="51" t="s">
        <v>169</v>
      </c>
      <c r="D25" s="51" t="s">
        <v>61</v>
      </c>
      <c r="E25" s="53">
        <v>40550</v>
      </c>
      <c r="F25" s="59">
        <f t="shared" ca="1" si="0"/>
        <v>4</v>
      </c>
      <c r="G25" s="60"/>
      <c r="H25" s="61">
        <v>80050</v>
      </c>
      <c r="I25" s="52">
        <v>2</v>
      </c>
      <c r="J25" s="56">
        <f t="shared" si="1"/>
        <v>82379</v>
      </c>
    </row>
    <row r="26" spans="1:11" x14ac:dyDescent="0.25">
      <c r="A26" s="51" t="s">
        <v>634</v>
      </c>
      <c r="B26" s="58" t="s">
        <v>59</v>
      </c>
      <c r="C26" s="51" t="s">
        <v>616</v>
      </c>
      <c r="D26" s="51" t="s">
        <v>91</v>
      </c>
      <c r="E26" s="53">
        <v>36514</v>
      </c>
      <c r="F26" s="59">
        <f t="shared" ca="1" si="0"/>
        <v>15</v>
      </c>
      <c r="G26" s="60" t="s">
        <v>107</v>
      </c>
      <c r="H26" s="61">
        <v>48250</v>
      </c>
      <c r="I26" s="52">
        <v>3</v>
      </c>
      <c r="J26" s="56">
        <f t="shared" si="1"/>
        <v>49654</v>
      </c>
    </row>
    <row r="27" spans="1:11" x14ac:dyDescent="0.25">
      <c r="A27" s="51" t="s">
        <v>801</v>
      </c>
      <c r="B27" s="58" t="s">
        <v>65</v>
      </c>
      <c r="C27" s="51" t="s">
        <v>797</v>
      </c>
      <c r="D27" s="51" t="s">
        <v>91</v>
      </c>
      <c r="E27" s="53">
        <v>41209</v>
      </c>
      <c r="F27" s="59">
        <f t="shared" ca="1" si="0"/>
        <v>2</v>
      </c>
      <c r="G27" s="60" t="s">
        <v>94</v>
      </c>
      <c r="H27" s="61">
        <v>87980</v>
      </c>
      <c r="I27" s="52">
        <v>1</v>
      </c>
      <c r="J27" s="56">
        <f t="shared" si="1"/>
        <v>90540</v>
      </c>
    </row>
    <row r="28" spans="1:11" x14ac:dyDescent="0.25">
      <c r="A28" s="51" t="s">
        <v>300</v>
      </c>
      <c r="B28" s="58" t="s">
        <v>77</v>
      </c>
      <c r="C28" s="51" t="s">
        <v>293</v>
      </c>
      <c r="D28" s="51" t="s">
        <v>91</v>
      </c>
      <c r="E28" s="53">
        <v>39085</v>
      </c>
      <c r="F28" s="59">
        <f t="shared" ca="1" si="0"/>
        <v>8</v>
      </c>
      <c r="G28" s="60" t="s">
        <v>96</v>
      </c>
      <c r="H28" s="61">
        <v>87030</v>
      </c>
      <c r="I28" s="52">
        <v>3</v>
      </c>
      <c r="J28" s="56">
        <f t="shared" si="1"/>
        <v>89563</v>
      </c>
    </row>
    <row r="29" spans="1:11" x14ac:dyDescent="0.25">
      <c r="A29" s="51" t="s">
        <v>332</v>
      </c>
      <c r="B29" s="58" t="s">
        <v>75</v>
      </c>
      <c r="C29" s="51" t="s">
        <v>293</v>
      </c>
      <c r="D29" s="51" t="s">
        <v>158</v>
      </c>
      <c r="E29" s="53">
        <v>37711</v>
      </c>
      <c r="F29" s="59">
        <f t="shared" ca="1" si="0"/>
        <v>12</v>
      </c>
      <c r="G29" s="60"/>
      <c r="H29" s="61">
        <v>21648</v>
      </c>
      <c r="I29" s="52">
        <v>2</v>
      </c>
      <c r="J29" s="56">
        <f t="shared" si="1"/>
        <v>22278</v>
      </c>
    </row>
    <row r="30" spans="1:11" x14ac:dyDescent="0.25">
      <c r="A30" s="51" t="s">
        <v>396</v>
      </c>
      <c r="B30" s="58" t="s">
        <v>65</v>
      </c>
      <c r="C30" s="51" t="s">
        <v>347</v>
      </c>
      <c r="D30" s="51" t="s">
        <v>91</v>
      </c>
      <c r="E30" s="53">
        <v>36332</v>
      </c>
      <c r="F30" s="59">
        <f t="shared" ca="1" si="0"/>
        <v>16</v>
      </c>
      <c r="G30" s="60" t="s">
        <v>92</v>
      </c>
      <c r="H30" s="61">
        <v>37760</v>
      </c>
      <c r="I30" s="52">
        <v>2</v>
      </c>
      <c r="J30" s="56">
        <f t="shared" si="1"/>
        <v>38859</v>
      </c>
    </row>
    <row r="31" spans="1:11" x14ac:dyDescent="0.25">
      <c r="A31" s="51" t="s">
        <v>98</v>
      </c>
      <c r="B31" s="58" t="s">
        <v>63</v>
      </c>
      <c r="C31" s="51" t="s">
        <v>60</v>
      </c>
      <c r="D31" s="51" t="s">
        <v>91</v>
      </c>
      <c r="E31" s="53">
        <v>40264</v>
      </c>
      <c r="F31" s="59">
        <f t="shared" ca="1" si="0"/>
        <v>5</v>
      </c>
      <c r="G31" s="60" t="s">
        <v>99</v>
      </c>
      <c r="H31" s="61">
        <v>29760</v>
      </c>
      <c r="I31" s="52">
        <v>2</v>
      </c>
      <c r="J31" s="56">
        <f t="shared" si="1"/>
        <v>30626</v>
      </c>
    </row>
    <row r="32" spans="1:11" x14ac:dyDescent="0.25">
      <c r="A32" s="51" t="s">
        <v>682</v>
      </c>
      <c r="B32" s="58" t="s">
        <v>75</v>
      </c>
      <c r="C32" s="51" t="s">
        <v>616</v>
      </c>
      <c r="D32" s="51" t="s">
        <v>158</v>
      </c>
      <c r="E32" s="53">
        <v>35861</v>
      </c>
      <c r="F32" s="59">
        <f t="shared" ca="1" si="0"/>
        <v>17</v>
      </c>
      <c r="G32" s="60"/>
      <c r="H32" s="61">
        <v>12836</v>
      </c>
      <c r="I32" s="52">
        <v>5</v>
      </c>
      <c r="J32" s="56">
        <f t="shared" si="1"/>
        <v>13210</v>
      </c>
    </row>
    <row r="33" spans="1:12" x14ac:dyDescent="0.25">
      <c r="A33" s="51" t="s">
        <v>287</v>
      </c>
      <c r="B33" s="58" t="s">
        <v>65</v>
      </c>
      <c r="C33" s="51" t="s">
        <v>283</v>
      </c>
      <c r="D33" s="51" t="s">
        <v>91</v>
      </c>
      <c r="E33" s="53">
        <v>39683</v>
      </c>
      <c r="F33" s="59">
        <f t="shared" ca="1" si="0"/>
        <v>6</v>
      </c>
      <c r="G33" s="60" t="s">
        <v>96</v>
      </c>
      <c r="H33" s="61">
        <v>47350</v>
      </c>
      <c r="I33" s="52">
        <v>5</v>
      </c>
      <c r="J33" s="56">
        <f t="shared" si="1"/>
        <v>48728</v>
      </c>
    </row>
    <row r="34" spans="1:12" x14ac:dyDescent="0.25">
      <c r="A34" s="51" t="s">
        <v>518</v>
      </c>
      <c r="B34" s="58" t="s">
        <v>65</v>
      </c>
      <c r="C34" s="51" t="s">
        <v>508</v>
      </c>
      <c r="D34" s="51" t="s">
        <v>91</v>
      </c>
      <c r="E34" s="53">
        <v>36116</v>
      </c>
      <c r="F34" s="59">
        <f t="shared" ca="1" si="0"/>
        <v>16</v>
      </c>
      <c r="G34" s="60" t="s">
        <v>99</v>
      </c>
      <c r="H34" s="61">
        <v>49770</v>
      </c>
      <c r="I34" s="52">
        <v>1</v>
      </c>
      <c r="J34" s="56">
        <f t="shared" si="1"/>
        <v>51218</v>
      </c>
      <c r="K34" s="64"/>
    </row>
    <row r="35" spans="1:12" x14ac:dyDescent="0.25">
      <c r="A35" s="51" t="s">
        <v>721</v>
      </c>
      <c r="B35" s="58" t="s">
        <v>65</v>
      </c>
      <c r="C35" s="51" t="s">
        <v>690</v>
      </c>
      <c r="D35" s="51" t="s">
        <v>91</v>
      </c>
      <c r="E35" s="53">
        <v>36549</v>
      </c>
      <c r="F35" s="59">
        <f t="shared" ca="1" si="0"/>
        <v>15</v>
      </c>
      <c r="G35" s="60" t="s">
        <v>107</v>
      </c>
      <c r="H35" s="61">
        <v>35460</v>
      </c>
      <c r="I35" s="52">
        <v>1</v>
      </c>
      <c r="J35" s="56">
        <f t="shared" si="1"/>
        <v>36492</v>
      </c>
    </row>
    <row r="36" spans="1:12" x14ac:dyDescent="0.25">
      <c r="A36" s="51" t="s">
        <v>397</v>
      </c>
      <c r="B36" s="58" t="s">
        <v>63</v>
      </c>
      <c r="C36" s="51" t="s">
        <v>347</v>
      </c>
      <c r="D36" s="51" t="s">
        <v>91</v>
      </c>
      <c r="E36" s="53">
        <v>39655</v>
      </c>
      <c r="F36" s="59">
        <f t="shared" ca="1" si="0"/>
        <v>7</v>
      </c>
      <c r="G36" s="60" t="s">
        <v>99</v>
      </c>
      <c r="H36" s="61">
        <v>34480</v>
      </c>
      <c r="I36" s="52">
        <v>3</v>
      </c>
      <c r="J36" s="56">
        <f t="shared" si="1"/>
        <v>35483</v>
      </c>
    </row>
    <row r="37" spans="1:12" x14ac:dyDescent="0.25">
      <c r="A37" s="51" t="s">
        <v>600</v>
      </c>
      <c r="B37" s="58" t="s">
        <v>59</v>
      </c>
      <c r="C37" s="51" t="s">
        <v>599</v>
      </c>
      <c r="D37" s="51" t="s">
        <v>91</v>
      </c>
      <c r="E37" s="53">
        <v>40818</v>
      </c>
      <c r="F37" s="59">
        <f t="shared" ca="1" si="0"/>
        <v>3</v>
      </c>
      <c r="G37" s="60" t="s">
        <v>92</v>
      </c>
      <c r="H37" s="61">
        <v>44560</v>
      </c>
      <c r="I37" s="52">
        <v>2</v>
      </c>
      <c r="J37" s="56">
        <f t="shared" si="1"/>
        <v>45857</v>
      </c>
      <c r="L37" s="64"/>
    </row>
    <row r="38" spans="1:12" x14ac:dyDescent="0.25">
      <c r="A38" s="51" t="s">
        <v>601</v>
      </c>
      <c r="B38" s="58" t="s">
        <v>65</v>
      </c>
      <c r="C38" s="51" t="s">
        <v>599</v>
      </c>
      <c r="D38" s="51" t="s">
        <v>91</v>
      </c>
      <c r="E38" s="53">
        <v>40551</v>
      </c>
      <c r="F38" s="59">
        <f t="shared" ca="1" si="0"/>
        <v>4</v>
      </c>
      <c r="G38" s="60" t="s">
        <v>96</v>
      </c>
      <c r="H38" s="61">
        <v>71730</v>
      </c>
      <c r="I38" s="52">
        <v>1</v>
      </c>
      <c r="J38" s="56">
        <f t="shared" si="1"/>
        <v>73817</v>
      </c>
      <c r="K38" s="64"/>
    </row>
    <row r="39" spans="1:12" x14ac:dyDescent="0.25">
      <c r="A39" s="51" t="s">
        <v>559</v>
      </c>
      <c r="B39" s="58" t="s">
        <v>65</v>
      </c>
      <c r="C39" s="51" t="s">
        <v>560</v>
      </c>
      <c r="D39" s="51" t="s">
        <v>61</v>
      </c>
      <c r="E39" s="53">
        <v>37641</v>
      </c>
      <c r="F39" s="59">
        <f t="shared" ca="1" si="0"/>
        <v>12</v>
      </c>
      <c r="G39" s="60"/>
      <c r="H39" s="61">
        <v>31970</v>
      </c>
      <c r="I39" s="52">
        <v>5</v>
      </c>
      <c r="J39" s="56">
        <f t="shared" si="1"/>
        <v>32900</v>
      </c>
    </row>
    <row r="40" spans="1:12" x14ac:dyDescent="0.25">
      <c r="A40" s="51" t="s">
        <v>398</v>
      </c>
      <c r="B40" s="58" t="s">
        <v>65</v>
      </c>
      <c r="C40" s="51" t="s">
        <v>347</v>
      </c>
      <c r="D40" s="51" t="s">
        <v>91</v>
      </c>
      <c r="E40" s="53">
        <v>37068</v>
      </c>
      <c r="F40" s="59">
        <f t="shared" ca="1" si="0"/>
        <v>14</v>
      </c>
      <c r="G40" s="60" t="s">
        <v>94</v>
      </c>
      <c r="H40" s="61">
        <v>66010</v>
      </c>
      <c r="I40" s="52">
        <v>5</v>
      </c>
      <c r="J40" s="56">
        <f t="shared" si="1"/>
        <v>67931</v>
      </c>
    </row>
    <row r="41" spans="1:12" x14ac:dyDescent="0.25">
      <c r="A41" s="51" t="s">
        <v>328</v>
      </c>
      <c r="B41" s="58" t="s">
        <v>63</v>
      </c>
      <c r="C41" s="51" t="s">
        <v>293</v>
      </c>
      <c r="D41" s="51" t="s">
        <v>144</v>
      </c>
      <c r="E41" s="53">
        <v>37470</v>
      </c>
      <c r="F41" s="59">
        <f t="shared" ca="1" si="0"/>
        <v>13</v>
      </c>
      <c r="G41" s="60" t="s">
        <v>96</v>
      </c>
      <c r="H41" s="61">
        <v>33810</v>
      </c>
      <c r="I41" s="52">
        <v>5</v>
      </c>
      <c r="J41" s="56">
        <f t="shared" si="1"/>
        <v>34794</v>
      </c>
    </row>
    <row r="42" spans="1:12" x14ac:dyDescent="0.25">
      <c r="A42" s="51" t="s">
        <v>476</v>
      </c>
      <c r="B42" s="58" t="s">
        <v>68</v>
      </c>
      <c r="C42" s="51" t="s">
        <v>347</v>
      </c>
      <c r="D42" s="51" t="s">
        <v>144</v>
      </c>
      <c r="E42" s="53">
        <v>35807</v>
      </c>
      <c r="F42" s="59">
        <f t="shared" ca="1" si="0"/>
        <v>17</v>
      </c>
      <c r="G42" s="60" t="s">
        <v>96</v>
      </c>
      <c r="H42" s="61">
        <v>48835</v>
      </c>
      <c r="I42" s="52">
        <v>5</v>
      </c>
      <c r="J42" s="56">
        <f t="shared" si="1"/>
        <v>50256</v>
      </c>
    </row>
    <row r="43" spans="1:12" x14ac:dyDescent="0.25">
      <c r="A43" s="51" t="s">
        <v>100</v>
      </c>
      <c r="B43" s="58" t="s">
        <v>75</v>
      </c>
      <c r="C43" s="51" t="s">
        <v>60</v>
      </c>
      <c r="D43" s="51" t="s">
        <v>91</v>
      </c>
      <c r="E43" s="53">
        <v>40332</v>
      </c>
      <c r="F43" s="59">
        <f t="shared" ca="1" si="0"/>
        <v>5</v>
      </c>
      <c r="G43" s="60" t="s">
        <v>96</v>
      </c>
      <c r="H43" s="61">
        <v>47340</v>
      </c>
      <c r="I43" s="52">
        <v>2</v>
      </c>
      <c r="J43" s="56">
        <f t="shared" si="1"/>
        <v>48718</v>
      </c>
      <c r="K43" s="64"/>
    </row>
    <row r="44" spans="1:12" x14ac:dyDescent="0.25">
      <c r="A44" s="51" t="s">
        <v>765</v>
      </c>
      <c r="B44" s="58" t="s">
        <v>59</v>
      </c>
      <c r="C44" s="51" t="s">
        <v>690</v>
      </c>
      <c r="D44" s="51" t="s">
        <v>144</v>
      </c>
      <c r="E44" s="53">
        <v>40410</v>
      </c>
      <c r="F44" s="59">
        <f t="shared" ca="1" si="0"/>
        <v>4</v>
      </c>
      <c r="G44" s="60" t="s">
        <v>107</v>
      </c>
      <c r="H44" s="61">
        <v>38105</v>
      </c>
      <c r="I44" s="52">
        <v>2</v>
      </c>
      <c r="J44" s="56">
        <f t="shared" si="1"/>
        <v>39214</v>
      </c>
    </row>
    <row r="45" spans="1:12" x14ac:dyDescent="0.25">
      <c r="A45" s="51" t="s">
        <v>722</v>
      </c>
      <c r="B45" s="58" t="s">
        <v>65</v>
      </c>
      <c r="C45" s="51" t="s">
        <v>690</v>
      </c>
      <c r="D45" s="51" t="s">
        <v>91</v>
      </c>
      <c r="E45" s="53">
        <v>36672</v>
      </c>
      <c r="F45" s="59">
        <f t="shared" ca="1" si="0"/>
        <v>15</v>
      </c>
      <c r="G45" s="60" t="s">
        <v>94</v>
      </c>
      <c r="H45" s="61">
        <v>65320</v>
      </c>
      <c r="I45" s="52">
        <v>5</v>
      </c>
      <c r="J45" s="56">
        <f t="shared" si="1"/>
        <v>67221</v>
      </c>
    </row>
    <row r="46" spans="1:12" x14ac:dyDescent="0.25">
      <c r="A46" s="51" t="s">
        <v>190</v>
      </c>
      <c r="B46" s="58" t="s">
        <v>65</v>
      </c>
      <c r="C46" s="51" t="s">
        <v>189</v>
      </c>
      <c r="D46" s="51" t="s">
        <v>91</v>
      </c>
      <c r="E46" s="53">
        <v>41018</v>
      </c>
      <c r="F46" s="59">
        <f t="shared" ca="1" si="0"/>
        <v>3</v>
      </c>
      <c r="G46" s="60" t="s">
        <v>96</v>
      </c>
      <c r="H46" s="61">
        <v>46220</v>
      </c>
      <c r="I46" s="52">
        <v>3</v>
      </c>
      <c r="J46" s="56">
        <f t="shared" si="1"/>
        <v>47565</v>
      </c>
    </row>
    <row r="47" spans="1:12" x14ac:dyDescent="0.25">
      <c r="A47" s="51" t="s">
        <v>233</v>
      </c>
      <c r="B47" s="58" t="s">
        <v>63</v>
      </c>
      <c r="C47" s="51" t="s">
        <v>214</v>
      </c>
      <c r="D47" s="51" t="s">
        <v>91</v>
      </c>
      <c r="E47" s="53">
        <v>37960</v>
      </c>
      <c r="F47" s="59">
        <f t="shared" ca="1" si="0"/>
        <v>11</v>
      </c>
      <c r="G47" s="60" t="s">
        <v>96</v>
      </c>
      <c r="H47" s="61">
        <v>66890</v>
      </c>
      <c r="I47" s="52">
        <v>5</v>
      </c>
      <c r="J47" s="56">
        <f t="shared" si="1"/>
        <v>68836</v>
      </c>
    </row>
    <row r="48" spans="1:12" x14ac:dyDescent="0.25">
      <c r="A48" s="51" t="s">
        <v>348</v>
      </c>
      <c r="B48" s="58" t="s">
        <v>77</v>
      </c>
      <c r="C48" s="51" t="s">
        <v>347</v>
      </c>
      <c r="D48" s="51" t="s">
        <v>61</v>
      </c>
      <c r="E48" s="53">
        <v>39378</v>
      </c>
      <c r="F48" s="59">
        <f t="shared" ca="1" si="0"/>
        <v>7</v>
      </c>
      <c r="G48" s="60"/>
      <c r="H48" s="61">
        <v>35460</v>
      </c>
      <c r="I48" s="52">
        <v>3</v>
      </c>
      <c r="J48" s="56">
        <f t="shared" si="1"/>
        <v>36492</v>
      </c>
    </row>
    <row r="49" spans="1:12" x14ac:dyDescent="0.25">
      <c r="A49" s="51" t="s">
        <v>301</v>
      </c>
      <c r="B49" s="58" t="s">
        <v>68</v>
      </c>
      <c r="C49" s="51" t="s">
        <v>293</v>
      </c>
      <c r="D49" s="51" t="s">
        <v>91</v>
      </c>
      <c r="E49" s="53">
        <v>40370</v>
      </c>
      <c r="F49" s="59">
        <f t="shared" ca="1" si="0"/>
        <v>5</v>
      </c>
      <c r="G49" s="60" t="s">
        <v>96</v>
      </c>
      <c r="H49" s="61">
        <v>66840</v>
      </c>
      <c r="I49" s="52">
        <v>4</v>
      </c>
      <c r="J49" s="56">
        <f t="shared" si="1"/>
        <v>68785</v>
      </c>
    </row>
    <row r="50" spans="1:12" x14ac:dyDescent="0.25">
      <c r="A50" s="51" t="s">
        <v>349</v>
      </c>
      <c r="B50" s="58" t="s">
        <v>59</v>
      </c>
      <c r="C50" s="51" t="s">
        <v>347</v>
      </c>
      <c r="D50" s="51" t="s">
        <v>61</v>
      </c>
      <c r="E50" s="53">
        <v>40473</v>
      </c>
      <c r="F50" s="59">
        <f t="shared" ca="1" si="0"/>
        <v>4</v>
      </c>
      <c r="G50" s="60"/>
      <c r="H50" s="61">
        <v>28260</v>
      </c>
      <c r="I50" s="52">
        <v>5</v>
      </c>
      <c r="J50" s="56">
        <f t="shared" si="1"/>
        <v>29082</v>
      </c>
    </row>
    <row r="51" spans="1:12" x14ac:dyDescent="0.25">
      <c r="A51" s="51" t="s">
        <v>350</v>
      </c>
      <c r="B51" s="58" t="s">
        <v>68</v>
      </c>
      <c r="C51" s="51" t="s">
        <v>347</v>
      </c>
      <c r="D51" s="51" t="s">
        <v>61</v>
      </c>
      <c r="E51" s="53">
        <v>39144</v>
      </c>
      <c r="F51" s="59">
        <f t="shared" ca="1" si="0"/>
        <v>8</v>
      </c>
      <c r="G51" s="60"/>
      <c r="H51" s="61">
        <v>64430</v>
      </c>
      <c r="I51" s="52">
        <v>4</v>
      </c>
      <c r="J51" s="56">
        <f t="shared" si="1"/>
        <v>66305</v>
      </c>
    </row>
    <row r="52" spans="1:12" x14ac:dyDescent="0.25">
      <c r="A52" s="51" t="s">
        <v>302</v>
      </c>
      <c r="B52" s="58" t="s">
        <v>75</v>
      </c>
      <c r="C52" s="51" t="s">
        <v>293</v>
      </c>
      <c r="D52" s="51" t="s">
        <v>91</v>
      </c>
      <c r="E52" s="53">
        <v>38227</v>
      </c>
      <c r="F52" s="59">
        <f t="shared" ca="1" si="0"/>
        <v>10</v>
      </c>
      <c r="G52" s="60" t="s">
        <v>107</v>
      </c>
      <c r="H52" s="61">
        <v>86200</v>
      </c>
      <c r="I52" s="52">
        <v>3</v>
      </c>
      <c r="J52" s="56">
        <f t="shared" si="1"/>
        <v>88708</v>
      </c>
      <c r="L52" s="64"/>
    </row>
    <row r="53" spans="1:12" x14ac:dyDescent="0.25">
      <c r="A53" s="51" t="s">
        <v>547</v>
      </c>
      <c r="B53" s="58" t="s">
        <v>65</v>
      </c>
      <c r="C53" s="51" t="s">
        <v>508</v>
      </c>
      <c r="D53" s="51" t="s">
        <v>144</v>
      </c>
      <c r="E53" s="53">
        <v>39457</v>
      </c>
      <c r="F53" s="59">
        <f t="shared" ca="1" si="0"/>
        <v>7</v>
      </c>
      <c r="G53" s="60" t="s">
        <v>96</v>
      </c>
      <c r="H53" s="61">
        <v>31255</v>
      </c>
      <c r="I53" s="52">
        <v>5</v>
      </c>
      <c r="J53" s="56">
        <f t="shared" si="1"/>
        <v>32165</v>
      </c>
    </row>
    <row r="54" spans="1:12" x14ac:dyDescent="0.25">
      <c r="A54" s="51" t="s">
        <v>635</v>
      </c>
      <c r="B54" s="58" t="s">
        <v>59</v>
      </c>
      <c r="C54" s="51" t="s">
        <v>616</v>
      </c>
      <c r="D54" s="51" t="s">
        <v>91</v>
      </c>
      <c r="E54" s="53">
        <v>37625</v>
      </c>
      <c r="F54" s="59">
        <f t="shared" ca="1" si="0"/>
        <v>12</v>
      </c>
      <c r="G54" s="60" t="s">
        <v>107</v>
      </c>
      <c r="H54" s="61">
        <v>82490</v>
      </c>
      <c r="I54" s="52">
        <v>5</v>
      </c>
      <c r="J54" s="56">
        <f t="shared" si="1"/>
        <v>84890</v>
      </c>
    </row>
    <row r="55" spans="1:12" x14ac:dyDescent="0.25">
      <c r="A55" s="51" t="s">
        <v>351</v>
      </c>
      <c r="B55" s="58" t="s">
        <v>63</v>
      </c>
      <c r="C55" s="51" t="s">
        <v>347</v>
      </c>
      <c r="D55" s="51" t="s">
        <v>61</v>
      </c>
      <c r="E55" s="53">
        <v>39538</v>
      </c>
      <c r="F55" s="59">
        <f t="shared" ca="1" si="0"/>
        <v>7</v>
      </c>
      <c r="G55" s="60"/>
      <c r="H55" s="61">
        <v>62780</v>
      </c>
      <c r="I55" s="52">
        <v>4</v>
      </c>
      <c r="J55" s="56">
        <f t="shared" si="1"/>
        <v>64607</v>
      </c>
    </row>
    <row r="56" spans="1:12" x14ac:dyDescent="0.25">
      <c r="A56" s="51" t="s">
        <v>691</v>
      </c>
      <c r="B56" s="58" t="s">
        <v>63</v>
      </c>
      <c r="C56" s="51" t="s">
        <v>690</v>
      </c>
      <c r="D56" s="51" t="s">
        <v>61</v>
      </c>
      <c r="E56" s="53">
        <v>36193</v>
      </c>
      <c r="F56" s="59">
        <f t="shared" ca="1" si="0"/>
        <v>16</v>
      </c>
      <c r="G56" s="60"/>
      <c r="H56" s="61">
        <v>58250</v>
      </c>
      <c r="I56" s="52">
        <v>2</v>
      </c>
      <c r="J56" s="56">
        <f t="shared" si="1"/>
        <v>59945</v>
      </c>
    </row>
    <row r="57" spans="1:12" x14ac:dyDescent="0.25">
      <c r="A57" s="51" t="s">
        <v>191</v>
      </c>
      <c r="B57" s="58" t="s">
        <v>63</v>
      </c>
      <c r="C57" s="51" t="s">
        <v>189</v>
      </c>
      <c r="D57" s="51" t="s">
        <v>91</v>
      </c>
      <c r="E57" s="53">
        <v>40106</v>
      </c>
      <c r="F57" s="59">
        <f t="shared" ca="1" si="0"/>
        <v>5</v>
      </c>
      <c r="G57" s="60" t="s">
        <v>94</v>
      </c>
      <c r="H57" s="61">
        <v>51180</v>
      </c>
      <c r="I57" s="52">
        <v>3</v>
      </c>
      <c r="J57" s="56">
        <f t="shared" si="1"/>
        <v>52669</v>
      </c>
      <c r="L57" s="64"/>
    </row>
    <row r="58" spans="1:12" x14ac:dyDescent="0.25">
      <c r="A58" s="51" t="s">
        <v>692</v>
      </c>
      <c r="B58" s="58" t="s">
        <v>77</v>
      </c>
      <c r="C58" s="51" t="s">
        <v>690</v>
      </c>
      <c r="D58" s="51" t="s">
        <v>61</v>
      </c>
      <c r="E58" s="53">
        <v>39272</v>
      </c>
      <c r="F58" s="59">
        <f t="shared" ca="1" si="0"/>
        <v>8</v>
      </c>
      <c r="G58" s="60"/>
      <c r="H58" s="61">
        <v>35240</v>
      </c>
      <c r="I58" s="52">
        <v>3</v>
      </c>
      <c r="J58" s="56">
        <f t="shared" si="1"/>
        <v>36265</v>
      </c>
    </row>
    <row r="59" spans="1:12" x14ac:dyDescent="0.25">
      <c r="A59" s="51" t="s">
        <v>636</v>
      </c>
      <c r="B59" s="58" t="s">
        <v>65</v>
      </c>
      <c r="C59" s="51" t="s">
        <v>616</v>
      </c>
      <c r="D59" s="51" t="s">
        <v>91</v>
      </c>
      <c r="E59" s="53">
        <v>38784</v>
      </c>
      <c r="F59" s="59">
        <f t="shared" ca="1" si="0"/>
        <v>9</v>
      </c>
      <c r="G59" s="60" t="s">
        <v>96</v>
      </c>
      <c r="H59" s="61">
        <v>78710</v>
      </c>
      <c r="I59" s="52">
        <v>4</v>
      </c>
      <c r="J59" s="56">
        <f t="shared" si="1"/>
        <v>81000</v>
      </c>
      <c r="L59" s="64"/>
    </row>
    <row r="60" spans="1:12" x14ac:dyDescent="0.25">
      <c r="A60" s="51" t="s">
        <v>519</v>
      </c>
      <c r="B60" s="58" t="s">
        <v>68</v>
      </c>
      <c r="C60" s="51" t="s">
        <v>508</v>
      </c>
      <c r="D60" s="51" t="s">
        <v>91</v>
      </c>
      <c r="E60" s="53">
        <v>40395</v>
      </c>
      <c r="F60" s="59">
        <f t="shared" ca="1" si="0"/>
        <v>5</v>
      </c>
      <c r="G60" s="60" t="s">
        <v>96</v>
      </c>
      <c r="H60" s="61">
        <v>57560</v>
      </c>
      <c r="I60" s="52">
        <v>4</v>
      </c>
      <c r="J60" s="56">
        <f t="shared" si="1"/>
        <v>59235</v>
      </c>
    </row>
    <row r="61" spans="1:12" x14ac:dyDescent="0.25">
      <c r="A61" s="51" t="s">
        <v>199</v>
      </c>
      <c r="B61" s="58" t="s">
        <v>65</v>
      </c>
      <c r="C61" s="51" t="s">
        <v>189</v>
      </c>
      <c r="D61" s="51" t="s">
        <v>144</v>
      </c>
      <c r="E61" s="53">
        <v>39417</v>
      </c>
      <c r="F61" s="59">
        <f t="shared" ca="1" si="0"/>
        <v>7</v>
      </c>
      <c r="G61" s="60" t="s">
        <v>92</v>
      </c>
      <c r="H61" s="61">
        <v>46095</v>
      </c>
      <c r="I61" s="52">
        <v>3</v>
      </c>
      <c r="J61" s="56">
        <f t="shared" si="1"/>
        <v>47436</v>
      </c>
    </row>
    <row r="62" spans="1:12" x14ac:dyDescent="0.25">
      <c r="A62" s="51" t="s">
        <v>213</v>
      </c>
      <c r="B62" s="58" t="s">
        <v>63</v>
      </c>
      <c r="C62" s="51" t="s">
        <v>214</v>
      </c>
      <c r="D62" s="51" t="s">
        <v>61</v>
      </c>
      <c r="E62" s="53">
        <v>39040</v>
      </c>
      <c r="F62" s="59">
        <f t="shared" ca="1" si="0"/>
        <v>8</v>
      </c>
      <c r="G62" s="60"/>
      <c r="H62" s="61">
        <v>62150</v>
      </c>
      <c r="I62" s="52">
        <v>4</v>
      </c>
      <c r="J62" s="56">
        <f t="shared" si="1"/>
        <v>63959</v>
      </c>
    </row>
    <row r="63" spans="1:12" x14ac:dyDescent="0.25">
      <c r="A63" s="51" t="s">
        <v>337</v>
      </c>
      <c r="B63" s="58" t="s">
        <v>68</v>
      </c>
      <c r="C63" s="51" t="s">
        <v>338</v>
      </c>
      <c r="D63" s="51" t="s">
        <v>61</v>
      </c>
      <c r="E63" s="53">
        <v>40263</v>
      </c>
      <c r="F63" s="59">
        <f t="shared" ca="1" si="0"/>
        <v>5</v>
      </c>
      <c r="G63" s="60" t="s">
        <v>92</v>
      </c>
      <c r="H63" s="61">
        <v>71190</v>
      </c>
      <c r="I63" s="52">
        <v>4</v>
      </c>
      <c r="J63" s="56">
        <f t="shared" si="1"/>
        <v>73262</v>
      </c>
    </row>
    <row r="64" spans="1:12" x14ac:dyDescent="0.25">
      <c r="A64" s="51" t="s">
        <v>159</v>
      </c>
      <c r="B64" s="58" t="s">
        <v>63</v>
      </c>
      <c r="C64" s="51" t="s">
        <v>60</v>
      </c>
      <c r="D64" s="51" t="s">
        <v>158</v>
      </c>
      <c r="E64" s="53">
        <v>35946</v>
      </c>
      <c r="F64" s="59">
        <f t="shared" ca="1" si="0"/>
        <v>17</v>
      </c>
      <c r="G64" s="60"/>
      <c r="H64" s="61">
        <v>14332</v>
      </c>
      <c r="I64" s="52">
        <v>5</v>
      </c>
      <c r="J64" s="56">
        <f t="shared" si="1"/>
        <v>14749</v>
      </c>
    </row>
    <row r="65" spans="1:11" x14ac:dyDescent="0.25">
      <c r="A65" s="51" t="s">
        <v>693</v>
      </c>
      <c r="B65" s="58" t="s">
        <v>63</v>
      </c>
      <c r="C65" s="51" t="s">
        <v>690</v>
      </c>
      <c r="D65" s="51" t="s">
        <v>61</v>
      </c>
      <c r="E65" s="53">
        <v>41094</v>
      </c>
      <c r="F65" s="59">
        <f t="shared" ca="1" si="0"/>
        <v>3</v>
      </c>
      <c r="G65" s="60"/>
      <c r="H65" s="61">
        <v>59128</v>
      </c>
      <c r="I65" s="52">
        <v>4</v>
      </c>
      <c r="J65" s="56">
        <f t="shared" si="1"/>
        <v>60849</v>
      </c>
      <c r="K65" s="64"/>
    </row>
    <row r="66" spans="1:11" x14ac:dyDescent="0.25">
      <c r="A66" s="51" t="s">
        <v>804</v>
      </c>
      <c r="B66" s="58" t="s">
        <v>77</v>
      </c>
      <c r="C66" s="51" t="s">
        <v>797</v>
      </c>
      <c r="D66" s="51" t="s">
        <v>144</v>
      </c>
      <c r="E66" s="53">
        <v>40263</v>
      </c>
      <c r="F66" s="59">
        <f t="shared" ref="F66:F129" ca="1" si="2">DATEDIF(E66,TODAY(),"Y")</f>
        <v>5</v>
      </c>
      <c r="G66" s="60" t="s">
        <v>96</v>
      </c>
      <c r="H66" s="61">
        <v>49405</v>
      </c>
      <c r="I66" s="52">
        <v>4</v>
      </c>
      <c r="J66" s="56">
        <f t="shared" ref="J66:J129" si="3">ROUND(H66*$L$1+H66,0)</f>
        <v>50843</v>
      </c>
    </row>
    <row r="67" spans="1:11" x14ac:dyDescent="0.25">
      <c r="A67" s="51" t="s">
        <v>62</v>
      </c>
      <c r="B67" s="58" t="s">
        <v>63</v>
      </c>
      <c r="C67" s="51" t="s">
        <v>60</v>
      </c>
      <c r="D67" s="51" t="s">
        <v>61</v>
      </c>
      <c r="E67" s="53">
        <v>36086</v>
      </c>
      <c r="F67" s="59">
        <f t="shared" ca="1" si="2"/>
        <v>16</v>
      </c>
      <c r="G67" s="60"/>
      <c r="H67" s="61">
        <v>47520</v>
      </c>
      <c r="I67" s="52">
        <v>1</v>
      </c>
      <c r="J67" s="56">
        <f t="shared" si="3"/>
        <v>48903</v>
      </c>
    </row>
    <row r="68" spans="1:11" x14ac:dyDescent="0.25">
      <c r="A68" s="51" t="s">
        <v>477</v>
      </c>
      <c r="B68" s="58" t="s">
        <v>65</v>
      </c>
      <c r="C68" s="51" t="s">
        <v>347</v>
      </c>
      <c r="D68" s="51" t="s">
        <v>144</v>
      </c>
      <c r="E68" s="53">
        <v>36604</v>
      </c>
      <c r="F68" s="59">
        <f t="shared" ca="1" si="2"/>
        <v>15</v>
      </c>
      <c r="G68" s="60" t="s">
        <v>107</v>
      </c>
      <c r="H68" s="61">
        <v>46710</v>
      </c>
      <c r="I68" s="52">
        <v>3</v>
      </c>
      <c r="J68" s="56">
        <f t="shared" si="3"/>
        <v>48069</v>
      </c>
    </row>
    <row r="69" spans="1:11" x14ac:dyDescent="0.25">
      <c r="A69" s="51" t="s">
        <v>399</v>
      </c>
      <c r="B69" s="58" t="s">
        <v>63</v>
      </c>
      <c r="C69" s="51" t="s">
        <v>347</v>
      </c>
      <c r="D69" s="51" t="s">
        <v>91</v>
      </c>
      <c r="E69" s="53">
        <v>38798</v>
      </c>
      <c r="F69" s="59">
        <f t="shared" ca="1" si="2"/>
        <v>9</v>
      </c>
      <c r="G69" s="60" t="s">
        <v>107</v>
      </c>
      <c r="H69" s="61">
        <v>73144</v>
      </c>
      <c r="I69" s="52">
        <v>5</v>
      </c>
      <c r="J69" s="56">
        <f t="shared" si="3"/>
        <v>75272</v>
      </c>
    </row>
    <row r="70" spans="1:11" x14ac:dyDescent="0.25">
      <c r="A70" s="51" t="s">
        <v>352</v>
      </c>
      <c r="B70" s="58" t="s">
        <v>65</v>
      </c>
      <c r="C70" s="51" t="s">
        <v>347</v>
      </c>
      <c r="D70" s="51" t="s">
        <v>61</v>
      </c>
      <c r="E70" s="53">
        <v>35972</v>
      </c>
      <c r="F70" s="59">
        <f t="shared" ca="1" si="2"/>
        <v>17</v>
      </c>
      <c r="G70" s="60"/>
      <c r="H70" s="61">
        <v>71710</v>
      </c>
      <c r="I70" s="52">
        <v>5</v>
      </c>
      <c r="J70" s="56">
        <f t="shared" si="3"/>
        <v>73797</v>
      </c>
    </row>
    <row r="71" spans="1:11" x14ac:dyDescent="0.25">
      <c r="A71" s="51" t="s">
        <v>400</v>
      </c>
      <c r="B71" s="58" t="s">
        <v>75</v>
      </c>
      <c r="C71" s="51" t="s">
        <v>347</v>
      </c>
      <c r="D71" s="51" t="s">
        <v>91</v>
      </c>
      <c r="E71" s="53">
        <v>39696</v>
      </c>
      <c r="F71" s="59">
        <f t="shared" ca="1" si="2"/>
        <v>6</v>
      </c>
      <c r="G71" s="60" t="s">
        <v>96</v>
      </c>
      <c r="H71" s="61">
        <v>69320</v>
      </c>
      <c r="I71" s="52">
        <v>3</v>
      </c>
      <c r="J71" s="56">
        <f t="shared" si="3"/>
        <v>71337</v>
      </c>
    </row>
    <row r="72" spans="1:11" x14ac:dyDescent="0.25">
      <c r="A72" s="51" t="s">
        <v>790</v>
      </c>
      <c r="B72" s="58" t="s">
        <v>65</v>
      </c>
      <c r="C72" s="51" t="s">
        <v>791</v>
      </c>
      <c r="D72" s="51" t="s">
        <v>61</v>
      </c>
      <c r="E72" s="53">
        <v>39639</v>
      </c>
      <c r="F72" s="59">
        <f t="shared" ca="1" si="2"/>
        <v>7</v>
      </c>
      <c r="G72" s="60"/>
      <c r="H72" s="61">
        <v>64720</v>
      </c>
      <c r="I72" s="52">
        <v>5</v>
      </c>
      <c r="J72" s="56">
        <f t="shared" si="3"/>
        <v>66603</v>
      </c>
    </row>
    <row r="73" spans="1:11" x14ac:dyDescent="0.25">
      <c r="A73" s="51" t="s">
        <v>401</v>
      </c>
      <c r="B73" s="58" t="s">
        <v>75</v>
      </c>
      <c r="C73" s="51" t="s">
        <v>347</v>
      </c>
      <c r="D73" s="51" t="s">
        <v>91</v>
      </c>
      <c r="E73" s="53">
        <v>40634</v>
      </c>
      <c r="F73" s="59">
        <f t="shared" ca="1" si="2"/>
        <v>4</v>
      </c>
      <c r="G73" s="60" t="s">
        <v>96</v>
      </c>
      <c r="H73" s="61">
        <v>47440</v>
      </c>
      <c r="I73" s="52">
        <v>3</v>
      </c>
      <c r="J73" s="56">
        <f t="shared" si="3"/>
        <v>48821</v>
      </c>
    </row>
    <row r="74" spans="1:11" x14ac:dyDescent="0.25">
      <c r="A74" s="51" t="s">
        <v>617</v>
      </c>
      <c r="B74" s="58" t="s">
        <v>65</v>
      </c>
      <c r="C74" s="51" t="s">
        <v>616</v>
      </c>
      <c r="D74" s="51" t="s">
        <v>61</v>
      </c>
      <c r="E74" s="53">
        <v>39720</v>
      </c>
      <c r="F74" s="59">
        <f t="shared" ca="1" si="2"/>
        <v>6</v>
      </c>
      <c r="G74" s="60"/>
      <c r="H74" s="61">
        <v>43320</v>
      </c>
      <c r="I74" s="52">
        <v>5</v>
      </c>
      <c r="J74" s="56">
        <f t="shared" si="3"/>
        <v>44581</v>
      </c>
    </row>
    <row r="75" spans="1:11" x14ac:dyDescent="0.25">
      <c r="A75" s="66" t="s">
        <v>819</v>
      </c>
      <c r="B75" s="58" t="s">
        <v>75</v>
      </c>
      <c r="C75" s="66" t="s">
        <v>807</v>
      </c>
      <c r="D75" s="66" t="s">
        <v>144</v>
      </c>
      <c r="E75" s="67">
        <v>40779</v>
      </c>
      <c r="F75" s="59">
        <f t="shared" ca="1" si="2"/>
        <v>3</v>
      </c>
      <c r="G75" s="60" t="s">
        <v>94</v>
      </c>
      <c r="H75" s="61">
        <v>30445</v>
      </c>
      <c r="I75" s="52">
        <v>1</v>
      </c>
      <c r="J75" s="56">
        <f t="shared" si="3"/>
        <v>31331</v>
      </c>
    </row>
    <row r="76" spans="1:11" x14ac:dyDescent="0.25">
      <c r="A76" s="51" t="s">
        <v>402</v>
      </c>
      <c r="B76" s="58" t="s">
        <v>63</v>
      </c>
      <c r="C76" s="51" t="s">
        <v>347</v>
      </c>
      <c r="D76" s="51" t="s">
        <v>91</v>
      </c>
      <c r="E76" s="53">
        <v>40578</v>
      </c>
      <c r="F76" s="59">
        <f t="shared" ca="1" si="2"/>
        <v>4</v>
      </c>
      <c r="G76" s="60" t="s">
        <v>96</v>
      </c>
      <c r="H76" s="61">
        <v>43820</v>
      </c>
      <c r="I76" s="52">
        <v>2</v>
      </c>
      <c r="J76" s="56">
        <f t="shared" si="3"/>
        <v>45095</v>
      </c>
    </row>
    <row r="77" spans="1:11" x14ac:dyDescent="0.25">
      <c r="A77" s="51" t="s">
        <v>215</v>
      </c>
      <c r="B77" s="58" t="s">
        <v>75</v>
      </c>
      <c r="C77" s="51" t="s">
        <v>214</v>
      </c>
      <c r="D77" s="51" t="s">
        <v>61</v>
      </c>
      <c r="E77" s="53">
        <v>35848</v>
      </c>
      <c r="F77" s="59">
        <f t="shared" ca="1" si="2"/>
        <v>17</v>
      </c>
      <c r="G77" s="60"/>
      <c r="H77" s="61">
        <v>85480</v>
      </c>
      <c r="I77" s="52">
        <v>5</v>
      </c>
      <c r="J77" s="56">
        <f t="shared" si="3"/>
        <v>87967</v>
      </c>
    </row>
    <row r="78" spans="1:11" x14ac:dyDescent="0.25">
      <c r="A78" s="51" t="s">
        <v>403</v>
      </c>
      <c r="B78" s="58" t="s">
        <v>68</v>
      </c>
      <c r="C78" s="51" t="s">
        <v>347</v>
      </c>
      <c r="D78" s="51" t="s">
        <v>91</v>
      </c>
      <c r="E78" s="53">
        <v>40424</v>
      </c>
      <c r="F78" s="59">
        <f t="shared" ca="1" si="2"/>
        <v>4</v>
      </c>
      <c r="G78" s="60" t="s">
        <v>92</v>
      </c>
      <c r="H78" s="61">
        <v>39520</v>
      </c>
      <c r="I78" s="52">
        <v>5</v>
      </c>
      <c r="J78" s="56">
        <f t="shared" si="3"/>
        <v>40670</v>
      </c>
    </row>
    <row r="79" spans="1:11" x14ac:dyDescent="0.25">
      <c r="A79" s="51" t="s">
        <v>548</v>
      </c>
      <c r="B79" s="58" t="s">
        <v>63</v>
      </c>
      <c r="C79" s="51" t="s">
        <v>508</v>
      </c>
      <c r="D79" s="51" t="s">
        <v>144</v>
      </c>
      <c r="E79" s="53">
        <v>39098</v>
      </c>
      <c r="F79" s="59">
        <f t="shared" ca="1" si="2"/>
        <v>8</v>
      </c>
      <c r="G79" s="60" t="s">
        <v>107</v>
      </c>
      <c r="H79" s="61">
        <v>47705</v>
      </c>
      <c r="I79" s="52">
        <v>5</v>
      </c>
      <c r="J79" s="56">
        <f t="shared" si="3"/>
        <v>49093</v>
      </c>
    </row>
    <row r="80" spans="1:11" x14ac:dyDescent="0.25">
      <c r="A80" s="51" t="s">
        <v>779</v>
      </c>
      <c r="B80" s="58" t="s">
        <v>65</v>
      </c>
      <c r="C80" s="51" t="s">
        <v>690</v>
      </c>
      <c r="D80" s="51" t="s">
        <v>158</v>
      </c>
      <c r="E80" s="53">
        <v>40360</v>
      </c>
      <c r="F80" s="59">
        <f t="shared" ca="1" si="2"/>
        <v>5</v>
      </c>
      <c r="G80" s="60"/>
      <c r="H80" s="61">
        <v>33752</v>
      </c>
      <c r="I80" s="52">
        <v>3</v>
      </c>
      <c r="J80" s="56">
        <f t="shared" si="3"/>
        <v>34734</v>
      </c>
    </row>
    <row r="81" spans="1:11" x14ac:dyDescent="0.25">
      <c r="A81" s="51" t="s">
        <v>353</v>
      </c>
      <c r="B81" s="58" t="s">
        <v>77</v>
      </c>
      <c r="C81" s="51" t="s">
        <v>347</v>
      </c>
      <c r="D81" s="51" t="s">
        <v>61</v>
      </c>
      <c r="E81" s="53">
        <v>36704</v>
      </c>
      <c r="F81" s="59">
        <f t="shared" ca="1" si="2"/>
        <v>15</v>
      </c>
      <c r="G81" s="60"/>
      <c r="H81" s="61">
        <v>57760</v>
      </c>
      <c r="I81" s="52">
        <v>3</v>
      </c>
      <c r="J81" s="56">
        <f t="shared" si="3"/>
        <v>59441</v>
      </c>
    </row>
    <row r="82" spans="1:11" x14ac:dyDescent="0.25">
      <c r="A82" s="51" t="s">
        <v>683</v>
      </c>
      <c r="B82" s="58" t="s">
        <v>75</v>
      </c>
      <c r="C82" s="51" t="s">
        <v>616</v>
      </c>
      <c r="D82" s="51" t="s">
        <v>158</v>
      </c>
      <c r="E82" s="53">
        <v>39293</v>
      </c>
      <c r="F82" s="59">
        <f t="shared" ca="1" si="2"/>
        <v>8</v>
      </c>
      <c r="G82" s="60"/>
      <c r="H82" s="61">
        <v>26484</v>
      </c>
      <c r="I82" s="52">
        <v>5</v>
      </c>
      <c r="J82" s="56">
        <f t="shared" si="3"/>
        <v>27255</v>
      </c>
    </row>
    <row r="83" spans="1:11" x14ac:dyDescent="0.25">
      <c r="A83" s="51" t="s">
        <v>802</v>
      </c>
      <c r="B83" s="58" t="s">
        <v>77</v>
      </c>
      <c r="C83" s="51" t="s">
        <v>797</v>
      </c>
      <c r="D83" s="51" t="s">
        <v>91</v>
      </c>
      <c r="E83" s="53">
        <v>40533</v>
      </c>
      <c r="F83" s="59">
        <f t="shared" ca="1" si="2"/>
        <v>4</v>
      </c>
      <c r="G83" s="60" t="s">
        <v>99</v>
      </c>
      <c r="H83" s="61">
        <v>62180</v>
      </c>
      <c r="I83" s="52">
        <v>2</v>
      </c>
      <c r="J83" s="56">
        <f t="shared" si="3"/>
        <v>63989</v>
      </c>
    </row>
    <row r="84" spans="1:11" x14ac:dyDescent="0.25">
      <c r="A84" s="51" t="s">
        <v>520</v>
      </c>
      <c r="B84" s="58" t="s">
        <v>65</v>
      </c>
      <c r="C84" s="51" t="s">
        <v>508</v>
      </c>
      <c r="D84" s="51" t="s">
        <v>91</v>
      </c>
      <c r="E84" s="53">
        <v>36463</v>
      </c>
      <c r="F84" s="59">
        <f t="shared" ca="1" si="2"/>
        <v>15</v>
      </c>
      <c r="G84" s="60" t="s">
        <v>96</v>
      </c>
      <c r="H84" s="61">
        <v>44220</v>
      </c>
      <c r="I84" s="52">
        <v>3</v>
      </c>
      <c r="J84" s="56">
        <f t="shared" si="3"/>
        <v>45507</v>
      </c>
    </row>
    <row r="85" spans="1:11" x14ac:dyDescent="0.25">
      <c r="A85" s="51" t="s">
        <v>694</v>
      </c>
      <c r="B85" s="58" t="s">
        <v>65</v>
      </c>
      <c r="C85" s="51" t="s">
        <v>690</v>
      </c>
      <c r="D85" s="51" t="s">
        <v>61</v>
      </c>
      <c r="E85" s="53">
        <v>39648</v>
      </c>
      <c r="F85" s="59">
        <f t="shared" ca="1" si="2"/>
        <v>7</v>
      </c>
      <c r="G85" s="60"/>
      <c r="H85" s="61">
        <v>45105</v>
      </c>
      <c r="I85" s="52">
        <v>1</v>
      </c>
      <c r="J85" s="56">
        <f t="shared" si="3"/>
        <v>46418</v>
      </c>
    </row>
    <row r="86" spans="1:11" x14ac:dyDescent="0.25">
      <c r="A86" s="51" t="s">
        <v>521</v>
      </c>
      <c r="B86" s="58" t="s">
        <v>68</v>
      </c>
      <c r="C86" s="51" t="s">
        <v>508</v>
      </c>
      <c r="D86" s="51" t="s">
        <v>91</v>
      </c>
      <c r="E86" s="53">
        <v>41070</v>
      </c>
      <c r="F86" s="59">
        <f t="shared" ca="1" si="2"/>
        <v>3</v>
      </c>
      <c r="G86" s="60" t="s">
        <v>94</v>
      </c>
      <c r="H86" s="61">
        <v>73930</v>
      </c>
      <c r="I86" s="52">
        <v>1</v>
      </c>
      <c r="J86" s="56">
        <f t="shared" si="3"/>
        <v>76081</v>
      </c>
    </row>
    <row r="87" spans="1:11" x14ac:dyDescent="0.25">
      <c r="A87" s="51" t="s">
        <v>269</v>
      </c>
      <c r="B87" s="58" t="s">
        <v>65</v>
      </c>
      <c r="C87" s="51" t="s">
        <v>214</v>
      </c>
      <c r="D87" s="51" t="s">
        <v>158</v>
      </c>
      <c r="E87" s="53">
        <v>40925</v>
      </c>
      <c r="F87" s="59">
        <f t="shared" ca="1" si="2"/>
        <v>3</v>
      </c>
      <c r="G87" s="60"/>
      <c r="H87" s="61">
        <v>14568</v>
      </c>
      <c r="I87" s="52">
        <v>3</v>
      </c>
      <c r="J87" s="56">
        <f t="shared" si="3"/>
        <v>14992</v>
      </c>
    </row>
    <row r="88" spans="1:11" x14ac:dyDescent="0.25">
      <c r="A88" s="51" t="s">
        <v>404</v>
      </c>
      <c r="B88" s="58" t="s">
        <v>65</v>
      </c>
      <c r="C88" s="51" t="s">
        <v>347</v>
      </c>
      <c r="D88" s="51" t="s">
        <v>91</v>
      </c>
      <c r="E88" s="53">
        <v>35932</v>
      </c>
      <c r="F88" s="59">
        <f t="shared" ca="1" si="2"/>
        <v>17</v>
      </c>
      <c r="G88" s="60" t="s">
        <v>107</v>
      </c>
      <c r="H88" s="61">
        <v>89740</v>
      </c>
      <c r="I88" s="52">
        <v>5</v>
      </c>
      <c r="J88" s="56">
        <f t="shared" si="3"/>
        <v>92351</v>
      </c>
    </row>
    <row r="89" spans="1:11" x14ac:dyDescent="0.25">
      <c r="A89" s="51" t="s">
        <v>796</v>
      </c>
      <c r="B89" s="58" t="s">
        <v>68</v>
      </c>
      <c r="C89" s="51" t="s">
        <v>797</v>
      </c>
      <c r="D89" s="51" t="s">
        <v>61</v>
      </c>
      <c r="E89" s="53">
        <v>39011</v>
      </c>
      <c r="F89" s="59">
        <f t="shared" ca="1" si="2"/>
        <v>8</v>
      </c>
      <c r="G89" s="60"/>
      <c r="H89" s="61">
        <v>86470</v>
      </c>
      <c r="I89" s="52">
        <v>4</v>
      </c>
      <c r="J89" s="56">
        <f t="shared" si="3"/>
        <v>88986</v>
      </c>
    </row>
    <row r="90" spans="1:11" x14ac:dyDescent="0.25">
      <c r="A90" s="51" t="s">
        <v>101</v>
      </c>
      <c r="B90" s="58" t="s">
        <v>75</v>
      </c>
      <c r="C90" s="51" t="s">
        <v>60</v>
      </c>
      <c r="D90" s="51" t="s">
        <v>91</v>
      </c>
      <c r="E90" s="53">
        <v>40624</v>
      </c>
      <c r="F90" s="59">
        <f t="shared" ca="1" si="2"/>
        <v>4</v>
      </c>
      <c r="G90" s="60" t="s">
        <v>99</v>
      </c>
      <c r="H90" s="61">
        <v>86500</v>
      </c>
      <c r="I90" s="52">
        <v>1</v>
      </c>
      <c r="J90" s="56">
        <f t="shared" si="3"/>
        <v>89017</v>
      </c>
    </row>
    <row r="91" spans="1:11" x14ac:dyDescent="0.25">
      <c r="A91" s="51" t="s">
        <v>489</v>
      </c>
      <c r="B91" s="58" t="s">
        <v>75</v>
      </c>
      <c r="C91" s="51" t="s">
        <v>347</v>
      </c>
      <c r="D91" s="51" t="s">
        <v>158</v>
      </c>
      <c r="E91" s="53">
        <v>40574</v>
      </c>
      <c r="F91" s="59">
        <f t="shared" ca="1" si="2"/>
        <v>4</v>
      </c>
      <c r="G91" s="60"/>
      <c r="H91" s="61">
        <v>28424</v>
      </c>
      <c r="I91" s="52">
        <v>4</v>
      </c>
      <c r="J91" s="56">
        <f t="shared" si="3"/>
        <v>29251</v>
      </c>
    </row>
    <row r="92" spans="1:11" x14ac:dyDescent="0.25">
      <c r="A92" s="66" t="s">
        <v>809</v>
      </c>
      <c r="B92" s="58" t="s">
        <v>63</v>
      </c>
      <c r="C92" s="66" t="s">
        <v>807</v>
      </c>
      <c r="D92" s="66" t="s">
        <v>91</v>
      </c>
      <c r="E92" s="67">
        <v>39704</v>
      </c>
      <c r="F92" s="59">
        <f t="shared" ca="1" si="2"/>
        <v>6</v>
      </c>
      <c r="G92" s="60" t="s">
        <v>99</v>
      </c>
      <c r="H92" s="61">
        <v>58290</v>
      </c>
      <c r="I92" s="52">
        <v>5</v>
      </c>
      <c r="J92" s="56">
        <f t="shared" si="3"/>
        <v>59986</v>
      </c>
    </row>
    <row r="93" spans="1:11" x14ac:dyDescent="0.25">
      <c r="A93" s="51" t="s">
        <v>507</v>
      </c>
      <c r="B93" s="58" t="s">
        <v>77</v>
      </c>
      <c r="C93" s="51" t="s">
        <v>508</v>
      </c>
      <c r="D93" s="51" t="s">
        <v>61</v>
      </c>
      <c r="E93" s="53">
        <v>39330</v>
      </c>
      <c r="F93" s="59">
        <f t="shared" ca="1" si="2"/>
        <v>7</v>
      </c>
      <c r="G93" s="60"/>
      <c r="H93" s="61">
        <v>81930</v>
      </c>
      <c r="I93" s="52">
        <v>5</v>
      </c>
      <c r="J93" s="56">
        <f t="shared" si="3"/>
        <v>84314</v>
      </c>
      <c r="K93" s="64"/>
    </row>
    <row r="94" spans="1:11" x14ac:dyDescent="0.25">
      <c r="A94" s="51" t="s">
        <v>405</v>
      </c>
      <c r="B94" s="58" t="s">
        <v>68</v>
      </c>
      <c r="C94" s="51" t="s">
        <v>347</v>
      </c>
      <c r="D94" s="51" t="s">
        <v>91</v>
      </c>
      <c r="E94" s="53">
        <v>36198</v>
      </c>
      <c r="F94" s="59">
        <f t="shared" ca="1" si="2"/>
        <v>16</v>
      </c>
      <c r="G94" s="60" t="s">
        <v>99</v>
      </c>
      <c r="H94" s="61">
        <v>81400</v>
      </c>
      <c r="I94" s="52">
        <v>2</v>
      </c>
      <c r="J94" s="56">
        <f t="shared" si="3"/>
        <v>83769</v>
      </c>
    </row>
    <row r="95" spans="1:11" x14ac:dyDescent="0.25">
      <c r="A95" s="51" t="s">
        <v>7</v>
      </c>
      <c r="B95" s="58" t="s">
        <v>59</v>
      </c>
      <c r="C95" s="51" t="s">
        <v>797</v>
      </c>
      <c r="D95" s="51" t="s">
        <v>158</v>
      </c>
      <c r="E95" s="53">
        <v>37827</v>
      </c>
      <c r="F95" s="59">
        <f t="shared" ca="1" si="2"/>
        <v>12</v>
      </c>
      <c r="G95" s="60"/>
      <c r="H95" s="61">
        <v>11044</v>
      </c>
      <c r="I95" s="52">
        <v>2</v>
      </c>
      <c r="J95" s="56">
        <f t="shared" si="3"/>
        <v>11365</v>
      </c>
    </row>
    <row r="96" spans="1:11" x14ac:dyDescent="0.25">
      <c r="A96" s="51" t="s">
        <v>143</v>
      </c>
      <c r="B96" s="58" t="s">
        <v>75</v>
      </c>
      <c r="C96" s="51" t="s">
        <v>60</v>
      </c>
      <c r="D96" s="51" t="s">
        <v>144</v>
      </c>
      <c r="E96" s="53">
        <v>40166</v>
      </c>
      <c r="F96" s="59">
        <f t="shared" ca="1" si="2"/>
        <v>5</v>
      </c>
      <c r="G96" s="60" t="s">
        <v>99</v>
      </c>
      <c r="H96" s="61">
        <v>25245</v>
      </c>
      <c r="I96" s="52">
        <v>5</v>
      </c>
      <c r="J96" s="56">
        <f t="shared" si="3"/>
        <v>25980</v>
      </c>
    </row>
    <row r="97" spans="1:11" x14ac:dyDescent="0.25">
      <c r="A97" s="51" t="s">
        <v>102</v>
      </c>
      <c r="B97" s="58" t="s">
        <v>65</v>
      </c>
      <c r="C97" s="51" t="s">
        <v>60</v>
      </c>
      <c r="D97" s="51" t="s">
        <v>91</v>
      </c>
      <c r="E97" s="53">
        <v>39262</v>
      </c>
      <c r="F97" s="59">
        <f t="shared" ca="1" si="2"/>
        <v>8</v>
      </c>
      <c r="G97" s="60" t="s">
        <v>99</v>
      </c>
      <c r="H97" s="61">
        <v>63440</v>
      </c>
      <c r="I97" s="52">
        <v>3</v>
      </c>
      <c r="J97" s="56">
        <f t="shared" si="3"/>
        <v>65286</v>
      </c>
    </row>
    <row r="98" spans="1:11" x14ac:dyDescent="0.25">
      <c r="A98" s="51" t="s">
        <v>522</v>
      </c>
      <c r="B98" s="58" t="s">
        <v>75</v>
      </c>
      <c r="C98" s="51" t="s">
        <v>508</v>
      </c>
      <c r="D98" s="51" t="s">
        <v>91</v>
      </c>
      <c r="E98" s="53">
        <v>36456</v>
      </c>
      <c r="F98" s="59">
        <f t="shared" ca="1" si="2"/>
        <v>15</v>
      </c>
      <c r="G98" s="60" t="s">
        <v>107</v>
      </c>
      <c r="H98" s="61">
        <v>43460</v>
      </c>
      <c r="I98" s="52">
        <v>5</v>
      </c>
      <c r="J98" s="56">
        <f t="shared" si="3"/>
        <v>44725</v>
      </c>
    </row>
    <row r="99" spans="1:11" x14ac:dyDescent="0.25">
      <c r="A99" s="51" t="s">
        <v>591</v>
      </c>
      <c r="B99" s="58" t="s">
        <v>65</v>
      </c>
      <c r="C99" s="51" t="s">
        <v>560</v>
      </c>
      <c r="D99" s="51" t="s">
        <v>144</v>
      </c>
      <c r="E99" s="53">
        <v>40184</v>
      </c>
      <c r="F99" s="59">
        <f t="shared" ca="1" si="2"/>
        <v>5</v>
      </c>
      <c r="G99" s="60" t="s">
        <v>99</v>
      </c>
      <c r="H99" s="61">
        <v>21220</v>
      </c>
      <c r="I99" s="52">
        <v>3</v>
      </c>
      <c r="J99" s="56">
        <f t="shared" si="3"/>
        <v>21838</v>
      </c>
    </row>
    <row r="100" spans="1:11" x14ac:dyDescent="0.25">
      <c r="A100" s="51" t="s">
        <v>406</v>
      </c>
      <c r="B100" s="58" t="s">
        <v>77</v>
      </c>
      <c r="C100" s="51" t="s">
        <v>347</v>
      </c>
      <c r="D100" s="51" t="s">
        <v>91</v>
      </c>
      <c r="E100" s="53">
        <v>39181</v>
      </c>
      <c r="F100" s="59">
        <f t="shared" ca="1" si="2"/>
        <v>8</v>
      </c>
      <c r="G100" s="60" t="s">
        <v>107</v>
      </c>
      <c r="H100" s="61">
        <v>23330</v>
      </c>
      <c r="I100" s="52">
        <v>4</v>
      </c>
      <c r="J100" s="56">
        <f t="shared" si="3"/>
        <v>24009</v>
      </c>
    </row>
    <row r="101" spans="1:11" x14ac:dyDescent="0.25">
      <c r="A101" s="51" t="s">
        <v>354</v>
      </c>
      <c r="B101" s="58" t="s">
        <v>59</v>
      </c>
      <c r="C101" s="51" t="s">
        <v>347</v>
      </c>
      <c r="D101" s="51" t="s">
        <v>61</v>
      </c>
      <c r="E101" s="53">
        <v>39785</v>
      </c>
      <c r="F101" s="59">
        <f t="shared" ca="1" si="2"/>
        <v>6</v>
      </c>
      <c r="G101" s="60"/>
      <c r="H101" s="61">
        <v>80690</v>
      </c>
      <c r="I101" s="52">
        <v>3</v>
      </c>
      <c r="J101" s="56">
        <f t="shared" si="3"/>
        <v>83038</v>
      </c>
    </row>
    <row r="102" spans="1:11" x14ac:dyDescent="0.25">
      <c r="A102" s="51" t="s">
        <v>64</v>
      </c>
      <c r="B102" s="58" t="s">
        <v>65</v>
      </c>
      <c r="C102" s="51" t="s">
        <v>60</v>
      </c>
      <c r="D102" s="51" t="s">
        <v>61</v>
      </c>
      <c r="E102" s="53">
        <v>36787</v>
      </c>
      <c r="F102" s="59">
        <f t="shared" ca="1" si="2"/>
        <v>14</v>
      </c>
      <c r="G102" s="60"/>
      <c r="H102" s="61">
        <v>89640</v>
      </c>
      <c r="I102" s="52">
        <v>4</v>
      </c>
      <c r="J102" s="56">
        <f t="shared" si="3"/>
        <v>92249</v>
      </c>
    </row>
    <row r="103" spans="1:11" x14ac:dyDescent="0.25">
      <c r="A103" s="51" t="s">
        <v>523</v>
      </c>
      <c r="B103" s="58" t="s">
        <v>63</v>
      </c>
      <c r="C103" s="51" t="s">
        <v>508</v>
      </c>
      <c r="D103" s="51" t="s">
        <v>91</v>
      </c>
      <c r="E103" s="53">
        <v>36662</v>
      </c>
      <c r="F103" s="59">
        <f t="shared" ca="1" si="2"/>
        <v>15</v>
      </c>
      <c r="G103" s="60" t="s">
        <v>107</v>
      </c>
      <c r="H103" s="61">
        <v>52490</v>
      </c>
      <c r="I103" s="52">
        <v>4</v>
      </c>
      <c r="J103" s="56">
        <f t="shared" si="3"/>
        <v>54017</v>
      </c>
    </row>
    <row r="104" spans="1:11" x14ac:dyDescent="0.25">
      <c r="A104" s="51" t="s">
        <v>344</v>
      </c>
      <c r="B104" s="58" t="s">
        <v>75</v>
      </c>
      <c r="C104" s="51" t="s">
        <v>338</v>
      </c>
      <c r="D104" s="51" t="s">
        <v>158</v>
      </c>
      <c r="E104" s="53">
        <v>36519</v>
      </c>
      <c r="F104" s="59">
        <f t="shared" ca="1" si="2"/>
        <v>15</v>
      </c>
      <c r="G104" s="60" t="s">
        <v>107</v>
      </c>
      <c r="H104" s="61">
        <v>61860</v>
      </c>
      <c r="I104" s="52">
        <v>5</v>
      </c>
      <c r="J104" s="56">
        <f t="shared" si="3"/>
        <v>63660</v>
      </c>
      <c r="K104" s="64"/>
    </row>
    <row r="105" spans="1:11" x14ac:dyDescent="0.25">
      <c r="A105" s="51" t="s">
        <v>66</v>
      </c>
      <c r="B105" s="58" t="s">
        <v>63</v>
      </c>
      <c r="C105" s="51" t="s">
        <v>60</v>
      </c>
      <c r="D105" s="51" t="s">
        <v>61</v>
      </c>
      <c r="E105" s="63">
        <v>40410</v>
      </c>
      <c r="F105" s="59">
        <f t="shared" ca="1" si="2"/>
        <v>4</v>
      </c>
      <c r="G105" s="60"/>
      <c r="H105" s="61">
        <v>57680</v>
      </c>
      <c r="I105" s="52">
        <v>4</v>
      </c>
      <c r="J105" s="56">
        <f t="shared" si="3"/>
        <v>59358</v>
      </c>
    </row>
    <row r="106" spans="1:11" x14ac:dyDescent="0.25">
      <c r="A106" s="51" t="s">
        <v>210</v>
      </c>
      <c r="B106" s="58" t="s">
        <v>65</v>
      </c>
      <c r="C106" s="51" t="s">
        <v>204</v>
      </c>
      <c r="D106" s="51" t="s">
        <v>144</v>
      </c>
      <c r="E106" s="53">
        <v>40572</v>
      </c>
      <c r="F106" s="59">
        <f t="shared" ca="1" si="2"/>
        <v>4</v>
      </c>
      <c r="G106" s="60" t="s">
        <v>107</v>
      </c>
      <c r="H106" s="61">
        <v>10520</v>
      </c>
      <c r="I106" s="52">
        <v>4</v>
      </c>
      <c r="J106" s="56">
        <f t="shared" si="3"/>
        <v>10826</v>
      </c>
    </row>
    <row r="107" spans="1:11" x14ac:dyDescent="0.25">
      <c r="A107" s="51" t="s">
        <v>684</v>
      </c>
      <c r="B107" s="58" t="s">
        <v>59</v>
      </c>
      <c r="C107" s="51" t="s">
        <v>616</v>
      </c>
      <c r="D107" s="51" t="s">
        <v>158</v>
      </c>
      <c r="E107" s="53">
        <v>36557</v>
      </c>
      <c r="F107" s="59">
        <f t="shared" ca="1" si="2"/>
        <v>15</v>
      </c>
      <c r="G107" s="60"/>
      <c r="H107" s="61">
        <v>15552</v>
      </c>
      <c r="I107" s="52">
        <v>4</v>
      </c>
      <c r="J107" s="56">
        <f t="shared" si="3"/>
        <v>16005</v>
      </c>
      <c r="K107" s="64"/>
    </row>
    <row r="108" spans="1:11" x14ac:dyDescent="0.25">
      <c r="A108" s="51" t="s">
        <v>502</v>
      </c>
      <c r="B108" s="58" t="s">
        <v>77</v>
      </c>
      <c r="C108" s="51" t="s">
        <v>500</v>
      </c>
      <c r="D108" s="51" t="s">
        <v>91</v>
      </c>
      <c r="E108" s="53">
        <v>41137</v>
      </c>
      <c r="F108" s="59">
        <f t="shared" ca="1" si="2"/>
        <v>2</v>
      </c>
      <c r="G108" s="60" t="s">
        <v>96</v>
      </c>
      <c r="H108" s="61">
        <v>39160</v>
      </c>
      <c r="I108" s="52">
        <v>3</v>
      </c>
      <c r="J108" s="56">
        <f t="shared" si="3"/>
        <v>40300</v>
      </c>
    </row>
    <row r="109" spans="1:11" x14ac:dyDescent="0.25">
      <c r="A109" s="51" t="s">
        <v>355</v>
      </c>
      <c r="B109" s="58" t="s">
        <v>65</v>
      </c>
      <c r="C109" s="51" t="s">
        <v>347</v>
      </c>
      <c r="D109" s="51" t="s">
        <v>61</v>
      </c>
      <c r="E109" s="53">
        <v>38044</v>
      </c>
      <c r="F109" s="59">
        <f t="shared" ca="1" si="2"/>
        <v>11</v>
      </c>
      <c r="G109" s="60"/>
      <c r="H109" s="61">
        <v>57410</v>
      </c>
      <c r="I109" s="52">
        <v>2</v>
      </c>
      <c r="J109" s="56">
        <f t="shared" si="3"/>
        <v>59081</v>
      </c>
    </row>
    <row r="110" spans="1:11" x14ac:dyDescent="0.25">
      <c r="A110" s="51" t="s">
        <v>192</v>
      </c>
      <c r="B110" s="58" t="s">
        <v>63</v>
      </c>
      <c r="C110" s="51" t="s">
        <v>189</v>
      </c>
      <c r="D110" s="51" t="s">
        <v>91</v>
      </c>
      <c r="E110" s="53">
        <v>36619</v>
      </c>
      <c r="F110" s="59">
        <f t="shared" ca="1" si="2"/>
        <v>15</v>
      </c>
      <c r="G110" s="60" t="s">
        <v>92</v>
      </c>
      <c r="H110" s="61">
        <v>56440</v>
      </c>
      <c r="I110" s="52">
        <v>1</v>
      </c>
      <c r="J110" s="56">
        <f t="shared" si="3"/>
        <v>58082</v>
      </c>
    </row>
    <row r="111" spans="1:11" x14ac:dyDescent="0.25">
      <c r="A111" s="51" t="s">
        <v>407</v>
      </c>
      <c r="B111" s="58" t="s">
        <v>63</v>
      </c>
      <c r="C111" s="51" t="s">
        <v>347</v>
      </c>
      <c r="D111" s="51" t="s">
        <v>91</v>
      </c>
      <c r="E111" s="53">
        <v>36122</v>
      </c>
      <c r="F111" s="59">
        <f t="shared" ca="1" si="2"/>
        <v>16</v>
      </c>
      <c r="G111" s="60" t="s">
        <v>94</v>
      </c>
      <c r="H111" s="61">
        <v>22660</v>
      </c>
      <c r="I111" s="52">
        <v>2</v>
      </c>
      <c r="J111" s="56">
        <f t="shared" si="3"/>
        <v>23319</v>
      </c>
      <c r="K111" s="64"/>
    </row>
    <row r="112" spans="1:11" x14ac:dyDescent="0.25">
      <c r="A112" s="51" t="s">
        <v>103</v>
      </c>
      <c r="B112" s="58" t="s">
        <v>75</v>
      </c>
      <c r="C112" s="51" t="s">
        <v>60</v>
      </c>
      <c r="D112" s="51" t="s">
        <v>91</v>
      </c>
      <c r="E112" s="53">
        <v>36195</v>
      </c>
      <c r="F112" s="59">
        <f t="shared" ca="1" si="2"/>
        <v>16</v>
      </c>
      <c r="G112" s="60" t="s">
        <v>92</v>
      </c>
      <c r="H112" s="61">
        <v>46360</v>
      </c>
      <c r="I112" s="52">
        <v>5</v>
      </c>
      <c r="J112" s="56">
        <f t="shared" si="3"/>
        <v>47709</v>
      </c>
    </row>
    <row r="113" spans="1:11" x14ac:dyDescent="0.25">
      <c r="A113" s="51" t="s">
        <v>695</v>
      </c>
      <c r="B113" s="58" t="s">
        <v>68</v>
      </c>
      <c r="C113" s="51" t="s">
        <v>690</v>
      </c>
      <c r="D113" s="51" t="s">
        <v>61</v>
      </c>
      <c r="E113" s="63">
        <v>40638</v>
      </c>
      <c r="F113" s="59">
        <f t="shared" ca="1" si="2"/>
        <v>4</v>
      </c>
      <c r="G113" s="60"/>
      <c r="H113" s="61">
        <v>42990</v>
      </c>
      <c r="I113" s="52">
        <v>4</v>
      </c>
      <c r="J113" s="56">
        <f t="shared" si="3"/>
        <v>44241</v>
      </c>
      <c r="K113" s="64"/>
    </row>
    <row r="114" spans="1:11" x14ac:dyDescent="0.25">
      <c r="A114" s="51" t="s">
        <v>67</v>
      </c>
      <c r="B114" s="58" t="s">
        <v>68</v>
      </c>
      <c r="C114" s="51" t="s">
        <v>60</v>
      </c>
      <c r="D114" s="51" t="s">
        <v>61</v>
      </c>
      <c r="E114" s="53">
        <v>38986</v>
      </c>
      <c r="F114" s="59">
        <f t="shared" ca="1" si="2"/>
        <v>8</v>
      </c>
      <c r="G114" s="60"/>
      <c r="H114" s="61">
        <v>36230</v>
      </c>
      <c r="I114" s="52">
        <v>2</v>
      </c>
      <c r="J114" s="56">
        <f t="shared" si="3"/>
        <v>37284</v>
      </c>
    </row>
    <row r="115" spans="1:11" x14ac:dyDescent="0.25">
      <c r="A115" s="51" t="s">
        <v>408</v>
      </c>
      <c r="B115" s="58" t="s">
        <v>75</v>
      </c>
      <c r="C115" s="51" t="s">
        <v>347</v>
      </c>
      <c r="D115" s="51" t="s">
        <v>91</v>
      </c>
      <c r="E115" s="53">
        <v>40936</v>
      </c>
      <c r="F115" s="59">
        <f t="shared" ca="1" si="2"/>
        <v>3</v>
      </c>
      <c r="G115" s="60" t="s">
        <v>96</v>
      </c>
      <c r="H115" s="61">
        <v>52940</v>
      </c>
      <c r="I115" s="52">
        <v>4</v>
      </c>
      <c r="J115" s="56">
        <f t="shared" si="3"/>
        <v>54481</v>
      </c>
    </row>
    <row r="116" spans="1:11" x14ac:dyDescent="0.25">
      <c r="A116" s="51" t="s">
        <v>356</v>
      </c>
      <c r="B116" s="58" t="s">
        <v>75</v>
      </c>
      <c r="C116" s="51" t="s">
        <v>347</v>
      </c>
      <c r="D116" s="51" t="s">
        <v>61</v>
      </c>
      <c r="E116" s="53">
        <v>35992</v>
      </c>
      <c r="F116" s="59">
        <f t="shared" ca="1" si="2"/>
        <v>17</v>
      </c>
      <c r="G116" s="60"/>
      <c r="H116" s="61">
        <v>68260</v>
      </c>
      <c r="I116" s="52">
        <v>5</v>
      </c>
      <c r="J116" s="56">
        <f t="shared" si="3"/>
        <v>70246</v>
      </c>
    </row>
    <row r="117" spans="1:11" x14ac:dyDescent="0.25">
      <c r="A117" s="51" t="s">
        <v>333</v>
      </c>
      <c r="B117" s="58" t="s">
        <v>75</v>
      </c>
      <c r="C117" s="51" t="s">
        <v>293</v>
      </c>
      <c r="D117" s="51" t="s">
        <v>158</v>
      </c>
      <c r="E117" s="53">
        <v>36329</v>
      </c>
      <c r="F117" s="59">
        <f t="shared" ca="1" si="2"/>
        <v>16</v>
      </c>
      <c r="G117" s="60"/>
      <c r="H117" s="61">
        <v>39764</v>
      </c>
      <c r="I117" s="52">
        <v>1</v>
      </c>
      <c r="J117" s="56">
        <f t="shared" si="3"/>
        <v>40921</v>
      </c>
    </row>
    <row r="118" spans="1:11" x14ac:dyDescent="0.25">
      <c r="A118" s="51" t="s">
        <v>200</v>
      </c>
      <c r="B118" s="58" t="s">
        <v>75</v>
      </c>
      <c r="C118" s="51" t="s">
        <v>189</v>
      </c>
      <c r="D118" s="51" t="s">
        <v>144</v>
      </c>
      <c r="E118" s="53">
        <v>40152</v>
      </c>
      <c r="F118" s="59">
        <f t="shared" ca="1" si="2"/>
        <v>5</v>
      </c>
      <c r="G118" s="60" t="s">
        <v>107</v>
      </c>
      <c r="H118" s="61">
        <v>28680</v>
      </c>
      <c r="I118" s="52">
        <v>1</v>
      </c>
      <c r="J118" s="56">
        <f t="shared" si="3"/>
        <v>29515</v>
      </c>
    </row>
    <row r="119" spans="1:11" x14ac:dyDescent="0.25">
      <c r="A119" s="51" t="s">
        <v>145</v>
      </c>
      <c r="B119" s="58" t="s">
        <v>65</v>
      </c>
      <c r="C119" s="51" t="s">
        <v>60</v>
      </c>
      <c r="D119" s="51" t="s">
        <v>144</v>
      </c>
      <c r="E119" s="53">
        <v>36084</v>
      </c>
      <c r="F119" s="59">
        <f t="shared" ca="1" si="2"/>
        <v>16</v>
      </c>
      <c r="G119" s="60" t="s">
        <v>94</v>
      </c>
      <c r="H119" s="61">
        <v>45750</v>
      </c>
      <c r="I119" s="52">
        <v>5</v>
      </c>
      <c r="J119" s="56">
        <f t="shared" si="3"/>
        <v>47081</v>
      </c>
    </row>
    <row r="120" spans="1:11" x14ac:dyDescent="0.25">
      <c r="A120" s="51" t="s">
        <v>637</v>
      </c>
      <c r="B120" s="58" t="s">
        <v>68</v>
      </c>
      <c r="C120" s="51" t="s">
        <v>616</v>
      </c>
      <c r="D120" s="51" t="s">
        <v>91</v>
      </c>
      <c r="E120" s="53">
        <v>39134</v>
      </c>
      <c r="F120" s="59">
        <f t="shared" ca="1" si="2"/>
        <v>8</v>
      </c>
      <c r="G120" s="60" t="s">
        <v>107</v>
      </c>
      <c r="H120" s="61">
        <v>45110</v>
      </c>
      <c r="I120" s="52">
        <v>2</v>
      </c>
      <c r="J120" s="56">
        <f t="shared" si="3"/>
        <v>46423</v>
      </c>
    </row>
    <row r="121" spans="1:11" x14ac:dyDescent="0.25">
      <c r="A121" s="66" t="s">
        <v>810</v>
      </c>
      <c r="B121" s="58" t="s">
        <v>75</v>
      </c>
      <c r="C121" s="66" t="s">
        <v>807</v>
      </c>
      <c r="D121" s="66" t="s">
        <v>91</v>
      </c>
      <c r="E121" s="67">
        <v>38142</v>
      </c>
      <c r="F121" s="59">
        <f t="shared" ca="1" si="2"/>
        <v>11</v>
      </c>
      <c r="G121" s="60" t="s">
        <v>96</v>
      </c>
      <c r="H121" s="61">
        <v>49350</v>
      </c>
      <c r="I121" s="52">
        <v>4</v>
      </c>
      <c r="J121" s="56">
        <f t="shared" si="3"/>
        <v>50786</v>
      </c>
    </row>
    <row r="122" spans="1:11" x14ac:dyDescent="0.25">
      <c r="A122" s="51" t="s">
        <v>524</v>
      </c>
      <c r="B122" s="58" t="s">
        <v>75</v>
      </c>
      <c r="C122" s="51" t="s">
        <v>508</v>
      </c>
      <c r="D122" s="51" t="s">
        <v>91</v>
      </c>
      <c r="E122" s="53">
        <v>35857</v>
      </c>
      <c r="F122" s="59">
        <f t="shared" ca="1" si="2"/>
        <v>17</v>
      </c>
      <c r="G122" s="60" t="s">
        <v>107</v>
      </c>
      <c r="H122" s="61">
        <v>82110</v>
      </c>
      <c r="I122" s="52">
        <v>3</v>
      </c>
      <c r="J122" s="56">
        <f t="shared" si="3"/>
        <v>84499</v>
      </c>
    </row>
    <row r="123" spans="1:11" x14ac:dyDescent="0.25">
      <c r="A123" s="51" t="s">
        <v>572</v>
      </c>
      <c r="B123" s="58" t="s">
        <v>68</v>
      </c>
      <c r="C123" s="51" t="s">
        <v>560</v>
      </c>
      <c r="D123" s="51" t="s">
        <v>91</v>
      </c>
      <c r="E123" s="53">
        <v>36082</v>
      </c>
      <c r="F123" s="59">
        <f t="shared" ca="1" si="2"/>
        <v>16</v>
      </c>
      <c r="G123" s="60" t="s">
        <v>107</v>
      </c>
      <c r="H123" s="61">
        <v>82400</v>
      </c>
      <c r="I123" s="52">
        <v>2</v>
      </c>
      <c r="J123" s="56">
        <f t="shared" si="3"/>
        <v>84798</v>
      </c>
      <c r="K123" s="64"/>
    </row>
    <row r="124" spans="1:11" x14ac:dyDescent="0.25">
      <c r="A124" s="51" t="s">
        <v>17</v>
      </c>
      <c r="B124" s="58" t="s">
        <v>75</v>
      </c>
      <c r="C124" s="51" t="s">
        <v>797</v>
      </c>
      <c r="D124" s="51" t="s">
        <v>158</v>
      </c>
      <c r="E124" s="53">
        <v>40494</v>
      </c>
      <c r="F124" s="59">
        <f t="shared" ca="1" si="2"/>
        <v>4</v>
      </c>
      <c r="G124" s="60"/>
      <c r="H124" s="61">
        <v>35312</v>
      </c>
      <c r="I124" s="52">
        <v>3</v>
      </c>
      <c r="J124" s="56">
        <f t="shared" si="3"/>
        <v>36340</v>
      </c>
    </row>
    <row r="125" spans="1:11" x14ac:dyDescent="0.25">
      <c r="A125" s="51" t="s">
        <v>104</v>
      </c>
      <c r="B125" s="58" t="s">
        <v>63</v>
      </c>
      <c r="C125" s="51" t="s">
        <v>60</v>
      </c>
      <c r="D125" s="51" t="s">
        <v>91</v>
      </c>
      <c r="E125" s="53">
        <v>39899</v>
      </c>
      <c r="F125" s="59">
        <f t="shared" ca="1" si="2"/>
        <v>6</v>
      </c>
      <c r="G125" s="60" t="s">
        <v>96</v>
      </c>
      <c r="H125" s="61">
        <v>24790</v>
      </c>
      <c r="I125" s="52">
        <v>3</v>
      </c>
      <c r="J125" s="56">
        <f t="shared" si="3"/>
        <v>25511</v>
      </c>
    </row>
    <row r="126" spans="1:11" x14ac:dyDescent="0.25">
      <c r="A126" s="51" t="s">
        <v>618</v>
      </c>
      <c r="B126" s="58" t="s">
        <v>65</v>
      </c>
      <c r="C126" s="51" t="s">
        <v>616</v>
      </c>
      <c r="D126" s="51" t="s">
        <v>61</v>
      </c>
      <c r="E126" s="53">
        <v>38793</v>
      </c>
      <c r="F126" s="59">
        <f t="shared" ca="1" si="2"/>
        <v>9</v>
      </c>
      <c r="G126" s="60"/>
      <c r="H126" s="61">
        <v>85930</v>
      </c>
      <c r="I126" s="52">
        <v>2</v>
      </c>
      <c r="J126" s="56">
        <f t="shared" si="3"/>
        <v>88431</v>
      </c>
    </row>
    <row r="127" spans="1:11" x14ac:dyDescent="0.25">
      <c r="A127" s="51" t="s">
        <v>573</v>
      </c>
      <c r="B127" s="58" t="s">
        <v>77</v>
      </c>
      <c r="C127" s="51" t="s">
        <v>560</v>
      </c>
      <c r="D127" s="51" t="s">
        <v>91</v>
      </c>
      <c r="E127" s="53">
        <v>41177</v>
      </c>
      <c r="F127" s="59">
        <f t="shared" ca="1" si="2"/>
        <v>2</v>
      </c>
      <c r="G127" s="60" t="s">
        <v>96</v>
      </c>
      <c r="H127" s="61">
        <v>64510</v>
      </c>
      <c r="I127" s="52">
        <v>3</v>
      </c>
      <c r="J127" s="56">
        <f t="shared" si="3"/>
        <v>66387</v>
      </c>
    </row>
    <row r="128" spans="1:11" x14ac:dyDescent="0.25">
      <c r="A128" s="51" t="s">
        <v>357</v>
      </c>
      <c r="B128" s="58" t="s">
        <v>59</v>
      </c>
      <c r="C128" s="51" t="s">
        <v>347</v>
      </c>
      <c r="D128" s="51" t="s">
        <v>61</v>
      </c>
      <c r="E128" s="53">
        <v>37820</v>
      </c>
      <c r="F128" s="59">
        <f t="shared" ca="1" si="2"/>
        <v>12</v>
      </c>
      <c r="G128" s="60"/>
      <c r="H128" s="61">
        <v>75420</v>
      </c>
      <c r="I128" s="52">
        <v>1</v>
      </c>
      <c r="J128" s="56">
        <f t="shared" si="3"/>
        <v>77615</v>
      </c>
    </row>
    <row r="129" spans="1:10" x14ac:dyDescent="0.25">
      <c r="A129" s="51" t="s">
        <v>234</v>
      </c>
      <c r="B129" s="58" t="s">
        <v>65</v>
      </c>
      <c r="C129" s="51" t="s">
        <v>214</v>
      </c>
      <c r="D129" s="51" t="s">
        <v>91</v>
      </c>
      <c r="E129" s="53">
        <v>36506</v>
      </c>
      <c r="F129" s="59">
        <f t="shared" ca="1" si="2"/>
        <v>15</v>
      </c>
      <c r="G129" s="60" t="s">
        <v>107</v>
      </c>
      <c r="H129" s="61">
        <v>32100</v>
      </c>
      <c r="I129" s="52">
        <v>1</v>
      </c>
      <c r="J129" s="56">
        <f t="shared" si="3"/>
        <v>33034</v>
      </c>
    </row>
    <row r="130" spans="1:10" x14ac:dyDescent="0.25">
      <c r="A130" s="51" t="s">
        <v>303</v>
      </c>
      <c r="B130" s="58" t="s">
        <v>63</v>
      </c>
      <c r="C130" s="51" t="s">
        <v>293</v>
      </c>
      <c r="D130" s="51" t="s">
        <v>91</v>
      </c>
      <c r="E130" s="53">
        <v>40452</v>
      </c>
      <c r="F130" s="59">
        <f t="shared" ref="F130:F193" ca="1" si="4">DATEDIF(E130,TODAY(),"Y")</f>
        <v>4</v>
      </c>
      <c r="G130" s="60" t="s">
        <v>107</v>
      </c>
      <c r="H130" s="61">
        <v>43410</v>
      </c>
      <c r="I130" s="52">
        <v>1</v>
      </c>
      <c r="J130" s="56">
        <f t="shared" ref="J130:J193" si="5">ROUND(H130*$L$1+H130,0)</f>
        <v>44673</v>
      </c>
    </row>
    <row r="131" spans="1:10" x14ac:dyDescent="0.25">
      <c r="A131" s="51" t="s">
        <v>69</v>
      </c>
      <c r="B131" s="58" t="s">
        <v>65</v>
      </c>
      <c r="C131" s="51" t="s">
        <v>60</v>
      </c>
      <c r="D131" s="51" t="s">
        <v>61</v>
      </c>
      <c r="E131" s="53">
        <v>40259</v>
      </c>
      <c r="F131" s="59">
        <f t="shared" ca="1" si="4"/>
        <v>5</v>
      </c>
      <c r="G131" s="60"/>
      <c r="H131" s="61">
        <v>73190</v>
      </c>
      <c r="I131" s="52">
        <v>1</v>
      </c>
      <c r="J131" s="56">
        <f t="shared" si="5"/>
        <v>75320</v>
      </c>
    </row>
    <row r="132" spans="1:10" x14ac:dyDescent="0.25">
      <c r="A132" s="51" t="s">
        <v>723</v>
      </c>
      <c r="B132" s="58" t="s">
        <v>65</v>
      </c>
      <c r="C132" s="51" t="s">
        <v>690</v>
      </c>
      <c r="D132" s="51" t="s">
        <v>91</v>
      </c>
      <c r="E132" s="53">
        <v>39283</v>
      </c>
      <c r="F132" s="59">
        <f t="shared" ca="1" si="4"/>
        <v>8</v>
      </c>
      <c r="G132" s="60" t="s">
        <v>96</v>
      </c>
      <c r="H132" s="61">
        <v>24980</v>
      </c>
      <c r="I132" s="52">
        <v>3</v>
      </c>
      <c r="J132" s="56">
        <f t="shared" si="5"/>
        <v>25707</v>
      </c>
    </row>
    <row r="133" spans="1:10" x14ac:dyDescent="0.25">
      <c r="A133" s="51" t="s">
        <v>281</v>
      </c>
      <c r="B133" s="58" t="s">
        <v>68</v>
      </c>
      <c r="C133" s="51" t="s">
        <v>274</v>
      </c>
      <c r="D133" s="51" t="s">
        <v>144</v>
      </c>
      <c r="E133" s="63">
        <v>40505</v>
      </c>
      <c r="F133" s="59">
        <f t="shared" ca="1" si="4"/>
        <v>4</v>
      </c>
      <c r="G133" s="60" t="s">
        <v>107</v>
      </c>
      <c r="H133" s="61">
        <v>46230</v>
      </c>
      <c r="I133" s="52">
        <v>2</v>
      </c>
      <c r="J133" s="56">
        <f t="shared" si="5"/>
        <v>47575</v>
      </c>
    </row>
    <row r="134" spans="1:10" x14ac:dyDescent="0.25">
      <c r="A134" s="51" t="s">
        <v>358</v>
      </c>
      <c r="B134" s="58" t="s">
        <v>77</v>
      </c>
      <c r="C134" s="51" t="s">
        <v>347</v>
      </c>
      <c r="D134" s="51" t="s">
        <v>61</v>
      </c>
      <c r="E134" s="53">
        <v>36600</v>
      </c>
      <c r="F134" s="59">
        <f t="shared" ca="1" si="4"/>
        <v>15</v>
      </c>
      <c r="G134" s="60"/>
      <c r="H134" s="61">
        <v>41840</v>
      </c>
      <c r="I134" s="52">
        <v>2</v>
      </c>
      <c r="J134" s="56">
        <f t="shared" si="5"/>
        <v>43058</v>
      </c>
    </row>
    <row r="135" spans="1:10" x14ac:dyDescent="0.25">
      <c r="A135" s="51" t="s">
        <v>409</v>
      </c>
      <c r="B135" s="58" t="s">
        <v>65</v>
      </c>
      <c r="C135" s="51" t="s">
        <v>347</v>
      </c>
      <c r="D135" s="51" t="s">
        <v>91</v>
      </c>
      <c r="E135" s="53">
        <v>39407</v>
      </c>
      <c r="F135" s="59">
        <f t="shared" ca="1" si="4"/>
        <v>7</v>
      </c>
      <c r="G135" s="60" t="s">
        <v>107</v>
      </c>
      <c r="H135" s="61">
        <v>73072</v>
      </c>
      <c r="I135" s="52">
        <v>5</v>
      </c>
      <c r="J135" s="56">
        <f t="shared" si="5"/>
        <v>75198</v>
      </c>
    </row>
    <row r="136" spans="1:10" x14ac:dyDescent="0.25">
      <c r="A136" s="51" t="s">
        <v>638</v>
      </c>
      <c r="B136" s="58" t="s">
        <v>65</v>
      </c>
      <c r="C136" s="51" t="s">
        <v>616</v>
      </c>
      <c r="D136" s="51" t="s">
        <v>91</v>
      </c>
      <c r="E136" s="53">
        <v>36407</v>
      </c>
      <c r="F136" s="59">
        <f t="shared" ca="1" si="4"/>
        <v>15</v>
      </c>
      <c r="G136" s="60" t="s">
        <v>94</v>
      </c>
      <c r="H136" s="61">
        <v>45880</v>
      </c>
      <c r="I136" s="52">
        <v>5</v>
      </c>
      <c r="J136" s="56">
        <f t="shared" si="5"/>
        <v>47215</v>
      </c>
    </row>
    <row r="137" spans="1:10" x14ac:dyDescent="0.25">
      <c r="A137" s="51" t="s">
        <v>359</v>
      </c>
      <c r="B137" s="58" t="s">
        <v>63</v>
      </c>
      <c r="C137" s="51" t="s">
        <v>347</v>
      </c>
      <c r="D137" s="51" t="s">
        <v>61</v>
      </c>
      <c r="E137" s="53">
        <v>39633</v>
      </c>
      <c r="F137" s="59">
        <f t="shared" ca="1" si="4"/>
        <v>7</v>
      </c>
      <c r="G137" s="60"/>
      <c r="H137" s="61">
        <v>39680</v>
      </c>
      <c r="I137" s="52">
        <v>1</v>
      </c>
      <c r="J137" s="56">
        <f t="shared" si="5"/>
        <v>40835</v>
      </c>
    </row>
    <row r="138" spans="1:10" x14ac:dyDescent="0.25">
      <c r="A138" s="51" t="s">
        <v>410</v>
      </c>
      <c r="B138" s="58" t="s">
        <v>65</v>
      </c>
      <c r="C138" s="51" t="s">
        <v>347</v>
      </c>
      <c r="D138" s="51" t="s">
        <v>91</v>
      </c>
      <c r="E138" s="53">
        <v>37394</v>
      </c>
      <c r="F138" s="59">
        <f t="shared" ca="1" si="4"/>
        <v>13</v>
      </c>
      <c r="G138" s="60" t="s">
        <v>96</v>
      </c>
      <c r="H138" s="61">
        <v>28970</v>
      </c>
      <c r="I138" s="52">
        <v>3</v>
      </c>
      <c r="J138" s="56">
        <f t="shared" si="5"/>
        <v>29813</v>
      </c>
    </row>
    <row r="139" spans="1:10" x14ac:dyDescent="0.25">
      <c r="A139" s="51" t="s">
        <v>360</v>
      </c>
      <c r="B139" s="58" t="s">
        <v>75</v>
      </c>
      <c r="C139" s="51" t="s">
        <v>347</v>
      </c>
      <c r="D139" s="51" t="s">
        <v>61</v>
      </c>
      <c r="E139" s="53">
        <v>39262</v>
      </c>
      <c r="F139" s="59">
        <f t="shared" ca="1" si="4"/>
        <v>8</v>
      </c>
      <c r="G139" s="60"/>
      <c r="H139" s="61">
        <v>45770</v>
      </c>
      <c r="I139" s="52">
        <v>5</v>
      </c>
      <c r="J139" s="56">
        <f t="shared" si="5"/>
        <v>47102</v>
      </c>
    </row>
    <row r="140" spans="1:10" x14ac:dyDescent="0.25">
      <c r="A140" s="51" t="s">
        <v>411</v>
      </c>
      <c r="B140" s="58" t="s">
        <v>77</v>
      </c>
      <c r="C140" s="51" t="s">
        <v>347</v>
      </c>
      <c r="D140" s="51" t="s">
        <v>91</v>
      </c>
      <c r="E140" s="53">
        <v>39472</v>
      </c>
      <c r="F140" s="59">
        <f t="shared" ca="1" si="4"/>
        <v>7</v>
      </c>
      <c r="G140" s="60" t="s">
        <v>96</v>
      </c>
      <c r="H140" s="61">
        <v>41060</v>
      </c>
      <c r="I140" s="52">
        <v>3</v>
      </c>
      <c r="J140" s="56">
        <f t="shared" si="5"/>
        <v>42255</v>
      </c>
    </row>
    <row r="141" spans="1:10" x14ac:dyDescent="0.25">
      <c r="A141" s="51" t="s">
        <v>361</v>
      </c>
      <c r="B141" s="58" t="s">
        <v>63</v>
      </c>
      <c r="C141" s="51" t="s">
        <v>347</v>
      </c>
      <c r="D141" s="51" t="s">
        <v>61</v>
      </c>
      <c r="E141" s="53">
        <v>39822</v>
      </c>
      <c r="F141" s="59">
        <f t="shared" ca="1" si="4"/>
        <v>6</v>
      </c>
      <c r="G141" s="60"/>
      <c r="H141" s="61">
        <v>60040</v>
      </c>
      <c r="I141" s="52">
        <v>5</v>
      </c>
      <c r="J141" s="56">
        <f t="shared" si="5"/>
        <v>61787</v>
      </c>
    </row>
    <row r="142" spans="1:10" x14ac:dyDescent="0.25">
      <c r="A142" s="51" t="s">
        <v>602</v>
      </c>
      <c r="B142" s="58" t="s">
        <v>75</v>
      </c>
      <c r="C142" s="51" t="s">
        <v>599</v>
      </c>
      <c r="D142" s="51" t="s">
        <v>91</v>
      </c>
      <c r="E142" s="53">
        <v>40745</v>
      </c>
      <c r="F142" s="59">
        <f t="shared" ca="1" si="4"/>
        <v>4</v>
      </c>
      <c r="G142" s="60" t="s">
        <v>96</v>
      </c>
      <c r="H142" s="61">
        <v>69400</v>
      </c>
      <c r="I142" s="52">
        <v>5</v>
      </c>
      <c r="J142" s="56">
        <f t="shared" si="5"/>
        <v>71420</v>
      </c>
    </row>
    <row r="143" spans="1:10" x14ac:dyDescent="0.25">
      <c r="A143" s="51" t="s">
        <v>216</v>
      </c>
      <c r="B143" s="58" t="s">
        <v>77</v>
      </c>
      <c r="C143" s="51" t="s">
        <v>214</v>
      </c>
      <c r="D143" s="51" t="s">
        <v>61</v>
      </c>
      <c r="E143" s="53">
        <v>36038</v>
      </c>
      <c r="F143" s="59">
        <f t="shared" ca="1" si="4"/>
        <v>16</v>
      </c>
      <c r="G143" s="60"/>
      <c r="H143" s="61">
        <v>30340</v>
      </c>
      <c r="I143" s="52">
        <v>3</v>
      </c>
      <c r="J143" s="56">
        <f t="shared" si="5"/>
        <v>31223</v>
      </c>
    </row>
    <row r="144" spans="1:10" x14ac:dyDescent="0.25">
      <c r="A144" s="51" t="s">
        <v>696</v>
      </c>
      <c r="B144" s="58" t="s">
        <v>59</v>
      </c>
      <c r="C144" s="51" t="s">
        <v>690</v>
      </c>
      <c r="D144" s="51" t="s">
        <v>61</v>
      </c>
      <c r="E144" s="70">
        <v>40334</v>
      </c>
      <c r="F144" s="59">
        <f t="shared" ca="1" si="4"/>
        <v>5</v>
      </c>
      <c r="G144" s="60"/>
      <c r="H144" s="61">
        <v>47280</v>
      </c>
      <c r="I144" s="52">
        <v>1</v>
      </c>
      <c r="J144" s="56">
        <f t="shared" si="5"/>
        <v>48656</v>
      </c>
    </row>
    <row r="145" spans="1:10" x14ac:dyDescent="0.25">
      <c r="A145" s="51" t="s">
        <v>639</v>
      </c>
      <c r="B145" s="58" t="s">
        <v>65</v>
      </c>
      <c r="C145" s="51" t="s">
        <v>616</v>
      </c>
      <c r="D145" s="51" t="s">
        <v>91</v>
      </c>
      <c r="E145" s="53">
        <v>39745</v>
      </c>
      <c r="F145" s="59">
        <f t="shared" ca="1" si="4"/>
        <v>6</v>
      </c>
      <c r="G145" s="60" t="s">
        <v>107</v>
      </c>
      <c r="H145" s="61">
        <v>29330</v>
      </c>
      <c r="I145" s="52">
        <v>5</v>
      </c>
      <c r="J145" s="56">
        <f t="shared" si="5"/>
        <v>30184</v>
      </c>
    </row>
    <row r="146" spans="1:10" x14ac:dyDescent="0.25">
      <c r="A146" s="51" t="s">
        <v>170</v>
      </c>
      <c r="B146" s="58" t="s">
        <v>59</v>
      </c>
      <c r="C146" s="51" t="s">
        <v>169</v>
      </c>
      <c r="D146" s="51" t="s">
        <v>61</v>
      </c>
      <c r="E146" s="53">
        <v>36342</v>
      </c>
      <c r="F146" s="59">
        <f t="shared" ca="1" si="4"/>
        <v>16</v>
      </c>
      <c r="G146" s="60"/>
      <c r="H146" s="61">
        <v>86970</v>
      </c>
      <c r="I146" s="52">
        <v>4</v>
      </c>
      <c r="J146" s="56">
        <f t="shared" si="5"/>
        <v>89501</v>
      </c>
    </row>
    <row r="147" spans="1:10" x14ac:dyDescent="0.25">
      <c r="A147" s="51" t="s">
        <v>277</v>
      </c>
      <c r="B147" s="58" t="s">
        <v>75</v>
      </c>
      <c r="C147" s="51" t="s">
        <v>274</v>
      </c>
      <c r="D147" s="51" t="s">
        <v>91</v>
      </c>
      <c r="E147" s="53">
        <v>39492</v>
      </c>
      <c r="F147" s="59">
        <f t="shared" ca="1" si="4"/>
        <v>7</v>
      </c>
      <c r="G147" s="60" t="s">
        <v>96</v>
      </c>
      <c r="H147" s="61">
        <v>36630</v>
      </c>
      <c r="I147" s="52">
        <v>4</v>
      </c>
      <c r="J147" s="56">
        <f t="shared" si="5"/>
        <v>37696</v>
      </c>
    </row>
    <row r="148" spans="1:10" x14ac:dyDescent="0.25">
      <c r="A148" s="51" t="s">
        <v>412</v>
      </c>
      <c r="B148" s="58" t="s">
        <v>59</v>
      </c>
      <c r="C148" s="51" t="s">
        <v>347</v>
      </c>
      <c r="D148" s="51" t="s">
        <v>91</v>
      </c>
      <c r="E148" s="53">
        <v>39455</v>
      </c>
      <c r="F148" s="59">
        <f t="shared" ca="1" si="4"/>
        <v>7</v>
      </c>
      <c r="G148" s="60" t="s">
        <v>107</v>
      </c>
      <c r="H148" s="61">
        <v>59420</v>
      </c>
      <c r="I148" s="52">
        <v>4</v>
      </c>
      <c r="J148" s="56">
        <f t="shared" si="5"/>
        <v>61149</v>
      </c>
    </row>
    <row r="149" spans="1:10" x14ac:dyDescent="0.25">
      <c r="A149" s="51" t="s">
        <v>697</v>
      </c>
      <c r="B149" s="58" t="s">
        <v>75</v>
      </c>
      <c r="C149" s="51" t="s">
        <v>690</v>
      </c>
      <c r="D149" s="51" t="s">
        <v>61</v>
      </c>
      <c r="E149" s="53">
        <v>39768</v>
      </c>
      <c r="F149" s="59">
        <f t="shared" ca="1" si="4"/>
        <v>6</v>
      </c>
      <c r="G149" s="60"/>
      <c r="H149" s="61">
        <v>63610</v>
      </c>
      <c r="I149" s="52">
        <v>5</v>
      </c>
      <c r="J149" s="56">
        <f t="shared" si="5"/>
        <v>65461</v>
      </c>
    </row>
    <row r="150" spans="1:10" x14ac:dyDescent="0.25">
      <c r="A150" s="51" t="s">
        <v>724</v>
      </c>
      <c r="B150" s="58" t="s">
        <v>65</v>
      </c>
      <c r="C150" s="51" t="s">
        <v>690</v>
      </c>
      <c r="D150" s="51" t="s">
        <v>91</v>
      </c>
      <c r="E150" s="53">
        <v>36025</v>
      </c>
      <c r="F150" s="59">
        <f t="shared" ca="1" si="4"/>
        <v>16</v>
      </c>
      <c r="G150" s="60" t="s">
        <v>94</v>
      </c>
      <c r="H150" s="61">
        <v>64470</v>
      </c>
      <c r="I150" s="52">
        <v>5</v>
      </c>
      <c r="J150" s="56">
        <f t="shared" si="5"/>
        <v>66346</v>
      </c>
    </row>
    <row r="151" spans="1:10" x14ac:dyDescent="0.25">
      <c r="A151" s="51" t="s">
        <v>614</v>
      </c>
      <c r="B151" s="58" t="s">
        <v>65</v>
      </c>
      <c r="C151" s="51" t="s">
        <v>599</v>
      </c>
      <c r="D151" s="51" t="s">
        <v>158</v>
      </c>
      <c r="E151" s="53">
        <v>39733</v>
      </c>
      <c r="F151" s="59">
        <f t="shared" ca="1" si="4"/>
        <v>6</v>
      </c>
      <c r="G151" s="60"/>
      <c r="H151" s="61">
        <v>33232</v>
      </c>
      <c r="I151" s="52">
        <v>4</v>
      </c>
      <c r="J151" s="56">
        <f t="shared" si="5"/>
        <v>34199</v>
      </c>
    </row>
    <row r="152" spans="1:10" x14ac:dyDescent="0.25">
      <c r="A152" s="51" t="s">
        <v>766</v>
      </c>
      <c r="B152" s="58" t="s">
        <v>77</v>
      </c>
      <c r="C152" s="51" t="s">
        <v>690</v>
      </c>
      <c r="D152" s="51" t="s">
        <v>144</v>
      </c>
      <c r="E152" s="53">
        <v>36053</v>
      </c>
      <c r="F152" s="59">
        <f t="shared" ca="1" si="4"/>
        <v>16</v>
      </c>
      <c r="G152" s="60" t="s">
        <v>99</v>
      </c>
      <c r="H152" s="61">
        <v>46105</v>
      </c>
      <c r="I152" s="52">
        <v>5</v>
      </c>
      <c r="J152" s="56">
        <f t="shared" si="5"/>
        <v>47447</v>
      </c>
    </row>
    <row r="153" spans="1:10" x14ac:dyDescent="0.25">
      <c r="A153" s="51" t="s">
        <v>592</v>
      </c>
      <c r="B153" s="58" t="s">
        <v>75</v>
      </c>
      <c r="C153" s="51" t="s">
        <v>560</v>
      </c>
      <c r="D153" s="51" t="s">
        <v>144</v>
      </c>
      <c r="E153" s="53">
        <v>39768</v>
      </c>
      <c r="F153" s="59">
        <f t="shared" ca="1" si="4"/>
        <v>6</v>
      </c>
      <c r="G153" s="60" t="s">
        <v>96</v>
      </c>
      <c r="H153" s="61">
        <v>39515</v>
      </c>
      <c r="I153" s="52">
        <v>5</v>
      </c>
      <c r="J153" s="56">
        <f t="shared" si="5"/>
        <v>40665</v>
      </c>
    </row>
    <row r="154" spans="1:10" x14ac:dyDescent="0.25">
      <c r="A154" s="51" t="s">
        <v>235</v>
      </c>
      <c r="B154" s="58" t="s">
        <v>75</v>
      </c>
      <c r="C154" s="51" t="s">
        <v>214</v>
      </c>
      <c r="D154" s="51" t="s">
        <v>91</v>
      </c>
      <c r="E154" s="53">
        <v>40200</v>
      </c>
      <c r="F154" s="59">
        <f t="shared" ca="1" si="4"/>
        <v>5</v>
      </c>
      <c r="G154" s="60" t="s">
        <v>92</v>
      </c>
      <c r="H154" s="61">
        <v>77350</v>
      </c>
      <c r="I154" s="52">
        <v>5</v>
      </c>
      <c r="J154" s="56">
        <f t="shared" si="5"/>
        <v>79601</v>
      </c>
    </row>
    <row r="155" spans="1:10" x14ac:dyDescent="0.25">
      <c r="A155" s="51" t="s">
        <v>146</v>
      </c>
      <c r="B155" s="58" t="s">
        <v>75</v>
      </c>
      <c r="C155" s="51" t="s">
        <v>60</v>
      </c>
      <c r="D155" s="51" t="s">
        <v>144</v>
      </c>
      <c r="E155" s="53">
        <v>37249</v>
      </c>
      <c r="F155" s="59">
        <f t="shared" ca="1" si="4"/>
        <v>13</v>
      </c>
      <c r="G155" s="60" t="s">
        <v>99</v>
      </c>
      <c r="H155" s="61">
        <v>12545</v>
      </c>
      <c r="I155" s="52">
        <v>4</v>
      </c>
      <c r="J155" s="56">
        <f t="shared" si="5"/>
        <v>12910</v>
      </c>
    </row>
    <row r="156" spans="1:10" x14ac:dyDescent="0.25">
      <c r="A156" s="51" t="s">
        <v>593</v>
      </c>
      <c r="B156" s="58" t="s">
        <v>65</v>
      </c>
      <c r="C156" s="51" t="s">
        <v>560</v>
      </c>
      <c r="D156" s="51" t="s">
        <v>144</v>
      </c>
      <c r="E156" s="53">
        <v>40299</v>
      </c>
      <c r="F156" s="59">
        <f t="shared" ca="1" si="4"/>
        <v>5</v>
      </c>
      <c r="G156" s="60" t="s">
        <v>99</v>
      </c>
      <c r="H156" s="61">
        <v>32835</v>
      </c>
      <c r="I156" s="52">
        <v>2</v>
      </c>
      <c r="J156" s="56">
        <f t="shared" si="5"/>
        <v>33790</v>
      </c>
    </row>
    <row r="157" spans="1:10" x14ac:dyDescent="0.25">
      <c r="A157" s="51" t="s">
        <v>784</v>
      </c>
      <c r="B157" s="58" t="s">
        <v>63</v>
      </c>
      <c r="C157" s="51" t="s">
        <v>785</v>
      </c>
      <c r="D157" s="51" t="s">
        <v>61</v>
      </c>
      <c r="E157" s="53">
        <v>40692</v>
      </c>
      <c r="F157" s="59">
        <f t="shared" ca="1" si="4"/>
        <v>4</v>
      </c>
      <c r="G157" s="60"/>
      <c r="H157" s="61">
        <v>85510</v>
      </c>
      <c r="I157" s="52">
        <v>4</v>
      </c>
      <c r="J157" s="56">
        <f t="shared" si="5"/>
        <v>87998</v>
      </c>
    </row>
    <row r="158" spans="1:10" x14ac:dyDescent="0.25">
      <c r="A158" s="51" t="s">
        <v>282</v>
      </c>
      <c r="B158" s="58" t="s">
        <v>65</v>
      </c>
      <c r="C158" s="51" t="s">
        <v>283</v>
      </c>
      <c r="D158" s="51" t="s">
        <v>61</v>
      </c>
      <c r="E158" s="53">
        <v>39623</v>
      </c>
      <c r="F158" s="59">
        <f t="shared" ca="1" si="4"/>
        <v>7</v>
      </c>
      <c r="G158" s="60"/>
      <c r="H158" s="61">
        <v>60060</v>
      </c>
      <c r="I158" s="52">
        <v>2</v>
      </c>
      <c r="J158" s="56">
        <f t="shared" si="5"/>
        <v>61808</v>
      </c>
    </row>
    <row r="159" spans="1:10" x14ac:dyDescent="0.25">
      <c r="A159" s="51" t="s">
        <v>725</v>
      </c>
      <c r="B159" s="58" t="s">
        <v>65</v>
      </c>
      <c r="C159" s="51" t="s">
        <v>690</v>
      </c>
      <c r="D159" s="51" t="s">
        <v>91</v>
      </c>
      <c r="E159" s="53">
        <v>36956</v>
      </c>
      <c r="F159" s="59">
        <f t="shared" ca="1" si="4"/>
        <v>14</v>
      </c>
      <c r="G159" s="60" t="s">
        <v>99</v>
      </c>
      <c r="H159" s="61">
        <v>49930</v>
      </c>
      <c r="I159" s="52">
        <v>1</v>
      </c>
      <c r="J159" s="56">
        <f t="shared" si="5"/>
        <v>51383</v>
      </c>
    </row>
    <row r="160" spans="1:10" x14ac:dyDescent="0.25">
      <c r="A160" s="51" t="s">
        <v>726</v>
      </c>
      <c r="B160" s="58" t="s">
        <v>65</v>
      </c>
      <c r="C160" s="51" t="s">
        <v>690</v>
      </c>
      <c r="D160" s="51" t="s">
        <v>91</v>
      </c>
      <c r="E160" s="53">
        <v>37810</v>
      </c>
      <c r="F160" s="59">
        <f t="shared" ca="1" si="4"/>
        <v>12</v>
      </c>
      <c r="G160" s="60" t="s">
        <v>107</v>
      </c>
      <c r="H160" s="61">
        <v>48010</v>
      </c>
      <c r="I160" s="52">
        <v>3</v>
      </c>
      <c r="J160" s="56">
        <f t="shared" si="5"/>
        <v>49407</v>
      </c>
    </row>
    <row r="161" spans="1:10" x14ac:dyDescent="0.25">
      <c r="A161" s="51" t="s">
        <v>362</v>
      </c>
      <c r="B161" s="58" t="s">
        <v>59</v>
      </c>
      <c r="C161" s="51" t="s">
        <v>347</v>
      </c>
      <c r="D161" s="51" t="s">
        <v>61</v>
      </c>
      <c r="E161" s="53">
        <v>37899</v>
      </c>
      <c r="F161" s="59">
        <f t="shared" ca="1" si="4"/>
        <v>11</v>
      </c>
      <c r="G161" s="60"/>
      <c r="H161" s="61">
        <v>64220</v>
      </c>
      <c r="I161" s="52">
        <v>5</v>
      </c>
      <c r="J161" s="56">
        <f t="shared" si="5"/>
        <v>66089</v>
      </c>
    </row>
    <row r="162" spans="1:10" x14ac:dyDescent="0.25">
      <c r="A162" s="51" t="s">
        <v>727</v>
      </c>
      <c r="B162" s="58" t="s">
        <v>75</v>
      </c>
      <c r="C162" s="51" t="s">
        <v>690</v>
      </c>
      <c r="D162" s="51" t="s">
        <v>91</v>
      </c>
      <c r="E162" s="53">
        <v>41111</v>
      </c>
      <c r="F162" s="59">
        <f t="shared" ca="1" si="4"/>
        <v>3</v>
      </c>
      <c r="G162" s="60" t="s">
        <v>94</v>
      </c>
      <c r="H162" s="61">
        <v>62780</v>
      </c>
      <c r="I162" s="52">
        <v>3</v>
      </c>
      <c r="J162" s="56">
        <f t="shared" si="5"/>
        <v>64607</v>
      </c>
    </row>
    <row r="163" spans="1:10" x14ac:dyDescent="0.25">
      <c r="A163" s="66" t="s">
        <v>162</v>
      </c>
      <c r="B163" s="58" t="s">
        <v>63</v>
      </c>
      <c r="C163" s="66" t="s">
        <v>163</v>
      </c>
      <c r="D163" s="66" t="s">
        <v>61</v>
      </c>
      <c r="E163" s="67">
        <v>39147</v>
      </c>
      <c r="F163" s="59">
        <f t="shared" ca="1" si="4"/>
        <v>8</v>
      </c>
      <c r="G163" s="60"/>
      <c r="H163" s="61">
        <v>42540</v>
      </c>
      <c r="I163" s="52">
        <v>5</v>
      </c>
      <c r="J163" s="56">
        <f t="shared" si="5"/>
        <v>43778</v>
      </c>
    </row>
    <row r="164" spans="1:10" x14ac:dyDescent="0.25">
      <c r="A164" s="51" t="s">
        <v>413</v>
      </c>
      <c r="B164" s="58" t="s">
        <v>75</v>
      </c>
      <c r="C164" s="51" t="s">
        <v>347</v>
      </c>
      <c r="D164" s="51" t="s">
        <v>91</v>
      </c>
      <c r="E164" s="53">
        <v>37943</v>
      </c>
      <c r="F164" s="59">
        <f t="shared" ca="1" si="4"/>
        <v>11</v>
      </c>
      <c r="G164" s="60" t="s">
        <v>96</v>
      </c>
      <c r="H164" s="61">
        <v>75176</v>
      </c>
      <c r="I164" s="52">
        <v>3</v>
      </c>
      <c r="J164" s="56">
        <f t="shared" si="5"/>
        <v>77364</v>
      </c>
    </row>
    <row r="165" spans="1:10" x14ac:dyDescent="0.25">
      <c r="A165" s="51" t="s">
        <v>619</v>
      </c>
      <c r="B165" s="58" t="s">
        <v>65</v>
      </c>
      <c r="C165" s="51" t="s">
        <v>616</v>
      </c>
      <c r="D165" s="51" t="s">
        <v>61</v>
      </c>
      <c r="E165" s="53">
        <v>36479</v>
      </c>
      <c r="F165" s="59">
        <f t="shared" ca="1" si="4"/>
        <v>15</v>
      </c>
      <c r="G165" s="60"/>
      <c r="H165" s="61">
        <v>54840</v>
      </c>
      <c r="I165" s="52">
        <v>4</v>
      </c>
      <c r="J165" s="56">
        <f t="shared" si="5"/>
        <v>56436</v>
      </c>
    </row>
    <row r="166" spans="1:10" x14ac:dyDescent="0.25">
      <c r="A166" s="51" t="s">
        <v>414</v>
      </c>
      <c r="B166" s="58" t="s">
        <v>77</v>
      </c>
      <c r="C166" s="51" t="s">
        <v>347</v>
      </c>
      <c r="D166" s="51" t="s">
        <v>91</v>
      </c>
      <c r="E166" s="53">
        <v>36084</v>
      </c>
      <c r="F166" s="59">
        <f t="shared" ca="1" si="4"/>
        <v>16</v>
      </c>
      <c r="G166" s="60" t="s">
        <v>96</v>
      </c>
      <c r="H166" s="61">
        <v>33210</v>
      </c>
      <c r="I166" s="52">
        <v>4</v>
      </c>
      <c r="J166" s="56">
        <f t="shared" si="5"/>
        <v>34176</v>
      </c>
    </row>
    <row r="167" spans="1:10" x14ac:dyDescent="0.25">
      <c r="A167" s="51" t="s">
        <v>236</v>
      </c>
      <c r="B167" s="58" t="s">
        <v>65</v>
      </c>
      <c r="C167" s="51" t="s">
        <v>214</v>
      </c>
      <c r="D167" s="51" t="s">
        <v>91</v>
      </c>
      <c r="E167" s="53">
        <v>40320</v>
      </c>
      <c r="F167" s="59">
        <f t="shared" ca="1" si="4"/>
        <v>5</v>
      </c>
      <c r="G167" s="60" t="s">
        <v>92</v>
      </c>
      <c r="H167" s="61">
        <v>77580</v>
      </c>
      <c r="I167" s="52">
        <v>3</v>
      </c>
      <c r="J167" s="56">
        <f t="shared" si="5"/>
        <v>79838</v>
      </c>
    </row>
    <row r="168" spans="1:10" x14ac:dyDescent="0.25">
      <c r="A168" s="51" t="s">
        <v>105</v>
      </c>
      <c r="B168" s="58" t="s">
        <v>65</v>
      </c>
      <c r="C168" s="51" t="s">
        <v>60</v>
      </c>
      <c r="D168" s="51" t="s">
        <v>91</v>
      </c>
      <c r="E168" s="53">
        <v>40438</v>
      </c>
      <c r="F168" s="59">
        <f t="shared" ca="1" si="4"/>
        <v>4</v>
      </c>
      <c r="G168" s="60" t="s">
        <v>92</v>
      </c>
      <c r="H168" s="61">
        <v>59150</v>
      </c>
      <c r="I168" s="52">
        <v>4</v>
      </c>
      <c r="J168" s="56">
        <f t="shared" si="5"/>
        <v>60871</v>
      </c>
    </row>
    <row r="169" spans="1:10" x14ac:dyDescent="0.25">
      <c r="A169" s="51" t="s">
        <v>620</v>
      </c>
      <c r="B169" s="58" t="s">
        <v>75</v>
      </c>
      <c r="C169" s="51" t="s">
        <v>616</v>
      </c>
      <c r="D169" s="51" t="s">
        <v>61</v>
      </c>
      <c r="E169" s="53">
        <v>36406</v>
      </c>
      <c r="F169" s="59">
        <f t="shared" ca="1" si="4"/>
        <v>15</v>
      </c>
      <c r="G169" s="60"/>
      <c r="H169" s="61">
        <v>60800</v>
      </c>
      <c r="I169" s="52">
        <v>4</v>
      </c>
      <c r="J169" s="56">
        <f t="shared" si="5"/>
        <v>62569</v>
      </c>
    </row>
    <row r="170" spans="1:10" x14ac:dyDescent="0.25">
      <c r="A170" s="51" t="s">
        <v>363</v>
      </c>
      <c r="B170" s="58" t="s">
        <v>75</v>
      </c>
      <c r="C170" s="51" t="s">
        <v>347</v>
      </c>
      <c r="D170" s="51" t="s">
        <v>61</v>
      </c>
      <c r="E170" s="53">
        <v>36455</v>
      </c>
      <c r="F170" s="59">
        <f t="shared" ca="1" si="4"/>
        <v>15</v>
      </c>
      <c r="G170" s="60"/>
      <c r="H170" s="61">
        <v>23810</v>
      </c>
      <c r="I170" s="52">
        <v>4</v>
      </c>
      <c r="J170" s="56">
        <f t="shared" si="5"/>
        <v>24503</v>
      </c>
    </row>
    <row r="171" spans="1:10" x14ac:dyDescent="0.25">
      <c r="A171" s="51" t="s">
        <v>490</v>
      </c>
      <c r="B171" s="58" t="s">
        <v>65</v>
      </c>
      <c r="C171" s="51" t="s">
        <v>347</v>
      </c>
      <c r="D171" s="51" t="s">
        <v>158</v>
      </c>
      <c r="E171" s="53">
        <v>37730</v>
      </c>
      <c r="F171" s="59">
        <f t="shared" ca="1" si="4"/>
        <v>12</v>
      </c>
      <c r="G171" s="60"/>
      <c r="H171" s="61">
        <v>8892</v>
      </c>
      <c r="I171" s="52">
        <v>1</v>
      </c>
      <c r="J171" s="56">
        <f t="shared" si="5"/>
        <v>9151</v>
      </c>
    </row>
    <row r="172" spans="1:10" x14ac:dyDescent="0.25">
      <c r="A172" s="51" t="s">
        <v>415</v>
      </c>
      <c r="B172" s="58" t="s">
        <v>63</v>
      </c>
      <c r="C172" s="51" t="s">
        <v>347</v>
      </c>
      <c r="D172" s="51" t="s">
        <v>91</v>
      </c>
      <c r="E172" s="53">
        <v>38733</v>
      </c>
      <c r="F172" s="59">
        <f t="shared" ca="1" si="4"/>
        <v>9</v>
      </c>
      <c r="G172" s="60" t="s">
        <v>99</v>
      </c>
      <c r="H172" s="61">
        <v>68710</v>
      </c>
      <c r="I172" s="52">
        <v>4</v>
      </c>
      <c r="J172" s="56">
        <f t="shared" si="5"/>
        <v>70709</v>
      </c>
    </row>
    <row r="173" spans="1:10" x14ac:dyDescent="0.25">
      <c r="A173" s="51" t="s">
        <v>611</v>
      </c>
      <c r="B173" s="58" t="s">
        <v>65</v>
      </c>
      <c r="C173" s="51" t="s">
        <v>599</v>
      </c>
      <c r="D173" s="51" t="s">
        <v>144</v>
      </c>
      <c r="E173" s="53">
        <v>39687</v>
      </c>
      <c r="F173" s="59">
        <f t="shared" ca="1" si="4"/>
        <v>6</v>
      </c>
      <c r="G173" s="60" t="s">
        <v>92</v>
      </c>
      <c r="H173" s="61">
        <v>24815</v>
      </c>
      <c r="I173" s="52">
        <v>1</v>
      </c>
      <c r="J173" s="56">
        <f t="shared" si="5"/>
        <v>25537</v>
      </c>
    </row>
    <row r="174" spans="1:10" x14ac:dyDescent="0.25">
      <c r="A174" s="51" t="s">
        <v>364</v>
      </c>
      <c r="B174" s="58" t="s">
        <v>65</v>
      </c>
      <c r="C174" s="51" t="s">
        <v>347</v>
      </c>
      <c r="D174" s="51" t="s">
        <v>61</v>
      </c>
      <c r="E174" s="53">
        <v>38321</v>
      </c>
      <c r="F174" s="59">
        <f t="shared" ca="1" si="4"/>
        <v>10</v>
      </c>
      <c r="G174" s="60"/>
      <c r="H174" s="61">
        <v>37980</v>
      </c>
      <c r="I174" s="52">
        <v>4</v>
      </c>
      <c r="J174" s="56">
        <f t="shared" si="5"/>
        <v>39085</v>
      </c>
    </row>
    <row r="175" spans="1:10" x14ac:dyDescent="0.25">
      <c r="A175" s="51" t="s">
        <v>237</v>
      </c>
      <c r="B175" s="58" t="s">
        <v>75</v>
      </c>
      <c r="C175" s="51" t="s">
        <v>214</v>
      </c>
      <c r="D175" s="51" t="s">
        <v>91</v>
      </c>
      <c r="E175" s="53">
        <v>40501</v>
      </c>
      <c r="F175" s="59">
        <f t="shared" ca="1" si="4"/>
        <v>4</v>
      </c>
      <c r="G175" s="60" t="s">
        <v>92</v>
      </c>
      <c r="H175" s="61">
        <v>77820</v>
      </c>
      <c r="I175" s="52">
        <v>3</v>
      </c>
      <c r="J175" s="56">
        <f t="shared" si="5"/>
        <v>80085</v>
      </c>
    </row>
    <row r="176" spans="1:10" x14ac:dyDescent="0.25">
      <c r="A176" s="51" t="s">
        <v>345</v>
      </c>
      <c r="B176" s="58" t="s">
        <v>65</v>
      </c>
      <c r="C176" s="51" t="s">
        <v>338</v>
      </c>
      <c r="D176" s="51" t="s">
        <v>158</v>
      </c>
      <c r="E176" s="53">
        <v>37946</v>
      </c>
      <c r="F176" s="59">
        <f t="shared" ca="1" si="4"/>
        <v>11</v>
      </c>
      <c r="G176" s="60" t="s">
        <v>96</v>
      </c>
      <c r="H176" s="61">
        <v>85130</v>
      </c>
      <c r="I176" s="52">
        <v>5</v>
      </c>
      <c r="J176" s="56">
        <f t="shared" si="5"/>
        <v>87607</v>
      </c>
    </row>
    <row r="177" spans="1:10" x14ac:dyDescent="0.25">
      <c r="A177" s="51" t="s">
        <v>106</v>
      </c>
      <c r="B177" s="58" t="s">
        <v>68</v>
      </c>
      <c r="C177" s="51" t="s">
        <v>60</v>
      </c>
      <c r="D177" s="51" t="s">
        <v>91</v>
      </c>
      <c r="E177" s="53">
        <v>36136</v>
      </c>
      <c r="F177" s="59">
        <f t="shared" ca="1" si="4"/>
        <v>16</v>
      </c>
      <c r="G177" s="60" t="s">
        <v>107</v>
      </c>
      <c r="H177" s="61">
        <v>45000</v>
      </c>
      <c r="I177" s="52">
        <v>4</v>
      </c>
      <c r="J177" s="56">
        <f t="shared" si="5"/>
        <v>46310</v>
      </c>
    </row>
    <row r="178" spans="1:10" x14ac:dyDescent="0.25">
      <c r="A178" s="51" t="s">
        <v>416</v>
      </c>
      <c r="B178" s="58" t="s">
        <v>77</v>
      </c>
      <c r="C178" s="51" t="s">
        <v>347</v>
      </c>
      <c r="D178" s="51" t="s">
        <v>91</v>
      </c>
      <c r="E178" s="53">
        <v>39348</v>
      </c>
      <c r="F178" s="59">
        <f t="shared" ca="1" si="4"/>
        <v>7</v>
      </c>
      <c r="G178" s="60" t="s">
        <v>96</v>
      </c>
      <c r="H178" s="61">
        <v>46220</v>
      </c>
      <c r="I178" s="52">
        <v>2</v>
      </c>
      <c r="J178" s="56">
        <f t="shared" si="5"/>
        <v>47565</v>
      </c>
    </row>
    <row r="179" spans="1:10" x14ac:dyDescent="0.25">
      <c r="A179" s="51" t="s">
        <v>292</v>
      </c>
      <c r="B179" s="58" t="s">
        <v>77</v>
      </c>
      <c r="C179" s="51" t="s">
        <v>293</v>
      </c>
      <c r="D179" s="51" t="s">
        <v>61</v>
      </c>
      <c r="E179" s="53">
        <v>35921</v>
      </c>
      <c r="F179" s="59">
        <f t="shared" ca="1" si="4"/>
        <v>17</v>
      </c>
      <c r="G179" s="60"/>
      <c r="H179" s="61">
        <v>63330</v>
      </c>
      <c r="I179" s="52">
        <v>4</v>
      </c>
      <c r="J179" s="56">
        <f t="shared" si="5"/>
        <v>65173</v>
      </c>
    </row>
    <row r="180" spans="1:10" x14ac:dyDescent="0.25">
      <c r="A180" s="51" t="s">
        <v>640</v>
      </c>
      <c r="B180" s="58" t="s">
        <v>65</v>
      </c>
      <c r="C180" s="51" t="s">
        <v>616</v>
      </c>
      <c r="D180" s="51" t="s">
        <v>91</v>
      </c>
      <c r="E180" s="53">
        <v>39273</v>
      </c>
      <c r="F180" s="59">
        <f t="shared" ca="1" si="4"/>
        <v>8</v>
      </c>
      <c r="G180" s="60" t="s">
        <v>96</v>
      </c>
      <c r="H180" s="61">
        <v>54200</v>
      </c>
      <c r="I180" s="52">
        <v>4</v>
      </c>
      <c r="J180" s="56">
        <f t="shared" si="5"/>
        <v>55777</v>
      </c>
    </row>
    <row r="181" spans="1:10" x14ac:dyDescent="0.25">
      <c r="A181" s="51" t="s">
        <v>193</v>
      </c>
      <c r="B181" s="58" t="s">
        <v>65</v>
      </c>
      <c r="C181" s="51" t="s">
        <v>189</v>
      </c>
      <c r="D181" s="51" t="s">
        <v>91</v>
      </c>
      <c r="E181" s="53">
        <v>36214</v>
      </c>
      <c r="F181" s="59">
        <f t="shared" ca="1" si="4"/>
        <v>16</v>
      </c>
      <c r="G181" s="60" t="s">
        <v>99</v>
      </c>
      <c r="H181" s="61">
        <v>47850</v>
      </c>
      <c r="I181" s="52">
        <v>1</v>
      </c>
      <c r="J181" s="56">
        <f t="shared" si="5"/>
        <v>49242</v>
      </c>
    </row>
    <row r="182" spans="1:10" x14ac:dyDescent="0.25">
      <c r="A182" s="66" t="s">
        <v>167</v>
      </c>
      <c r="B182" s="58" t="s">
        <v>68</v>
      </c>
      <c r="C182" s="66" t="s">
        <v>163</v>
      </c>
      <c r="D182" s="66" t="s">
        <v>158</v>
      </c>
      <c r="E182" s="67">
        <v>41151</v>
      </c>
      <c r="F182" s="59">
        <f t="shared" ca="1" si="4"/>
        <v>2</v>
      </c>
      <c r="G182" s="60"/>
      <c r="H182" s="61">
        <v>35680</v>
      </c>
      <c r="I182" s="52">
        <v>2</v>
      </c>
      <c r="J182" s="56">
        <f t="shared" si="5"/>
        <v>36718</v>
      </c>
    </row>
    <row r="183" spans="1:10" x14ac:dyDescent="0.25">
      <c r="A183" s="51" t="s">
        <v>171</v>
      </c>
      <c r="B183" s="58" t="s">
        <v>77</v>
      </c>
      <c r="C183" s="51" t="s">
        <v>169</v>
      </c>
      <c r="D183" s="51" t="s">
        <v>61</v>
      </c>
      <c r="E183" s="53">
        <v>37667</v>
      </c>
      <c r="F183" s="59">
        <f t="shared" ca="1" si="4"/>
        <v>12</v>
      </c>
      <c r="G183" s="60"/>
      <c r="H183" s="61">
        <v>73390</v>
      </c>
      <c r="I183" s="52">
        <v>2</v>
      </c>
      <c r="J183" s="56">
        <f t="shared" si="5"/>
        <v>75526</v>
      </c>
    </row>
    <row r="184" spans="1:10" x14ac:dyDescent="0.25">
      <c r="A184" s="51" t="s">
        <v>641</v>
      </c>
      <c r="B184" s="58" t="s">
        <v>65</v>
      </c>
      <c r="C184" s="51" t="s">
        <v>616</v>
      </c>
      <c r="D184" s="51" t="s">
        <v>91</v>
      </c>
      <c r="E184" s="53">
        <v>40990</v>
      </c>
      <c r="F184" s="59">
        <f t="shared" ca="1" si="4"/>
        <v>3</v>
      </c>
      <c r="G184" s="60" t="s">
        <v>96</v>
      </c>
      <c r="H184" s="61">
        <v>65571</v>
      </c>
      <c r="I184" s="52">
        <v>3</v>
      </c>
      <c r="J184" s="56">
        <f t="shared" si="5"/>
        <v>67479</v>
      </c>
    </row>
    <row r="185" spans="1:10" x14ac:dyDescent="0.25">
      <c r="A185" s="51" t="s">
        <v>417</v>
      </c>
      <c r="B185" s="58" t="s">
        <v>75</v>
      </c>
      <c r="C185" s="51" t="s">
        <v>347</v>
      </c>
      <c r="D185" s="51" t="s">
        <v>91</v>
      </c>
      <c r="E185" s="53">
        <v>40270</v>
      </c>
      <c r="F185" s="59">
        <f t="shared" ca="1" si="4"/>
        <v>5</v>
      </c>
      <c r="G185" s="60" t="s">
        <v>107</v>
      </c>
      <c r="H185" s="61">
        <v>35300</v>
      </c>
      <c r="I185" s="52">
        <v>5</v>
      </c>
      <c r="J185" s="56">
        <f t="shared" si="5"/>
        <v>36327</v>
      </c>
    </row>
    <row r="186" spans="1:10" x14ac:dyDescent="0.25">
      <c r="A186" s="51" t="s">
        <v>147</v>
      </c>
      <c r="B186" s="58" t="s">
        <v>59</v>
      </c>
      <c r="C186" s="51" t="s">
        <v>60</v>
      </c>
      <c r="D186" s="51" t="s">
        <v>144</v>
      </c>
      <c r="E186" s="53">
        <v>40293</v>
      </c>
      <c r="F186" s="59">
        <f t="shared" ca="1" si="4"/>
        <v>5</v>
      </c>
      <c r="G186" s="60" t="s">
        <v>96</v>
      </c>
      <c r="H186" s="61">
        <v>11810</v>
      </c>
      <c r="I186" s="52">
        <v>1</v>
      </c>
      <c r="J186" s="56">
        <f t="shared" si="5"/>
        <v>12154</v>
      </c>
    </row>
    <row r="187" spans="1:10" x14ac:dyDescent="0.25">
      <c r="A187" s="51" t="s">
        <v>365</v>
      </c>
      <c r="B187" s="58" t="s">
        <v>68</v>
      </c>
      <c r="C187" s="51" t="s">
        <v>347</v>
      </c>
      <c r="D187" s="51" t="s">
        <v>61</v>
      </c>
      <c r="E187" s="53">
        <v>38912</v>
      </c>
      <c r="F187" s="59">
        <f t="shared" ca="1" si="4"/>
        <v>9</v>
      </c>
      <c r="G187" s="60"/>
      <c r="H187" s="61">
        <v>80330</v>
      </c>
      <c r="I187" s="52">
        <v>4</v>
      </c>
      <c r="J187" s="56">
        <f t="shared" si="5"/>
        <v>82668</v>
      </c>
    </row>
    <row r="188" spans="1:10" x14ac:dyDescent="0.25">
      <c r="A188" s="51" t="s">
        <v>304</v>
      </c>
      <c r="B188" s="58" t="s">
        <v>63</v>
      </c>
      <c r="C188" s="51" t="s">
        <v>293</v>
      </c>
      <c r="D188" s="51" t="s">
        <v>91</v>
      </c>
      <c r="E188" s="53">
        <v>40925</v>
      </c>
      <c r="F188" s="59">
        <f t="shared" ca="1" si="4"/>
        <v>3</v>
      </c>
      <c r="G188" s="60" t="s">
        <v>107</v>
      </c>
      <c r="H188" s="61">
        <v>43190</v>
      </c>
      <c r="I188" s="52">
        <v>2</v>
      </c>
      <c r="J188" s="56">
        <f t="shared" si="5"/>
        <v>44447</v>
      </c>
    </row>
    <row r="189" spans="1:10" x14ac:dyDescent="0.25">
      <c r="A189" s="51" t="s">
        <v>767</v>
      </c>
      <c r="B189" s="58" t="s">
        <v>65</v>
      </c>
      <c r="C189" s="51" t="s">
        <v>690</v>
      </c>
      <c r="D189" s="51" t="s">
        <v>144</v>
      </c>
      <c r="E189" s="53">
        <v>39253</v>
      </c>
      <c r="F189" s="59">
        <f t="shared" ca="1" si="4"/>
        <v>8</v>
      </c>
      <c r="G189" s="60" t="s">
        <v>99</v>
      </c>
      <c r="H189" s="61">
        <v>11230</v>
      </c>
      <c r="I189" s="52">
        <v>4</v>
      </c>
      <c r="J189" s="56">
        <f t="shared" si="5"/>
        <v>11557</v>
      </c>
    </row>
    <row r="190" spans="1:10" x14ac:dyDescent="0.25">
      <c r="A190" s="51" t="s">
        <v>366</v>
      </c>
      <c r="B190" s="58" t="s">
        <v>65</v>
      </c>
      <c r="C190" s="51" t="s">
        <v>347</v>
      </c>
      <c r="D190" s="51" t="s">
        <v>61</v>
      </c>
      <c r="E190" s="53">
        <v>41079</v>
      </c>
      <c r="F190" s="59">
        <f t="shared" ca="1" si="4"/>
        <v>3</v>
      </c>
      <c r="G190" s="60"/>
      <c r="H190" s="61">
        <v>32190</v>
      </c>
      <c r="I190" s="52">
        <v>3</v>
      </c>
      <c r="J190" s="56">
        <f t="shared" si="5"/>
        <v>33127</v>
      </c>
    </row>
    <row r="191" spans="1:10" x14ac:dyDescent="0.25">
      <c r="A191" s="51" t="s">
        <v>698</v>
      </c>
      <c r="B191" s="58" t="s">
        <v>65</v>
      </c>
      <c r="C191" s="51" t="s">
        <v>690</v>
      </c>
      <c r="D191" s="51" t="s">
        <v>61</v>
      </c>
      <c r="E191" s="53">
        <v>40235</v>
      </c>
      <c r="F191" s="59">
        <f t="shared" ca="1" si="4"/>
        <v>5</v>
      </c>
      <c r="G191" s="60"/>
      <c r="H191" s="61">
        <v>80729</v>
      </c>
      <c r="I191" s="52">
        <v>3</v>
      </c>
      <c r="J191" s="56">
        <f t="shared" si="5"/>
        <v>83078</v>
      </c>
    </row>
    <row r="192" spans="1:10" x14ac:dyDescent="0.25">
      <c r="A192" s="51" t="s">
        <v>108</v>
      </c>
      <c r="B192" s="58" t="s">
        <v>65</v>
      </c>
      <c r="C192" s="51" t="s">
        <v>60</v>
      </c>
      <c r="D192" s="51" t="s">
        <v>91</v>
      </c>
      <c r="E192" s="53">
        <v>39703</v>
      </c>
      <c r="F192" s="59">
        <f t="shared" ca="1" si="4"/>
        <v>6</v>
      </c>
      <c r="G192" s="60" t="s">
        <v>92</v>
      </c>
      <c r="H192" s="61">
        <v>46110</v>
      </c>
      <c r="I192" s="52">
        <v>4</v>
      </c>
      <c r="J192" s="56">
        <f t="shared" si="5"/>
        <v>47452</v>
      </c>
    </row>
    <row r="193" spans="1:10" x14ac:dyDescent="0.25">
      <c r="A193" s="51" t="s">
        <v>603</v>
      </c>
      <c r="B193" s="58" t="s">
        <v>65</v>
      </c>
      <c r="C193" s="51" t="s">
        <v>599</v>
      </c>
      <c r="D193" s="51" t="s">
        <v>91</v>
      </c>
      <c r="E193" s="53">
        <v>39761</v>
      </c>
      <c r="F193" s="59">
        <f t="shared" ca="1" si="4"/>
        <v>6</v>
      </c>
      <c r="G193" s="60" t="s">
        <v>96</v>
      </c>
      <c r="H193" s="61">
        <v>40940</v>
      </c>
      <c r="I193" s="52">
        <v>3</v>
      </c>
      <c r="J193" s="56">
        <f t="shared" si="5"/>
        <v>42131</v>
      </c>
    </row>
    <row r="194" spans="1:10" x14ac:dyDescent="0.25">
      <c r="A194" s="51" t="s">
        <v>574</v>
      </c>
      <c r="B194" s="58" t="s">
        <v>75</v>
      </c>
      <c r="C194" s="51" t="s">
        <v>560</v>
      </c>
      <c r="D194" s="51" t="s">
        <v>91</v>
      </c>
      <c r="E194" s="53">
        <v>40399</v>
      </c>
      <c r="F194" s="59">
        <f t="shared" ref="F194:F257" ca="1" si="6">DATEDIF(E194,TODAY(),"Y")</f>
        <v>5</v>
      </c>
      <c r="G194" s="60" t="s">
        <v>92</v>
      </c>
      <c r="H194" s="61">
        <v>32640</v>
      </c>
      <c r="I194" s="52">
        <v>4</v>
      </c>
      <c r="J194" s="56">
        <f t="shared" ref="J194:J257" si="7">ROUND(H194*$L$1+H194,0)</f>
        <v>33590</v>
      </c>
    </row>
    <row r="195" spans="1:10" x14ac:dyDescent="0.25">
      <c r="A195" s="51" t="s">
        <v>575</v>
      </c>
      <c r="B195" s="58" t="s">
        <v>65</v>
      </c>
      <c r="C195" s="51" t="s">
        <v>560</v>
      </c>
      <c r="D195" s="51" t="s">
        <v>91</v>
      </c>
      <c r="E195" s="53">
        <v>40366</v>
      </c>
      <c r="F195" s="59">
        <f t="shared" ca="1" si="6"/>
        <v>5</v>
      </c>
      <c r="G195" s="60" t="s">
        <v>96</v>
      </c>
      <c r="H195" s="61">
        <v>63780</v>
      </c>
      <c r="I195" s="52">
        <v>5</v>
      </c>
      <c r="J195" s="56">
        <f t="shared" si="7"/>
        <v>65636</v>
      </c>
    </row>
    <row r="196" spans="1:10" x14ac:dyDescent="0.25">
      <c r="A196" s="51" t="s">
        <v>549</v>
      </c>
      <c r="B196" s="58" t="s">
        <v>75</v>
      </c>
      <c r="C196" s="51" t="s">
        <v>508</v>
      </c>
      <c r="D196" s="51" t="s">
        <v>144</v>
      </c>
      <c r="E196" s="53">
        <v>40351</v>
      </c>
      <c r="F196" s="59">
        <f t="shared" ca="1" si="6"/>
        <v>5</v>
      </c>
      <c r="G196" s="60" t="s">
        <v>107</v>
      </c>
      <c r="H196" s="61">
        <v>20040</v>
      </c>
      <c r="I196" s="52">
        <v>3</v>
      </c>
      <c r="J196" s="56">
        <f t="shared" si="7"/>
        <v>20623</v>
      </c>
    </row>
    <row r="197" spans="1:10" x14ac:dyDescent="0.25">
      <c r="A197" s="51" t="s">
        <v>109</v>
      </c>
      <c r="B197" s="58" t="s">
        <v>63</v>
      </c>
      <c r="C197" s="51" t="s">
        <v>60</v>
      </c>
      <c r="D197" s="51" t="s">
        <v>91</v>
      </c>
      <c r="E197" s="53">
        <v>35821</v>
      </c>
      <c r="F197" s="59">
        <f t="shared" ca="1" si="6"/>
        <v>17</v>
      </c>
      <c r="G197" s="60" t="s">
        <v>92</v>
      </c>
      <c r="H197" s="61">
        <v>22870</v>
      </c>
      <c r="I197" s="52">
        <v>3</v>
      </c>
      <c r="J197" s="56">
        <f t="shared" si="7"/>
        <v>23536</v>
      </c>
    </row>
    <row r="198" spans="1:10" x14ac:dyDescent="0.25">
      <c r="A198" s="51" t="s">
        <v>238</v>
      </c>
      <c r="B198" s="58" t="s">
        <v>59</v>
      </c>
      <c r="C198" s="51" t="s">
        <v>214</v>
      </c>
      <c r="D198" s="51" t="s">
        <v>91</v>
      </c>
      <c r="E198" s="53">
        <v>39379</v>
      </c>
      <c r="F198" s="59">
        <f t="shared" ca="1" si="6"/>
        <v>7</v>
      </c>
      <c r="G198" s="60" t="s">
        <v>96</v>
      </c>
      <c r="H198" s="61">
        <v>67890</v>
      </c>
      <c r="I198" s="52">
        <v>5</v>
      </c>
      <c r="J198" s="56">
        <f t="shared" si="7"/>
        <v>69866</v>
      </c>
    </row>
    <row r="199" spans="1:10" x14ac:dyDescent="0.25">
      <c r="A199" s="51" t="s">
        <v>673</v>
      </c>
      <c r="B199" s="58" t="s">
        <v>75</v>
      </c>
      <c r="C199" s="51" t="s">
        <v>616</v>
      </c>
      <c r="D199" s="51" t="s">
        <v>144</v>
      </c>
      <c r="E199" s="53">
        <v>38975</v>
      </c>
      <c r="F199" s="59">
        <f t="shared" ca="1" si="6"/>
        <v>8</v>
      </c>
      <c r="G199" s="60" t="s">
        <v>107</v>
      </c>
      <c r="H199" s="61">
        <v>42740</v>
      </c>
      <c r="I199" s="52">
        <v>2</v>
      </c>
      <c r="J199" s="56">
        <f t="shared" si="7"/>
        <v>43984</v>
      </c>
    </row>
    <row r="200" spans="1:10" x14ac:dyDescent="0.25">
      <c r="A200" s="51" t="s">
        <v>418</v>
      </c>
      <c r="B200" s="58" t="s">
        <v>65</v>
      </c>
      <c r="C200" s="51" t="s">
        <v>347</v>
      </c>
      <c r="D200" s="51" t="s">
        <v>91</v>
      </c>
      <c r="E200" s="53">
        <v>38813</v>
      </c>
      <c r="F200" s="59">
        <f t="shared" ca="1" si="6"/>
        <v>9</v>
      </c>
      <c r="G200" s="60" t="s">
        <v>107</v>
      </c>
      <c r="H200" s="61">
        <v>32390</v>
      </c>
      <c r="I200" s="52">
        <v>2</v>
      </c>
      <c r="J200" s="56">
        <f t="shared" si="7"/>
        <v>33333</v>
      </c>
    </row>
    <row r="201" spans="1:10" x14ac:dyDescent="0.25">
      <c r="A201" s="51" t="s">
        <v>367</v>
      </c>
      <c r="B201" s="58" t="s">
        <v>68</v>
      </c>
      <c r="C201" s="51" t="s">
        <v>347</v>
      </c>
      <c r="D201" s="51" t="s">
        <v>61</v>
      </c>
      <c r="E201" s="53">
        <v>35927</v>
      </c>
      <c r="F201" s="59">
        <f t="shared" ca="1" si="6"/>
        <v>17</v>
      </c>
      <c r="G201" s="60"/>
      <c r="H201" s="61">
        <v>76910</v>
      </c>
      <c r="I201" s="52">
        <v>1</v>
      </c>
      <c r="J201" s="56">
        <f t="shared" si="7"/>
        <v>79148</v>
      </c>
    </row>
    <row r="202" spans="1:10" x14ac:dyDescent="0.25">
      <c r="A202" s="51" t="s">
        <v>172</v>
      </c>
      <c r="B202" s="58" t="s">
        <v>75</v>
      </c>
      <c r="C202" s="51" t="s">
        <v>169</v>
      </c>
      <c r="D202" s="51" t="s">
        <v>61</v>
      </c>
      <c r="E202" s="53">
        <v>39024</v>
      </c>
      <c r="F202" s="59">
        <f t="shared" ca="1" si="6"/>
        <v>8</v>
      </c>
      <c r="G202" s="60"/>
      <c r="H202" s="61">
        <v>76020</v>
      </c>
      <c r="I202" s="52">
        <v>1</v>
      </c>
      <c r="J202" s="56">
        <f t="shared" si="7"/>
        <v>78232</v>
      </c>
    </row>
    <row r="203" spans="1:10" x14ac:dyDescent="0.25">
      <c r="A203" s="51" t="s">
        <v>419</v>
      </c>
      <c r="B203" s="58" t="s">
        <v>77</v>
      </c>
      <c r="C203" s="51" t="s">
        <v>347</v>
      </c>
      <c r="D203" s="51" t="s">
        <v>91</v>
      </c>
      <c r="E203" s="53">
        <v>36413</v>
      </c>
      <c r="F203" s="59">
        <f t="shared" ca="1" si="6"/>
        <v>15</v>
      </c>
      <c r="G203" s="60" t="s">
        <v>96</v>
      </c>
      <c r="H203" s="61">
        <v>40060</v>
      </c>
      <c r="I203" s="52">
        <v>3</v>
      </c>
      <c r="J203" s="56">
        <f t="shared" si="7"/>
        <v>41226</v>
      </c>
    </row>
    <row r="204" spans="1:10" x14ac:dyDescent="0.25">
      <c r="A204" s="51" t="s">
        <v>525</v>
      </c>
      <c r="B204" s="58" t="s">
        <v>65</v>
      </c>
      <c r="C204" s="51" t="s">
        <v>508</v>
      </c>
      <c r="D204" s="51" t="s">
        <v>91</v>
      </c>
      <c r="E204" s="53">
        <v>39258</v>
      </c>
      <c r="F204" s="59">
        <f t="shared" ca="1" si="6"/>
        <v>8</v>
      </c>
      <c r="G204" s="60" t="s">
        <v>99</v>
      </c>
      <c r="H204" s="61">
        <v>66920</v>
      </c>
      <c r="I204" s="52">
        <v>2</v>
      </c>
      <c r="J204" s="56">
        <f t="shared" si="7"/>
        <v>68867</v>
      </c>
    </row>
    <row r="205" spans="1:10" x14ac:dyDescent="0.25">
      <c r="A205" s="51" t="s">
        <v>642</v>
      </c>
      <c r="B205" s="58" t="s">
        <v>65</v>
      </c>
      <c r="C205" s="51" t="s">
        <v>616</v>
      </c>
      <c r="D205" s="51" t="s">
        <v>91</v>
      </c>
      <c r="E205" s="53">
        <v>40909</v>
      </c>
      <c r="F205" s="59">
        <f t="shared" ca="1" si="6"/>
        <v>3</v>
      </c>
      <c r="G205" s="60" t="s">
        <v>96</v>
      </c>
      <c r="H205" s="61">
        <v>54830</v>
      </c>
      <c r="I205" s="52">
        <v>1</v>
      </c>
      <c r="J205" s="56">
        <f t="shared" si="7"/>
        <v>56426</v>
      </c>
    </row>
    <row r="206" spans="1:10" x14ac:dyDescent="0.25">
      <c r="A206" s="51" t="s">
        <v>70</v>
      </c>
      <c r="B206" s="58" t="s">
        <v>63</v>
      </c>
      <c r="C206" s="51" t="s">
        <v>60</v>
      </c>
      <c r="D206" s="51" t="s">
        <v>61</v>
      </c>
      <c r="E206" s="53">
        <v>40963</v>
      </c>
      <c r="F206" s="59">
        <f t="shared" ca="1" si="6"/>
        <v>3</v>
      </c>
      <c r="G206" s="60"/>
      <c r="H206" s="61">
        <v>60550</v>
      </c>
      <c r="I206" s="52">
        <v>2</v>
      </c>
      <c r="J206" s="56">
        <f t="shared" si="7"/>
        <v>62312</v>
      </c>
    </row>
    <row r="207" spans="1:10" x14ac:dyDescent="0.25">
      <c r="A207" s="51" t="s">
        <v>201</v>
      </c>
      <c r="B207" s="58" t="s">
        <v>63</v>
      </c>
      <c r="C207" s="51" t="s">
        <v>189</v>
      </c>
      <c r="D207" s="51" t="s">
        <v>144</v>
      </c>
      <c r="E207" s="53">
        <v>38851</v>
      </c>
      <c r="F207" s="59">
        <f t="shared" ca="1" si="6"/>
        <v>9</v>
      </c>
      <c r="G207" s="60" t="s">
        <v>96</v>
      </c>
      <c r="H207" s="61">
        <v>11025</v>
      </c>
      <c r="I207" s="52">
        <v>1</v>
      </c>
      <c r="J207" s="56">
        <f t="shared" si="7"/>
        <v>11346</v>
      </c>
    </row>
    <row r="208" spans="1:10" x14ac:dyDescent="0.25">
      <c r="A208" s="51" t="s">
        <v>239</v>
      </c>
      <c r="B208" s="58" t="s">
        <v>75</v>
      </c>
      <c r="C208" s="51" t="s">
        <v>214</v>
      </c>
      <c r="D208" s="51" t="s">
        <v>91</v>
      </c>
      <c r="E208" s="53">
        <v>37176</v>
      </c>
      <c r="F208" s="59">
        <f t="shared" ca="1" si="6"/>
        <v>13</v>
      </c>
      <c r="G208" s="60" t="s">
        <v>92</v>
      </c>
      <c r="H208" s="61">
        <v>62790</v>
      </c>
      <c r="I208" s="52">
        <v>2</v>
      </c>
      <c r="J208" s="56">
        <f t="shared" si="7"/>
        <v>64617</v>
      </c>
    </row>
    <row r="209" spans="1:10" x14ac:dyDescent="0.25">
      <c r="A209" s="51" t="s">
        <v>420</v>
      </c>
      <c r="B209" s="58" t="s">
        <v>59</v>
      </c>
      <c r="C209" s="51" t="s">
        <v>347</v>
      </c>
      <c r="D209" s="51" t="s">
        <v>91</v>
      </c>
      <c r="E209" s="53">
        <v>38321</v>
      </c>
      <c r="F209" s="59">
        <f t="shared" ca="1" si="6"/>
        <v>10</v>
      </c>
      <c r="G209" s="60" t="s">
        <v>94</v>
      </c>
      <c r="H209" s="61">
        <v>70760</v>
      </c>
      <c r="I209" s="52">
        <v>1</v>
      </c>
      <c r="J209" s="56">
        <f t="shared" si="7"/>
        <v>72819</v>
      </c>
    </row>
    <row r="210" spans="1:10" x14ac:dyDescent="0.25">
      <c r="A210" s="51" t="s">
        <v>240</v>
      </c>
      <c r="B210" s="58" t="s">
        <v>75</v>
      </c>
      <c r="C210" s="51" t="s">
        <v>214</v>
      </c>
      <c r="D210" s="51" t="s">
        <v>91</v>
      </c>
      <c r="E210" s="53">
        <v>39215</v>
      </c>
      <c r="F210" s="59">
        <f t="shared" ca="1" si="6"/>
        <v>8</v>
      </c>
      <c r="G210" s="60" t="s">
        <v>96</v>
      </c>
      <c r="H210" s="61">
        <v>31910</v>
      </c>
      <c r="I210" s="52">
        <v>5</v>
      </c>
      <c r="J210" s="56">
        <f t="shared" si="7"/>
        <v>32839</v>
      </c>
    </row>
    <row r="211" spans="1:10" x14ac:dyDescent="0.25">
      <c r="A211" s="51" t="s">
        <v>294</v>
      </c>
      <c r="B211" s="58" t="s">
        <v>68</v>
      </c>
      <c r="C211" s="51" t="s">
        <v>293</v>
      </c>
      <c r="D211" s="51" t="s">
        <v>61</v>
      </c>
      <c r="E211" s="53">
        <v>39616</v>
      </c>
      <c r="F211" s="59">
        <f t="shared" ca="1" si="6"/>
        <v>7</v>
      </c>
      <c r="G211" s="60"/>
      <c r="H211" s="61">
        <v>66710</v>
      </c>
      <c r="I211" s="52">
        <v>2</v>
      </c>
      <c r="J211" s="56">
        <f t="shared" si="7"/>
        <v>68651</v>
      </c>
    </row>
    <row r="212" spans="1:10" x14ac:dyDescent="0.25">
      <c r="A212" s="51" t="s">
        <v>795</v>
      </c>
      <c r="B212" s="58" t="s">
        <v>59</v>
      </c>
      <c r="C212" s="51" t="s">
        <v>791</v>
      </c>
      <c r="D212" s="51" t="s">
        <v>158</v>
      </c>
      <c r="E212" s="53">
        <v>40543</v>
      </c>
      <c r="F212" s="59">
        <f t="shared" ca="1" si="6"/>
        <v>4</v>
      </c>
      <c r="G212" s="60"/>
      <c r="H212" s="61">
        <v>19044</v>
      </c>
      <c r="I212" s="52">
        <v>1</v>
      </c>
      <c r="J212" s="56">
        <f t="shared" si="7"/>
        <v>19598</v>
      </c>
    </row>
    <row r="213" spans="1:10" x14ac:dyDescent="0.25">
      <c r="A213" s="51" t="s">
        <v>203</v>
      </c>
      <c r="B213" s="58" t="s">
        <v>75</v>
      </c>
      <c r="C213" s="51" t="s">
        <v>204</v>
      </c>
      <c r="D213" s="51" t="s">
        <v>91</v>
      </c>
      <c r="E213" s="53">
        <v>36249</v>
      </c>
      <c r="F213" s="59">
        <f t="shared" ca="1" si="6"/>
        <v>16</v>
      </c>
      <c r="G213" s="60" t="s">
        <v>96</v>
      </c>
      <c r="H213" s="61">
        <v>49860</v>
      </c>
      <c r="I213" s="52">
        <v>2</v>
      </c>
      <c r="J213" s="56">
        <f t="shared" si="7"/>
        <v>51311</v>
      </c>
    </row>
    <row r="214" spans="1:10" x14ac:dyDescent="0.25">
      <c r="A214" s="51" t="s">
        <v>71</v>
      </c>
      <c r="B214" s="58" t="s">
        <v>63</v>
      </c>
      <c r="C214" s="51" t="s">
        <v>60</v>
      </c>
      <c r="D214" s="51" t="s">
        <v>61</v>
      </c>
      <c r="E214" s="53">
        <v>40883</v>
      </c>
      <c r="F214" s="59">
        <f t="shared" ca="1" si="6"/>
        <v>3</v>
      </c>
      <c r="G214" s="60"/>
      <c r="H214" s="61">
        <v>50840</v>
      </c>
      <c r="I214" s="52">
        <v>4</v>
      </c>
      <c r="J214" s="56">
        <f t="shared" si="7"/>
        <v>52319</v>
      </c>
    </row>
    <row r="215" spans="1:10" x14ac:dyDescent="0.25">
      <c r="A215" s="51" t="s">
        <v>685</v>
      </c>
      <c r="B215" s="58" t="s">
        <v>75</v>
      </c>
      <c r="C215" s="51" t="s">
        <v>616</v>
      </c>
      <c r="D215" s="51" t="s">
        <v>158</v>
      </c>
      <c r="E215" s="53">
        <v>39458</v>
      </c>
      <c r="F215" s="59">
        <f t="shared" ca="1" si="6"/>
        <v>7</v>
      </c>
      <c r="G215" s="60"/>
      <c r="H215" s="61">
        <v>36788</v>
      </c>
      <c r="I215" s="52">
        <v>4</v>
      </c>
      <c r="J215" s="56">
        <f t="shared" si="7"/>
        <v>37859</v>
      </c>
    </row>
    <row r="216" spans="1:10" x14ac:dyDescent="0.25">
      <c r="A216" s="51" t="s">
        <v>305</v>
      </c>
      <c r="B216" s="58" t="s">
        <v>65</v>
      </c>
      <c r="C216" s="51" t="s">
        <v>293</v>
      </c>
      <c r="D216" s="51" t="s">
        <v>91</v>
      </c>
      <c r="E216" s="53">
        <v>38807</v>
      </c>
      <c r="F216" s="59">
        <f t="shared" ca="1" si="6"/>
        <v>9</v>
      </c>
      <c r="G216" s="60" t="s">
        <v>96</v>
      </c>
      <c r="H216" s="61">
        <v>47060</v>
      </c>
      <c r="I216" s="52">
        <v>4</v>
      </c>
      <c r="J216" s="56">
        <f t="shared" si="7"/>
        <v>48429</v>
      </c>
    </row>
    <row r="217" spans="1:10" x14ac:dyDescent="0.25">
      <c r="A217" s="51" t="s">
        <v>110</v>
      </c>
      <c r="B217" s="58" t="s">
        <v>65</v>
      </c>
      <c r="C217" s="51" t="s">
        <v>60</v>
      </c>
      <c r="D217" s="51" t="s">
        <v>91</v>
      </c>
      <c r="E217" s="53">
        <v>38980</v>
      </c>
      <c r="F217" s="59">
        <f t="shared" ca="1" si="6"/>
        <v>8</v>
      </c>
      <c r="G217" s="60" t="s">
        <v>94</v>
      </c>
      <c r="H217" s="61">
        <v>24340</v>
      </c>
      <c r="I217" s="52">
        <v>4</v>
      </c>
      <c r="J217" s="56">
        <f t="shared" si="7"/>
        <v>25048</v>
      </c>
    </row>
    <row r="218" spans="1:10" x14ac:dyDescent="0.25">
      <c r="A218" s="51" t="s">
        <v>478</v>
      </c>
      <c r="B218" s="58" t="s">
        <v>75</v>
      </c>
      <c r="C218" s="51" t="s">
        <v>347</v>
      </c>
      <c r="D218" s="51" t="s">
        <v>144</v>
      </c>
      <c r="E218" s="53">
        <v>36269</v>
      </c>
      <c r="F218" s="59">
        <f t="shared" ca="1" si="6"/>
        <v>16</v>
      </c>
      <c r="G218" s="60" t="s">
        <v>107</v>
      </c>
      <c r="H218" s="61">
        <v>48190</v>
      </c>
      <c r="I218" s="52">
        <v>1</v>
      </c>
      <c r="J218" s="56">
        <f t="shared" si="7"/>
        <v>49592</v>
      </c>
    </row>
    <row r="219" spans="1:10" x14ac:dyDescent="0.25">
      <c r="A219" s="51" t="s">
        <v>111</v>
      </c>
      <c r="B219" s="58" t="s">
        <v>75</v>
      </c>
      <c r="C219" s="51" t="s">
        <v>60</v>
      </c>
      <c r="D219" s="51" t="s">
        <v>91</v>
      </c>
      <c r="E219" s="53">
        <v>40815</v>
      </c>
      <c r="F219" s="59">
        <f t="shared" ca="1" si="6"/>
        <v>3</v>
      </c>
      <c r="G219" s="60" t="s">
        <v>94</v>
      </c>
      <c r="H219" s="61">
        <v>54500</v>
      </c>
      <c r="I219" s="52">
        <v>5</v>
      </c>
      <c r="J219" s="56">
        <f t="shared" si="7"/>
        <v>56086</v>
      </c>
    </row>
    <row r="220" spans="1:10" x14ac:dyDescent="0.25">
      <c r="A220" s="51" t="s">
        <v>803</v>
      </c>
      <c r="B220" s="58" t="s">
        <v>59</v>
      </c>
      <c r="C220" s="51" t="s">
        <v>797</v>
      </c>
      <c r="D220" s="51" t="s">
        <v>91</v>
      </c>
      <c r="E220" s="53">
        <v>36466</v>
      </c>
      <c r="F220" s="59">
        <f t="shared" ca="1" si="6"/>
        <v>15</v>
      </c>
      <c r="G220" s="60" t="s">
        <v>107</v>
      </c>
      <c r="H220" s="61">
        <v>68410</v>
      </c>
      <c r="I220" s="52">
        <v>5</v>
      </c>
      <c r="J220" s="56">
        <f t="shared" si="7"/>
        <v>70401</v>
      </c>
    </row>
    <row r="221" spans="1:10" x14ac:dyDescent="0.25">
      <c r="A221" s="51" t="s">
        <v>421</v>
      </c>
      <c r="B221" s="58" t="s">
        <v>75</v>
      </c>
      <c r="C221" s="51" t="s">
        <v>347</v>
      </c>
      <c r="D221" s="51" t="s">
        <v>91</v>
      </c>
      <c r="E221" s="53">
        <v>39518</v>
      </c>
      <c r="F221" s="59">
        <f t="shared" ca="1" si="6"/>
        <v>7</v>
      </c>
      <c r="G221" s="60" t="s">
        <v>107</v>
      </c>
      <c r="H221" s="61">
        <v>24710</v>
      </c>
      <c r="I221" s="52">
        <v>2</v>
      </c>
      <c r="J221" s="56">
        <f t="shared" si="7"/>
        <v>25429</v>
      </c>
    </row>
    <row r="222" spans="1:10" x14ac:dyDescent="0.25">
      <c r="A222" s="51" t="s">
        <v>112</v>
      </c>
      <c r="B222" s="58" t="s">
        <v>65</v>
      </c>
      <c r="C222" s="51" t="s">
        <v>60</v>
      </c>
      <c r="D222" s="51" t="s">
        <v>91</v>
      </c>
      <c r="E222" s="53">
        <v>38815</v>
      </c>
      <c r="F222" s="59">
        <f t="shared" ca="1" si="6"/>
        <v>9</v>
      </c>
      <c r="G222" s="60" t="s">
        <v>96</v>
      </c>
      <c r="H222" s="61">
        <v>63270</v>
      </c>
      <c r="I222" s="52">
        <v>1</v>
      </c>
      <c r="J222" s="56">
        <f t="shared" si="7"/>
        <v>65111</v>
      </c>
    </row>
    <row r="223" spans="1:10" x14ac:dyDescent="0.25">
      <c r="A223" s="51" t="s">
        <v>72</v>
      </c>
      <c r="B223" s="58" t="s">
        <v>63</v>
      </c>
      <c r="C223" s="51" t="s">
        <v>60</v>
      </c>
      <c r="D223" s="51" t="s">
        <v>61</v>
      </c>
      <c r="E223" s="53">
        <v>38828</v>
      </c>
      <c r="F223" s="59">
        <f t="shared" ca="1" si="6"/>
        <v>9</v>
      </c>
      <c r="G223" s="60"/>
      <c r="H223" s="61">
        <v>49530</v>
      </c>
      <c r="I223" s="52">
        <v>4</v>
      </c>
      <c r="J223" s="56">
        <f t="shared" si="7"/>
        <v>50971</v>
      </c>
    </row>
    <row r="224" spans="1:10" x14ac:dyDescent="0.25">
      <c r="A224" s="51" t="s">
        <v>73</v>
      </c>
      <c r="B224" s="58" t="s">
        <v>63</v>
      </c>
      <c r="C224" s="51" t="s">
        <v>60</v>
      </c>
      <c r="D224" s="51" t="s">
        <v>61</v>
      </c>
      <c r="E224" s="53">
        <v>40943</v>
      </c>
      <c r="F224" s="59">
        <f t="shared" ca="1" si="6"/>
        <v>3</v>
      </c>
      <c r="G224" s="60"/>
      <c r="H224" s="61">
        <v>47590</v>
      </c>
      <c r="I224" s="52">
        <v>3</v>
      </c>
      <c r="J224" s="56">
        <f t="shared" si="7"/>
        <v>48975</v>
      </c>
    </row>
    <row r="225" spans="1:10" x14ac:dyDescent="0.25">
      <c r="A225" s="51" t="s">
        <v>422</v>
      </c>
      <c r="B225" s="58" t="s">
        <v>75</v>
      </c>
      <c r="C225" s="51" t="s">
        <v>347</v>
      </c>
      <c r="D225" s="51" t="s">
        <v>91</v>
      </c>
      <c r="E225" s="53">
        <v>41026</v>
      </c>
      <c r="F225" s="59">
        <f t="shared" ca="1" si="6"/>
        <v>3</v>
      </c>
      <c r="G225" s="60" t="s">
        <v>107</v>
      </c>
      <c r="H225" s="61">
        <v>26190</v>
      </c>
      <c r="I225" s="52">
        <v>5</v>
      </c>
      <c r="J225" s="56">
        <f t="shared" si="7"/>
        <v>26952</v>
      </c>
    </row>
    <row r="226" spans="1:10" x14ac:dyDescent="0.25">
      <c r="A226" s="51" t="s">
        <v>643</v>
      </c>
      <c r="B226" s="58" t="s">
        <v>65</v>
      </c>
      <c r="C226" s="51" t="s">
        <v>616</v>
      </c>
      <c r="D226" s="51" t="s">
        <v>91</v>
      </c>
      <c r="E226" s="53">
        <v>36312</v>
      </c>
      <c r="F226" s="59">
        <f t="shared" ca="1" si="6"/>
        <v>16</v>
      </c>
      <c r="G226" s="60" t="s">
        <v>96</v>
      </c>
      <c r="H226" s="61">
        <v>69200</v>
      </c>
      <c r="I226" s="52">
        <v>4</v>
      </c>
      <c r="J226" s="56">
        <f t="shared" si="7"/>
        <v>71214</v>
      </c>
    </row>
    <row r="227" spans="1:10" x14ac:dyDescent="0.25">
      <c r="A227" s="66" t="s">
        <v>822</v>
      </c>
      <c r="B227" s="58" t="s">
        <v>63</v>
      </c>
      <c r="C227" s="66" t="s">
        <v>807</v>
      </c>
      <c r="D227" s="66" t="s">
        <v>158</v>
      </c>
      <c r="E227" s="67">
        <v>40126</v>
      </c>
      <c r="F227" s="59">
        <f t="shared" ca="1" si="6"/>
        <v>5</v>
      </c>
      <c r="G227" s="60"/>
      <c r="H227" s="61">
        <v>10636</v>
      </c>
      <c r="I227" s="52">
        <v>4</v>
      </c>
      <c r="J227" s="56">
        <f t="shared" si="7"/>
        <v>10946</v>
      </c>
    </row>
    <row r="228" spans="1:10" x14ac:dyDescent="0.25">
      <c r="A228" s="51" t="s">
        <v>561</v>
      </c>
      <c r="B228" s="58" t="s">
        <v>75</v>
      </c>
      <c r="C228" s="51" t="s">
        <v>560</v>
      </c>
      <c r="D228" s="51" t="s">
        <v>61</v>
      </c>
      <c r="E228" s="53">
        <v>35939</v>
      </c>
      <c r="F228" s="59">
        <f t="shared" ca="1" si="6"/>
        <v>17</v>
      </c>
      <c r="G228" s="60"/>
      <c r="H228" s="61">
        <v>25120</v>
      </c>
      <c r="I228" s="52">
        <v>5</v>
      </c>
      <c r="J228" s="56">
        <f t="shared" si="7"/>
        <v>25851</v>
      </c>
    </row>
    <row r="229" spans="1:10" x14ac:dyDescent="0.25">
      <c r="A229" s="51" t="s">
        <v>728</v>
      </c>
      <c r="B229" s="58" t="s">
        <v>75</v>
      </c>
      <c r="C229" s="51" t="s">
        <v>690</v>
      </c>
      <c r="D229" s="51" t="s">
        <v>91</v>
      </c>
      <c r="E229" s="53">
        <v>41262</v>
      </c>
      <c r="F229" s="59">
        <f t="shared" ca="1" si="6"/>
        <v>2</v>
      </c>
      <c r="G229" s="60" t="s">
        <v>94</v>
      </c>
      <c r="H229" s="61">
        <v>59490</v>
      </c>
      <c r="I229" s="52">
        <v>3</v>
      </c>
      <c r="J229" s="56">
        <f t="shared" si="7"/>
        <v>61221</v>
      </c>
    </row>
    <row r="230" spans="1:10" x14ac:dyDescent="0.25">
      <c r="A230" s="51" t="s">
        <v>217</v>
      </c>
      <c r="B230" s="58" t="s">
        <v>75</v>
      </c>
      <c r="C230" s="51" t="s">
        <v>214</v>
      </c>
      <c r="D230" s="51" t="s">
        <v>61</v>
      </c>
      <c r="E230" s="53">
        <v>39803</v>
      </c>
      <c r="F230" s="59">
        <f t="shared" ca="1" si="6"/>
        <v>6</v>
      </c>
      <c r="G230" s="60"/>
      <c r="H230" s="61">
        <v>42940</v>
      </c>
      <c r="I230" s="52">
        <v>1</v>
      </c>
      <c r="J230" s="56">
        <f t="shared" si="7"/>
        <v>44190</v>
      </c>
    </row>
    <row r="231" spans="1:10" x14ac:dyDescent="0.25">
      <c r="A231" s="51" t="s">
        <v>177</v>
      </c>
      <c r="B231" s="58" t="s">
        <v>59</v>
      </c>
      <c r="C231" s="51" t="s">
        <v>169</v>
      </c>
      <c r="D231" s="51" t="s">
        <v>91</v>
      </c>
      <c r="E231" s="53">
        <v>38774</v>
      </c>
      <c r="F231" s="59">
        <f t="shared" ca="1" si="6"/>
        <v>9</v>
      </c>
      <c r="G231" s="60" t="s">
        <v>96</v>
      </c>
      <c r="H231" s="61">
        <v>80120</v>
      </c>
      <c r="I231" s="52">
        <v>4</v>
      </c>
      <c r="J231" s="56">
        <f t="shared" si="7"/>
        <v>82451</v>
      </c>
    </row>
    <row r="232" spans="1:10" x14ac:dyDescent="0.25">
      <c r="A232" s="51" t="s">
        <v>729</v>
      </c>
      <c r="B232" s="58" t="s">
        <v>63</v>
      </c>
      <c r="C232" s="51" t="s">
        <v>690</v>
      </c>
      <c r="D232" s="51" t="s">
        <v>91</v>
      </c>
      <c r="E232" s="53">
        <v>39602</v>
      </c>
      <c r="F232" s="59">
        <f t="shared" ca="1" si="6"/>
        <v>7</v>
      </c>
      <c r="G232" s="60" t="s">
        <v>96</v>
      </c>
      <c r="H232" s="61">
        <v>79380</v>
      </c>
      <c r="I232" s="52">
        <v>5</v>
      </c>
      <c r="J232" s="56">
        <f t="shared" si="7"/>
        <v>81690</v>
      </c>
    </row>
    <row r="233" spans="1:10" x14ac:dyDescent="0.25">
      <c r="A233" s="51" t="s">
        <v>306</v>
      </c>
      <c r="B233" s="58" t="s">
        <v>65</v>
      </c>
      <c r="C233" s="51" t="s">
        <v>293</v>
      </c>
      <c r="D233" s="51" t="s">
        <v>91</v>
      </c>
      <c r="E233" s="53">
        <v>35903</v>
      </c>
      <c r="F233" s="59">
        <f t="shared" ca="1" si="6"/>
        <v>17</v>
      </c>
      <c r="G233" s="60" t="s">
        <v>96</v>
      </c>
      <c r="H233" s="61">
        <v>68520</v>
      </c>
      <c r="I233" s="52">
        <v>5</v>
      </c>
      <c r="J233" s="56">
        <f t="shared" si="7"/>
        <v>70514</v>
      </c>
    </row>
    <row r="234" spans="1:10" x14ac:dyDescent="0.25">
      <c r="A234" s="51" t="s">
        <v>604</v>
      </c>
      <c r="B234" s="58" t="s">
        <v>75</v>
      </c>
      <c r="C234" s="51" t="s">
        <v>599</v>
      </c>
      <c r="D234" s="51" t="s">
        <v>91</v>
      </c>
      <c r="E234" s="53">
        <v>40841</v>
      </c>
      <c r="F234" s="59">
        <f t="shared" ca="1" si="6"/>
        <v>3</v>
      </c>
      <c r="G234" s="60" t="s">
        <v>96</v>
      </c>
      <c r="H234" s="61">
        <v>81530</v>
      </c>
      <c r="I234" s="52">
        <v>5</v>
      </c>
      <c r="J234" s="56">
        <f t="shared" si="7"/>
        <v>83903</v>
      </c>
    </row>
    <row r="235" spans="1:10" x14ac:dyDescent="0.25">
      <c r="A235" s="51" t="s">
        <v>562</v>
      </c>
      <c r="B235" s="58" t="s">
        <v>59</v>
      </c>
      <c r="C235" s="51" t="s">
        <v>560</v>
      </c>
      <c r="D235" s="51" t="s">
        <v>61</v>
      </c>
      <c r="E235" s="53">
        <v>40259</v>
      </c>
      <c r="F235" s="59">
        <f t="shared" ca="1" si="6"/>
        <v>5</v>
      </c>
      <c r="G235" s="60"/>
      <c r="H235" s="61">
        <v>45710</v>
      </c>
      <c r="I235" s="52">
        <v>3</v>
      </c>
      <c r="J235" s="56">
        <f t="shared" si="7"/>
        <v>47040</v>
      </c>
    </row>
    <row r="236" spans="1:10" x14ac:dyDescent="0.25">
      <c r="A236" s="51" t="s">
        <v>605</v>
      </c>
      <c r="B236" s="58" t="s">
        <v>65</v>
      </c>
      <c r="C236" s="51" t="s">
        <v>599</v>
      </c>
      <c r="D236" s="51" t="s">
        <v>91</v>
      </c>
      <c r="E236" s="53">
        <v>40585</v>
      </c>
      <c r="F236" s="59">
        <f t="shared" ca="1" si="6"/>
        <v>4</v>
      </c>
      <c r="G236" s="60" t="s">
        <v>96</v>
      </c>
      <c r="H236" s="61">
        <v>87950</v>
      </c>
      <c r="I236" s="52">
        <v>4</v>
      </c>
      <c r="J236" s="56">
        <f t="shared" si="7"/>
        <v>90509</v>
      </c>
    </row>
    <row r="237" spans="1:10" x14ac:dyDescent="0.25">
      <c r="A237" s="51" t="s">
        <v>699</v>
      </c>
      <c r="B237" s="58" t="s">
        <v>65</v>
      </c>
      <c r="C237" s="51" t="s">
        <v>690</v>
      </c>
      <c r="D237" s="51" t="s">
        <v>61</v>
      </c>
      <c r="E237" s="53">
        <v>39087</v>
      </c>
      <c r="F237" s="59">
        <f t="shared" ca="1" si="6"/>
        <v>8</v>
      </c>
      <c r="G237" s="60"/>
      <c r="H237" s="61">
        <v>70150</v>
      </c>
      <c r="I237" s="52">
        <v>2</v>
      </c>
      <c r="J237" s="56">
        <f t="shared" si="7"/>
        <v>72191</v>
      </c>
    </row>
    <row r="238" spans="1:10" x14ac:dyDescent="0.25">
      <c r="A238" s="51" t="s">
        <v>423</v>
      </c>
      <c r="B238" s="58" t="s">
        <v>65</v>
      </c>
      <c r="C238" s="51" t="s">
        <v>347</v>
      </c>
      <c r="D238" s="51" t="s">
        <v>91</v>
      </c>
      <c r="E238" s="63">
        <v>40603</v>
      </c>
      <c r="F238" s="59">
        <f t="shared" ca="1" si="6"/>
        <v>4</v>
      </c>
      <c r="G238" s="60" t="s">
        <v>92</v>
      </c>
      <c r="H238" s="61">
        <v>44260</v>
      </c>
      <c r="I238" s="52">
        <v>1</v>
      </c>
      <c r="J238" s="56">
        <f t="shared" si="7"/>
        <v>45548</v>
      </c>
    </row>
    <row r="239" spans="1:10" x14ac:dyDescent="0.25">
      <c r="A239" s="51" t="s">
        <v>700</v>
      </c>
      <c r="B239" s="58" t="s">
        <v>65</v>
      </c>
      <c r="C239" s="51" t="s">
        <v>690</v>
      </c>
      <c r="D239" s="51" t="s">
        <v>61</v>
      </c>
      <c r="E239" s="53">
        <v>39719</v>
      </c>
      <c r="F239" s="59">
        <f t="shared" ca="1" si="6"/>
        <v>6</v>
      </c>
      <c r="G239" s="60"/>
      <c r="H239" s="61">
        <v>23340</v>
      </c>
      <c r="I239" s="52">
        <v>4</v>
      </c>
      <c r="J239" s="56">
        <f t="shared" si="7"/>
        <v>24019</v>
      </c>
    </row>
    <row r="240" spans="1:10" x14ac:dyDescent="0.25">
      <c r="A240" s="51" t="s">
        <v>113</v>
      </c>
      <c r="B240" s="58" t="s">
        <v>59</v>
      </c>
      <c r="C240" s="51" t="s">
        <v>60</v>
      </c>
      <c r="D240" s="51" t="s">
        <v>91</v>
      </c>
      <c r="E240" s="53">
        <v>38790</v>
      </c>
      <c r="F240" s="59">
        <f t="shared" ca="1" si="6"/>
        <v>9</v>
      </c>
      <c r="G240" s="60" t="s">
        <v>94</v>
      </c>
      <c r="H240" s="61">
        <v>62688</v>
      </c>
      <c r="I240" s="52">
        <v>3</v>
      </c>
      <c r="J240" s="56">
        <f t="shared" si="7"/>
        <v>64512</v>
      </c>
    </row>
    <row r="241" spans="1:10" x14ac:dyDescent="0.25">
      <c r="A241" s="51" t="s">
        <v>730</v>
      </c>
      <c r="B241" s="58" t="s">
        <v>77</v>
      </c>
      <c r="C241" s="51" t="s">
        <v>690</v>
      </c>
      <c r="D241" s="51" t="s">
        <v>91</v>
      </c>
      <c r="E241" s="53">
        <v>39091</v>
      </c>
      <c r="F241" s="59">
        <f t="shared" ca="1" si="6"/>
        <v>8</v>
      </c>
      <c r="G241" s="60" t="s">
        <v>107</v>
      </c>
      <c r="H241" s="61">
        <v>46410</v>
      </c>
      <c r="I241" s="52">
        <v>2</v>
      </c>
      <c r="J241" s="56">
        <f t="shared" si="7"/>
        <v>47761</v>
      </c>
    </row>
    <row r="242" spans="1:10" x14ac:dyDescent="0.25">
      <c r="A242" s="51" t="s">
        <v>526</v>
      </c>
      <c r="B242" s="58" t="s">
        <v>65</v>
      </c>
      <c r="C242" s="51" t="s">
        <v>508</v>
      </c>
      <c r="D242" s="51" t="s">
        <v>91</v>
      </c>
      <c r="E242" s="53">
        <v>39147</v>
      </c>
      <c r="F242" s="59">
        <f t="shared" ca="1" si="6"/>
        <v>8</v>
      </c>
      <c r="G242" s="60" t="s">
        <v>92</v>
      </c>
      <c r="H242" s="61">
        <v>45180</v>
      </c>
      <c r="I242" s="52">
        <v>5</v>
      </c>
      <c r="J242" s="56">
        <f t="shared" si="7"/>
        <v>46495</v>
      </c>
    </row>
    <row r="243" spans="1:10" x14ac:dyDescent="0.25">
      <c r="A243" s="51" t="s">
        <v>342</v>
      </c>
      <c r="B243" s="58" t="s">
        <v>65</v>
      </c>
      <c r="C243" s="51" t="s">
        <v>338</v>
      </c>
      <c r="D243" s="51" t="s">
        <v>144</v>
      </c>
      <c r="E243" s="53">
        <v>37505</v>
      </c>
      <c r="F243" s="59">
        <f t="shared" ca="1" si="6"/>
        <v>12</v>
      </c>
      <c r="G243" s="60" t="s">
        <v>99</v>
      </c>
      <c r="H243" s="61">
        <v>51800</v>
      </c>
      <c r="I243" s="52">
        <v>1</v>
      </c>
      <c r="J243" s="56">
        <f t="shared" si="7"/>
        <v>53307</v>
      </c>
    </row>
    <row r="244" spans="1:10" x14ac:dyDescent="0.25">
      <c r="A244" s="51" t="s">
        <v>74</v>
      </c>
      <c r="B244" s="58" t="s">
        <v>75</v>
      </c>
      <c r="C244" s="51" t="s">
        <v>60</v>
      </c>
      <c r="D244" s="51" t="s">
        <v>61</v>
      </c>
      <c r="E244" s="53">
        <v>39809</v>
      </c>
      <c r="F244" s="59">
        <f t="shared" ca="1" si="6"/>
        <v>6</v>
      </c>
      <c r="G244" s="60"/>
      <c r="H244" s="61">
        <v>58650</v>
      </c>
      <c r="I244" s="52">
        <v>4</v>
      </c>
      <c r="J244" s="56">
        <f t="shared" si="7"/>
        <v>60357</v>
      </c>
    </row>
    <row r="245" spans="1:10" x14ac:dyDescent="0.25">
      <c r="A245" s="51" t="s">
        <v>674</v>
      </c>
      <c r="B245" s="58" t="s">
        <v>77</v>
      </c>
      <c r="C245" s="51" t="s">
        <v>616</v>
      </c>
      <c r="D245" s="51" t="s">
        <v>144</v>
      </c>
      <c r="E245" s="53">
        <v>37815</v>
      </c>
      <c r="F245" s="59">
        <f t="shared" ca="1" si="6"/>
        <v>12</v>
      </c>
      <c r="G245" s="60" t="s">
        <v>96</v>
      </c>
      <c r="H245" s="61">
        <v>48740</v>
      </c>
      <c r="I245" s="52">
        <v>1</v>
      </c>
      <c r="J245" s="56">
        <f t="shared" si="7"/>
        <v>50158</v>
      </c>
    </row>
    <row r="246" spans="1:10" x14ac:dyDescent="0.25">
      <c r="A246" s="51" t="s">
        <v>479</v>
      </c>
      <c r="B246" s="58" t="s">
        <v>75</v>
      </c>
      <c r="C246" s="51" t="s">
        <v>347</v>
      </c>
      <c r="D246" s="51" t="s">
        <v>144</v>
      </c>
      <c r="E246" s="53">
        <v>36503</v>
      </c>
      <c r="F246" s="59">
        <f t="shared" ca="1" si="6"/>
        <v>15</v>
      </c>
      <c r="G246" s="60" t="s">
        <v>92</v>
      </c>
      <c r="H246" s="61">
        <v>41615</v>
      </c>
      <c r="I246" s="52">
        <v>1</v>
      </c>
      <c r="J246" s="56">
        <f t="shared" si="7"/>
        <v>42826</v>
      </c>
    </row>
    <row r="247" spans="1:10" x14ac:dyDescent="0.25">
      <c r="A247" s="51" t="s">
        <v>424</v>
      </c>
      <c r="B247" s="58" t="s">
        <v>68</v>
      </c>
      <c r="C247" s="51" t="s">
        <v>347</v>
      </c>
      <c r="D247" s="51" t="s">
        <v>91</v>
      </c>
      <c r="E247" s="53">
        <v>39597</v>
      </c>
      <c r="F247" s="59">
        <f t="shared" ca="1" si="6"/>
        <v>7</v>
      </c>
      <c r="G247" s="60" t="s">
        <v>96</v>
      </c>
      <c r="H247" s="61">
        <v>81010</v>
      </c>
      <c r="I247" s="52">
        <v>4</v>
      </c>
      <c r="J247" s="56">
        <f t="shared" si="7"/>
        <v>83367</v>
      </c>
    </row>
    <row r="248" spans="1:10" x14ac:dyDescent="0.25">
      <c r="A248" s="51" t="s">
        <v>205</v>
      </c>
      <c r="B248" s="58" t="s">
        <v>77</v>
      </c>
      <c r="C248" s="51" t="s">
        <v>204</v>
      </c>
      <c r="D248" s="51" t="s">
        <v>91</v>
      </c>
      <c r="E248" s="53">
        <v>36182</v>
      </c>
      <c r="F248" s="59">
        <f t="shared" ca="1" si="6"/>
        <v>16</v>
      </c>
      <c r="G248" s="60" t="s">
        <v>107</v>
      </c>
      <c r="H248" s="61">
        <v>68300</v>
      </c>
      <c r="I248" s="52">
        <v>5</v>
      </c>
      <c r="J248" s="56">
        <f t="shared" si="7"/>
        <v>70288</v>
      </c>
    </row>
    <row r="249" spans="1:10" x14ac:dyDescent="0.25">
      <c r="A249" s="51" t="s">
        <v>527</v>
      </c>
      <c r="B249" s="58" t="s">
        <v>75</v>
      </c>
      <c r="C249" s="51" t="s">
        <v>508</v>
      </c>
      <c r="D249" s="51" t="s">
        <v>91</v>
      </c>
      <c r="E249" s="53">
        <v>40361</v>
      </c>
      <c r="F249" s="59">
        <f t="shared" ca="1" si="6"/>
        <v>5</v>
      </c>
      <c r="G249" s="60" t="s">
        <v>92</v>
      </c>
      <c r="H249" s="61">
        <v>75780</v>
      </c>
      <c r="I249" s="52">
        <v>2</v>
      </c>
      <c r="J249" s="56">
        <f t="shared" si="7"/>
        <v>77985</v>
      </c>
    </row>
    <row r="250" spans="1:10" x14ac:dyDescent="0.25">
      <c r="A250" s="51" t="s">
        <v>731</v>
      </c>
      <c r="B250" s="58" t="s">
        <v>68</v>
      </c>
      <c r="C250" s="51" t="s">
        <v>690</v>
      </c>
      <c r="D250" s="51" t="s">
        <v>91</v>
      </c>
      <c r="E250" s="53">
        <v>36843</v>
      </c>
      <c r="F250" s="59">
        <f t="shared" ca="1" si="6"/>
        <v>14</v>
      </c>
      <c r="G250" s="60" t="s">
        <v>107</v>
      </c>
      <c r="H250" s="61">
        <v>47630</v>
      </c>
      <c r="I250" s="52">
        <v>3</v>
      </c>
      <c r="J250" s="56">
        <f t="shared" si="7"/>
        <v>49016</v>
      </c>
    </row>
    <row r="251" spans="1:10" x14ac:dyDescent="0.25">
      <c r="A251" s="51" t="s">
        <v>262</v>
      </c>
      <c r="B251" s="58" t="s">
        <v>65</v>
      </c>
      <c r="C251" s="51" t="s">
        <v>214</v>
      </c>
      <c r="D251" s="51" t="s">
        <v>144</v>
      </c>
      <c r="E251" s="53">
        <v>40777</v>
      </c>
      <c r="F251" s="59">
        <f t="shared" ca="1" si="6"/>
        <v>3</v>
      </c>
      <c r="G251" s="60" t="s">
        <v>94</v>
      </c>
      <c r="H251" s="61">
        <v>13800</v>
      </c>
      <c r="I251" s="52">
        <v>3</v>
      </c>
      <c r="J251" s="56">
        <f t="shared" si="7"/>
        <v>14202</v>
      </c>
    </row>
    <row r="252" spans="1:10" x14ac:dyDescent="0.25">
      <c r="A252" s="51" t="s">
        <v>768</v>
      </c>
      <c r="B252" s="58" t="s">
        <v>65</v>
      </c>
      <c r="C252" s="51" t="s">
        <v>690</v>
      </c>
      <c r="D252" s="51" t="s">
        <v>144</v>
      </c>
      <c r="E252" s="53">
        <v>36462</v>
      </c>
      <c r="F252" s="59">
        <f t="shared" ca="1" si="6"/>
        <v>15</v>
      </c>
      <c r="G252" s="60" t="s">
        <v>107</v>
      </c>
      <c r="H252" s="61">
        <v>26185</v>
      </c>
      <c r="I252" s="52">
        <v>5</v>
      </c>
      <c r="J252" s="56">
        <f t="shared" si="7"/>
        <v>26947</v>
      </c>
    </row>
    <row r="253" spans="1:10" x14ac:dyDescent="0.25">
      <c r="A253" s="51" t="s">
        <v>76</v>
      </c>
      <c r="B253" s="58" t="s">
        <v>77</v>
      </c>
      <c r="C253" s="51" t="s">
        <v>60</v>
      </c>
      <c r="D253" s="51" t="s">
        <v>61</v>
      </c>
      <c r="E253" s="53">
        <v>39298</v>
      </c>
      <c r="F253" s="59">
        <f t="shared" ca="1" si="6"/>
        <v>8</v>
      </c>
      <c r="G253" s="60"/>
      <c r="H253" s="61">
        <v>76870</v>
      </c>
      <c r="I253" s="52">
        <v>5</v>
      </c>
      <c r="J253" s="56">
        <f t="shared" si="7"/>
        <v>79107</v>
      </c>
    </row>
    <row r="254" spans="1:10" x14ac:dyDescent="0.25">
      <c r="A254" s="51" t="s">
        <v>701</v>
      </c>
      <c r="B254" s="58" t="s">
        <v>65</v>
      </c>
      <c r="C254" s="51" t="s">
        <v>690</v>
      </c>
      <c r="D254" s="51" t="s">
        <v>61</v>
      </c>
      <c r="E254" s="53">
        <v>40800</v>
      </c>
      <c r="F254" s="59">
        <f t="shared" ca="1" si="6"/>
        <v>3</v>
      </c>
      <c r="G254" s="60"/>
      <c r="H254" s="61">
        <v>62480</v>
      </c>
      <c r="I254" s="52">
        <v>5</v>
      </c>
      <c r="J254" s="56">
        <f t="shared" si="7"/>
        <v>64298</v>
      </c>
    </row>
    <row r="255" spans="1:10" x14ac:dyDescent="0.25">
      <c r="A255" s="51" t="s">
        <v>148</v>
      </c>
      <c r="B255" s="58" t="s">
        <v>77</v>
      </c>
      <c r="C255" s="51" t="s">
        <v>60</v>
      </c>
      <c r="D255" s="51" t="s">
        <v>144</v>
      </c>
      <c r="E255" s="53">
        <v>35826</v>
      </c>
      <c r="F255" s="59">
        <f t="shared" ca="1" si="6"/>
        <v>17</v>
      </c>
      <c r="G255" s="60" t="s">
        <v>96</v>
      </c>
      <c r="H255" s="61">
        <v>31205</v>
      </c>
      <c r="I255" s="52">
        <v>2</v>
      </c>
      <c r="J255" s="56">
        <f t="shared" si="7"/>
        <v>32113</v>
      </c>
    </row>
    <row r="256" spans="1:10" x14ac:dyDescent="0.25">
      <c r="A256" s="51" t="s">
        <v>732</v>
      </c>
      <c r="B256" s="58" t="s">
        <v>65</v>
      </c>
      <c r="C256" s="51" t="s">
        <v>690</v>
      </c>
      <c r="D256" s="51" t="s">
        <v>91</v>
      </c>
      <c r="E256" s="53">
        <v>36967</v>
      </c>
      <c r="F256" s="59">
        <f t="shared" ca="1" si="6"/>
        <v>14</v>
      </c>
      <c r="G256" s="60" t="s">
        <v>96</v>
      </c>
      <c r="H256" s="61">
        <v>63060</v>
      </c>
      <c r="I256" s="52">
        <v>4</v>
      </c>
      <c r="J256" s="56">
        <f t="shared" si="7"/>
        <v>64895</v>
      </c>
    </row>
    <row r="257" spans="1:10" x14ac:dyDescent="0.25">
      <c r="A257" s="51" t="s">
        <v>733</v>
      </c>
      <c r="B257" s="58" t="s">
        <v>68</v>
      </c>
      <c r="C257" s="51" t="s">
        <v>690</v>
      </c>
      <c r="D257" s="51" t="s">
        <v>91</v>
      </c>
      <c r="E257" s="53">
        <v>39722</v>
      </c>
      <c r="F257" s="59">
        <f t="shared" ca="1" si="6"/>
        <v>6</v>
      </c>
      <c r="G257" s="60" t="s">
        <v>96</v>
      </c>
      <c r="H257" s="61">
        <v>44530</v>
      </c>
      <c r="I257" s="52">
        <v>2</v>
      </c>
      <c r="J257" s="56">
        <f t="shared" si="7"/>
        <v>45826</v>
      </c>
    </row>
    <row r="258" spans="1:10" x14ac:dyDescent="0.25">
      <c r="A258" s="51" t="s">
        <v>794</v>
      </c>
      <c r="B258" s="58" t="s">
        <v>59</v>
      </c>
      <c r="C258" s="51" t="s">
        <v>791</v>
      </c>
      <c r="D258" s="51" t="s">
        <v>144</v>
      </c>
      <c r="E258" s="53">
        <v>36557</v>
      </c>
      <c r="F258" s="59">
        <f t="shared" ref="F258:F321" ca="1" si="8">DATEDIF(E258,TODAY(),"Y")</f>
        <v>15</v>
      </c>
      <c r="G258" s="60" t="s">
        <v>96</v>
      </c>
      <c r="H258" s="61">
        <v>31250</v>
      </c>
      <c r="I258" s="52">
        <v>2</v>
      </c>
      <c r="J258" s="56">
        <f t="shared" ref="J258:J321" si="9">ROUND(H258*$L$1+H258,0)</f>
        <v>32159</v>
      </c>
    </row>
    <row r="259" spans="1:10" x14ac:dyDescent="0.25">
      <c r="A259" s="51" t="s">
        <v>425</v>
      </c>
      <c r="B259" s="58" t="s">
        <v>63</v>
      </c>
      <c r="C259" s="51" t="s">
        <v>347</v>
      </c>
      <c r="D259" s="51" t="s">
        <v>91</v>
      </c>
      <c r="E259" s="53">
        <v>41025</v>
      </c>
      <c r="F259" s="59">
        <f t="shared" ca="1" si="8"/>
        <v>3</v>
      </c>
      <c r="G259" s="60" t="s">
        <v>107</v>
      </c>
      <c r="H259" s="61">
        <v>58910</v>
      </c>
      <c r="I259" s="52">
        <v>1</v>
      </c>
      <c r="J259" s="56">
        <f t="shared" si="9"/>
        <v>60624</v>
      </c>
    </row>
    <row r="260" spans="1:10" x14ac:dyDescent="0.25">
      <c r="A260" s="51" t="s">
        <v>295</v>
      </c>
      <c r="B260" s="58" t="s">
        <v>68</v>
      </c>
      <c r="C260" s="51" t="s">
        <v>293</v>
      </c>
      <c r="D260" s="51" t="s">
        <v>61</v>
      </c>
      <c r="E260" s="70">
        <v>40620</v>
      </c>
      <c r="F260" s="59">
        <f t="shared" ca="1" si="8"/>
        <v>4</v>
      </c>
      <c r="G260" s="60"/>
      <c r="H260" s="61">
        <v>84300</v>
      </c>
      <c r="I260" s="52">
        <v>1</v>
      </c>
      <c r="J260" s="56">
        <f t="shared" si="9"/>
        <v>86753</v>
      </c>
    </row>
    <row r="261" spans="1:10" x14ac:dyDescent="0.25">
      <c r="A261" s="51" t="s">
        <v>288</v>
      </c>
      <c r="B261" s="58" t="s">
        <v>63</v>
      </c>
      <c r="C261" s="51" t="s">
        <v>283</v>
      </c>
      <c r="D261" s="51" t="s">
        <v>91</v>
      </c>
      <c r="E261" s="63">
        <v>40400</v>
      </c>
      <c r="F261" s="59">
        <f t="shared" ca="1" si="8"/>
        <v>5</v>
      </c>
      <c r="G261" s="60" t="s">
        <v>107</v>
      </c>
      <c r="H261" s="61">
        <v>79150</v>
      </c>
      <c r="I261" s="52">
        <v>2</v>
      </c>
      <c r="J261" s="56">
        <f t="shared" si="9"/>
        <v>81453</v>
      </c>
    </row>
    <row r="262" spans="1:10" x14ac:dyDescent="0.25">
      <c r="A262" s="51" t="s">
        <v>528</v>
      </c>
      <c r="B262" s="58" t="s">
        <v>75</v>
      </c>
      <c r="C262" s="51" t="s">
        <v>508</v>
      </c>
      <c r="D262" s="51" t="s">
        <v>91</v>
      </c>
      <c r="E262" s="53">
        <v>40447</v>
      </c>
      <c r="F262" s="59">
        <f t="shared" ca="1" si="8"/>
        <v>4</v>
      </c>
      <c r="G262" s="60" t="s">
        <v>96</v>
      </c>
      <c r="H262" s="61">
        <v>33970</v>
      </c>
      <c r="I262" s="52">
        <v>4</v>
      </c>
      <c r="J262" s="56">
        <f t="shared" si="9"/>
        <v>34959</v>
      </c>
    </row>
    <row r="263" spans="1:10" x14ac:dyDescent="0.25">
      <c r="A263" s="51" t="s">
        <v>218</v>
      </c>
      <c r="B263" s="58" t="s">
        <v>77</v>
      </c>
      <c r="C263" s="51" t="s">
        <v>214</v>
      </c>
      <c r="D263" s="51" t="s">
        <v>61</v>
      </c>
      <c r="E263" s="53">
        <v>40233</v>
      </c>
      <c r="F263" s="59">
        <f t="shared" ca="1" si="8"/>
        <v>5</v>
      </c>
      <c r="G263" s="60"/>
      <c r="H263" s="61">
        <v>64390</v>
      </c>
      <c r="I263" s="52">
        <v>2</v>
      </c>
      <c r="J263" s="56">
        <f t="shared" si="9"/>
        <v>66264</v>
      </c>
    </row>
    <row r="264" spans="1:10" x14ac:dyDescent="0.25">
      <c r="A264" s="51" t="s">
        <v>780</v>
      </c>
      <c r="B264" s="58" t="s">
        <v>65</v>
      </c>
      <c r="C264" s="51" t="s">
        <v>690</v>
      </c>
      <c r="D264" s="51" t="s">
        <v>158</v>
      </c>
      <c r="E264" s="53">
        <v>39208</v>
      </c>
      <c r="F264" s="59">
        <f t="shared" ca="1" si="8"/>
        <v>8</v>
      </c>
      <c r="G264" s="60"/>
      <c r="H264" s="61">
        <v>26944</v>
      </c>
      <c r="I264" s="52">
        <v>4</v>
      </c>
      <c r="J264" s="56">
        <f t="shared" si="9"/>
        <v>27728</v>
      </c>
    </row>
    <row r="265" spans="1:10" x14ac:dyDescent="0.25">
      <c r="A265" s="51" t="s">
        <v>576</v>
      </c>
      <c r="B265" s="58" t="s">
        <v>75</v>
      </c>
      <c r="C265" s="51" t="s">
        <v>560</v>
      </c>
      <c r="D265" s="51" t="s">
        <v>91</v>
      </c>
      <c r="E265" s="53">
        <v>40710</v>
      </c>
      <c r="F265" s="59">
        <f t="shared" ca="1" si="8"/>
        <v>4</v>
      </c>
      <c r="G265" s="60" t="s">
        <v>107</v>
      </c>
      <c r="H265" s="61">
        <v>32140</v>
      </c>
      <c r="I265" s="52">
        <v>2</v>
      </c>
      <c r="J265" s="56">
        <f t="shared" si="9"/>
        <v>33075</v>
      </c>
    </row>
    <row r="266" spans="1:10" x14ac:dyDescent="0.25">
      <c r="A266" s="51" t="s">
        <v>296</v>
      </c>
      <c r="B266" s="58" t="s">
        <v>77</v>
      </c>
      <c r="C266" s="51" t="s">
        <v>293</v>
      </c>
      <c r="D266" s="51" t="s">
        <v>61</v>
      </c>
      <c r="E266" s="53">
        <v>39783</v>
      </c>
      <c r="F266" s="59">
        <f t="shared" ca="1" si="8"/>
        <v>6</v>
      </c>
      <c r="G266" s="60"/>
      <c r="H266" s="61">
        <v>54000</v>
      </c>
      <c r="I266" s="52">
        <v>3</v>
      </c>
      <c r="J266" s="56">
        <f t="shared" si="9"/>
        <v>55571</v>
      </c>
    </row>
    <row r="267" spans="1:10" x14ac:dyDescent="0.25">
      <c r="A267" s="51" t="s">
        <v>329</v>
      </c>
      <c r="B267" s="58" t="s">
        <v>68</v>
      </c>
      <c r="C267" s="51" t="s">
        <v>293</v>
      </c>
      <c r="D267" s="51" t="s">
        <v>144</v>
      </c>
      <c r="E267" s="53">
        <v>39299</v>
      </c>
      <c r="F267" s="59">
        <f t="shared" ca="1" si="8"/>
        <v>8</v>
      </c>
      <c r="G267" s="60" t="s">
        <v>99</v>
      </c>
      <c r="H267" s="61">
        <v>47760</v>
      </c>
      <c r="I267" s="52">
        <v>3</v>
      </c>
      <c r="J267" s="56">
        <f t="shared" si="9"/>
        <v>49150</v>
      </c>
    </row>
    <row r="268" spans="1:10" x14ac:dyDescent="0.25">
      <c r="A268" s="51" t="s">
        <v>78</v>
      </c>
      <c r="B268" s="58" t="s">
        <v>75</v>
      </c>
      <c r="C268" s="51" t="s">
        <v>60</v>
      </c>
      <c r="D268" s="51" t="s">
        <v>61</v>
      </c>
      <c r="E268" s="53">
        <v>39109</v>
      </c>
      <c r="F268" s="59">
        <f t="shared" ca="1" si="8"/>
        <v>8</v>
      </c>
      <c r="G268" s="60"/>
      <c r="H268" s="61">
        <v>33120</v>
      </c>
      <c r="I268" s="52">
        <v>2</v>
      </c>
      <c r="J268" s="56">
        <f t="shared" si="9"/>
        <v>34084</v>
      </c>
    </row>
    <row r="269" spans="1:10" x14ac:dyDescent="0.25">
      <c r="A269" s="51" t="s">
        <v>621</v>
      </c>
      <c r="B269" s="58" t="s">
        <v>75</v>
      </c>
      <c r="C269" s="51" t="s">
        <v>616</v>
      </c>
      <c r="D269" s="51" t="s">
        <v>61</v>
      </c>
      <c r="E269" s="53">
        <v>36642</v>
      </c>
      <c r="F269" s="59">
        <f t="shared" ca="1" si="8"/>
        <v>15</v>
      </c>
      <c r="G269" s="60"/>
      <c r="H269" s="61">
        <v>77760</v>
      </c>
      <c r="I269" s="52">
        <v>3</v>
      </c>
      <c r="J269" s="56">
        <f t="shared" si="9"/>
        <v>80023</v>
      </c>
    </row>
    <row r="270" spans="1:10" x14ac:dyDescent="0.25">
      <c r="A270" s="51" t="s">
        <v>596</v>
      </c>
      <c r="B270" s="58" t="s">
        <v>75</v>
      </c>
      <c r="C270" s="51" t="s">
        <v>560</v>
      </c>
      <c r="D270" s="51" t="s">
        <v>158</v>
      </c>
      <c r="E270" s="53">
        <v>39893</v>
      </c>
      <c r="F270" s="59">
        <f t="shared" ca="1" si="8"/>
        <v>6</v>
      </c>
      <c r="G270" s="60"/>
      <c r="H270" s="61">
        <v>15744</v>
      </c>
      <c r="I270" s="52">
        <v>3</v>
      </c>
      <c r="J270" s="56">
        <f t="shared" si="9"/>
        <v>16202</v>
      </c>
    </row>
    <row r="271" spans="1:10" x14ac:dyDescent="0.25">
      <c r="A271" s="51" t="s">
        <v>702</v>
      </c>
      <c r="B271" s="58" t="s">
        <v>77</v>
      </c>
      <c r="C271" s="51" t="s">
        <v>690</v>
      </c>
      <c r="D271" s="51" t="s">
        <v>61</v>
      </c>
      <c r="E271" s="53">
        <v>40451</v>
      </c>
      <c r="F271" s="59">
        <f t="shared" ca="1" si="8"/>
        <v>4</v>
      </c>
      <c r="G271" s="60"/>
      <c r="H271" s="61">
        <v>87830</v>
      </c>
      <c r="I271" s="52">
        <v>2</v>
      </c>
      <c r="J271" s="56">
        <f t="shared" si="9"/>
        <v>90386</v>
      </c>
    </row>
    <row r="272" spans="1:10" x14ac:dyDescent="0.25">
      <c r="A272" s="51" t="s">
        <v>529</v>
      </c>
      <c r="B272" s="58" t="s">
        <v>68</v>
      </c>
      <c r="C272" s="51" t="s">
        <v>508</v>
      </c>
      <c r="D272" s="51" t="s">
        <v>91</v>
      </c>
      <c r="E272" s="53">
        <v>40712</v>
      </c>
      <c r="F272" s="59">
        <f t="shared" ca="1" si="8"/>
        <v>4</v>
      </c>
      <c r="G272" s="60" t="s">
        <v>96</v>
      </c>
      <c r="H272" s="61">
        <v>22900</v>
      </c>
      <c r="I272" s="52">
        <v>1</v>
      </c>
      <c r="J272" s="56">
        <f t="shared" si="9"/>
        <v>23566</v>
      </c>
    </row>
    <row r="273" spans="1:10" x14ac:dyDescent="0.25">
      <c r="A273" s="51" t="s">
        <v>241</v>
      </c>
      <c r="B273" s="58" t="s">
        <v>75</v>
      </c>
      <c r="C273" s="51" t="s">
        <v>214</v>
      </c>
      <c r="D273" s="51" t="s">
        <v>91</v>
      </c>
      <c r="E273" s="53">
        <v>40880</v>
      </c>
      <c r="F273" s="59">
        <f t="shared" ca="1" si="8"/>
        <v>3</v>
      </c>
      <c r="G273" s="60" t="s">
        <v>94</v>
      </c>
      <c r="H273" s="61">
        <v>61400</v>
      </c>
      <c r="I273" s="52">
        <v>5</v>
      </c>
      <c r="J273" s="56">
        <f t="shared" si="9"/>
        <v>63187</v>
      </c>
    </row>
    <row r="274" spans="1:10" x14ac:dyDescent="0.25">
      <c r="A274" s="51" t="s">
        <v>426</v>
      </c>
      <c r="B274" s="58" t="s">
        <v>75</v>
      </c>
      <c r="C274" s="51" t="s">
        <v>347</v>
      </c>
      <c r="D274" s="51" t="s">
        <v>91</v>
      </c>
      <c r="E274" s="53">
        <v>39264</v>
      </c>
      <c r="F274" s="59">
        <f t="shared" ca="1" si="8"/>
        <v>8</v>
      </c>
      <c r="G274" s="60" t="s">
        <v>107</v>
      </c>
      <c r="H274" s="61">
        <v>81980</v>
      </c>
      <c r="I274" s="52">
        <v>2</v>
      </c>
      <c r="J274" s="56">
        <f t="shared" si="9"/>
        <v>84366</v>
      </c>
    </row>
    <row r="275" spans="1:10" x14ac:dyDescent="0.25">
      <c r="A275" s="51" t="s">
        <v>307</v>
      </c>
      <c r="B275" s="58" t="s">
        <v>65</v>
      </c>
      <c r="C275" s="51" t="s">
        <v>293</v>
      </c>
      <c r="D275" s="51" t="s">
        <v>91</v>
      </c>
      <c r="E275" s="53">
        <v>39120</v>
      </c>
      <c r="F275" s="59">
        <f t="shared" ca="1" si="8"/>
        <v>8</v>
      </c>
      <c r="G275" s="60" t="s">
        <v>96</v>
      </c>
      <c r="H275" s="61">
        <v>88850</v>
      </c>
      <c r="I275" s="52">
        <v>3</v>
      </c>
      <c r="J275" s="56">
        <f t="shared" si="9"/>
        <v>91436</v>
      </c>
    </row>
    <row r="276" spans="1:10" x14ac:dyDescent="0.25">
      <c r="A276" s="51" t="s">
        <v>769</v>
      </c>
      <c r="B276" s="58" t="s">
        <v>65</v>
      </c>
      <c r="C276" s="51" t="s">
        <v>690</v>
      </c>
      <c r="D276" s="51" t="s">
        <v>144</v>
      </c>
      <c r="E276" s="53">
        <v>40696</v>
      </c>
      <c r="F276" s="59">
        <f t="shared" ca="1" si="8"/>
        <v>4</v>
      </c>
      <c r="G276" s="60" t="s">
        <v>107</v>
      </c>
      <c r="H276" s="61">
        <v>13455</v>
      </c>
      <c r="I276" s="52">
        <v>2</v>
      </c>
      <c r="J276" s="56">
        <f t="shared" si="9"/>
        <v>13847</v>
      </c>
    </row>
    <row r="277" spans="1:10" x14ac:dyDescent="0.25">
      <c r="A277" s="51" t="s">
        <v>501</v>
      </c>
      <c r="B277" s="58" t="s">
        <v>59</v>
      </c>
      <c r="C277" s="51" t="s">
        <v>500</v>
      </c>
      <c r="D277" s="51" t="s">
        <v>61</v>
      </c>
      <c r="E277" s="63">
        <v>40292</v>
      </c>
      <c r="F277" s="59">
        <f t="shared" ca="1" si="8"/>
        <v>5</v>
      </c>
      <c r="G277" s="60"/>
      <c r="H277" s="61">
        <v>61890</v>
      </c>
      <c r="I277" s="52">
        <v>2</v>
      </c>
      <c r="J277" s="56">
        <f t="shared" si="9"/>
        <v>63691</v>
      </c>
    </row>
    <row r="278" spans="1:10" x14ac:dyDescent="0.25">
      <c r="A278" s="51" t="s">
        <v>273</v>
      </c>
      <c r="B278" s="58" t="s">
        <v>65</v>
      </c>
      <c r="C278" s="51" t="s">
        <v>274</v>
      </c>
      <c r="D278" s="51" t="s">
        <v>61</v>
      </c>
      <c r="E278" s="53">
        <v>38755</v>
      </c>
      <c r="F278" s="59">
        <f t="shared" ca="1" si="8"/>
        <v>9</v>
      </c>
      <c r="G278" s="60"/>
      <c r="H278" s="61">
        <v>78860</v>
      </c>
      <c r="I278" s="52">
        <v>2</v>
      </c>
      <c r="J278" s="56">
        <f t="shared" si="9"/>
        <v>81155</v>
      </c>
    </row>
    <row r="279" spans="1:10" x14ac:dyDescent="0.25">
      <c r="A279" s="51" t="s">
        <v>242</v>
      </c>
      <c r="B279" s="58" t="s">
        <v>63</v>
      </c>
      <c r="C279" s="51" t="s">
        <v>214</v>
      </c>
      <c r="D279" s="51" t="s">
        <v>91</v>
      </c>
      <c r="E279" s="53">
        <v>35965</v>
      </c>
      <c r="F279" s="68">
        <f t="shared" ca="1" si="8"/>
        <v>17</v>
      </c>
      <c r="G279" s="69" t="s">
        <v>92</v>
      </c>
      <c r="H279" s="61">
        <v>34780</v>
      </c>
      <c r="I279" s="52">
        <v>4</v>
      </c>
      <c r="J279" s="56">
        <f t="shared" si="9"/>
        <v>35792</v>
      </c>
    </row>
    <row r="280" spans="1:10" x14ac:dyDescent="0.25">
      <c r="A280" s="51" t="s">
        <v>563</v>
      </c>
      <c r="B280" s="58" t="s">
        <v>63</v>
      </c>
      <c r="C280" s="51" t="s">
        <v>560</v>
      </c>
      <c r="D280" s="51" t="s">
        <v>61</v>
      </c>
      <c r="E280" s="53">
        <v>39144</v>
      </c>
      <c r="F280" s="59">
        <f t="shared" ca="1" si="8"/>
        <v>8</v>
      </c>
      <c r="G280" s="60"/>
      <c r="H280" s="61">
        <v>45040</v>
      </c>
      <c r="I280" s="52">
        <v>5</v>
      </c>
      <c r="J280" s="56">
        <f t="shared" si="9"/>
        <v>46351</v>
      </c>
    </row>
    <row r="281" spans="1:10" x14ac:dyDescent="0.25">
      <c r="A281" s="51" t="s">
        <v>243</v>
      </c>
      <c r="B281" s="58" t="s">
        <v>65</v>
      </c>
      <c r="C281" s="51" t="s">
        <v>214</v>
      </c>
      <c r="D281" s="51" t="s">
        <v>91</v>
      </c>
      <c r="E281" s="53">
        <v>37348</v>
      </c>
      <c r="F281" s="59">
        <f t="shared" ca="1" si="8"/>
        <v>13</v>
      </c>
      <c r="G281" s="60" t="s">
        <v>94</v>
      </c>
      <c r="H281" s="61">
        <v>85880</v>
      </c>
      <c r="I281" s="52">
        <v>3</v>
      </c>
      <c r="J281" s="56">
        <f t="shared" si="9"/>
        <v>88379</v>
      </c>
    </row>
    <row r="282" spans="1:10" x14ac:dyDescent="0.25">
      <c r="A282" s="51" t="s">
        <v>114</v>
      </c>
      <c r="B282" s="58" t="s">
        <v>65</v>
      </c>
      <c r="C282" s="51" t="s">
        <v>60</v>
      </c>
      <c r="D282" s="51" t="s">
        <v>91</v>
      </c>
      <c r="E282" s="53">
        <v>38903</v>
      </c>
      <c r="F282" s="59">
        <f t="shared" ca="1" si="8"/>
        <v>9</v>
      </c>
      <c r="G282" s="60" t="s">
        <v>107</v>
      </c>
      <c r="H282" s="61">
        <v>34060</v>
      </c>
      <c r="I282" s="52">
        <v>2</v>
      </c>
      <c r="J282" s="56">
        <f t="shared" si="9"/>
        <v>35051</v>
      </c>
    </row>
    <row r="283" spans="1:10" x14ac:dyDescent="0.25">
      <c r="A283" s="51" t="s">
        <v>644</v>
      </c>
      <c r="B283" s="58" t="s">
        <v>65</v>
      </c>
      <c r="C283" s="51" t="s">
        <v>616</v>
      </c>
      <c r="D283" s="51" t="s">
        <v>91</v>
      </c>
      <c r="E283" s="53">
        <v>40581</v>
      </c>
      <c r="F283" s="59">
        <f t="shared" ca="1" si="8"/>
        <v>4</v>
      </c>
      <c r="G283" s="60" t="s">
        <v>92</v>
      </c>
      <c r="H283" s="61">
        <v>80260</v>
      </c>
      <c r="I283" s="52">
        <v>3</v>
      </c>
      <c r="J283" s="56">
        <f t="shared" si="9"/>
        <v>82596</v>
      </c>
    </row>
    <row r="284" spans="1:10" x14ac:dyDescent="0.25">
      <c r="A284" s="51" t="s">
        <v>675</v>
      </c>
      <c r="B284" s="58" t="s">
        <v>59</v>
      </c>
      <c r="C284" s="51" t="s">
        <v>616</v>
      </c>
      <c r="D284" s="51" t="s">
        <v>144</v>
      </c>
      <c r="E284" s="53">
        <v>41195</v>
      </c>
      <c r="F284" s="59">
        <f t="shared" ca="1" si="8"/>
        <v>2</v>
      </c>
      <c r="G284" s="60" t="s">
        <v>107</v>
      </c>
      <c r="H284" s="61">
        <v>25885</v>
      </c>
      <c r="I284" s="52">
        <v>5</v>
      </c>
      <c r="J284" s="56">
        <f t="shared" si="9"/>
        <v>26638</v>
      </c>
    </row>
    <row r="285" spans="1:10" x14ac:dyDescent="0.25">
      <c r="A285" s="51" t="s">
        <v>427</v>
      </c>
      <c r="B285" s="58" t="s">
        <v>63</v>
      </c>
      <c r="C285" s="51" t="s">
        <v>347</v>
      </c>
      <c r="D285" s="51" t="s">
        <v>91</v>
      </c>
      <c r="E285" s="53">
        <v>38809</v>
      </c>
      <c r="F285" s="59">
        <f t="shared" ca="1" si="8"/>
        <v>9</v>
      </c>
      <c r="G285" s="60" t="s">
        <v>94</v>
      </c>
      <c r="H285" s="61">
        <v>76584</v>
      </c>
      <c r="I285" s="52">
        <v>1</v>
      </c>
      <c r="J285" s="56">
        <f t="shared" si="9"/>
        <v>78813</v>
      </c>
    </row>
    <row r="286" spans="1:10" x14ac:dyDescent="0.25">
      <c r="A286" s="51" t="s">
        <v>491</v>
      </c>
      <c r="B286" s="58" t="s">
        <v>59</v>
      </c>
      <c r="C286" s="51" t="s">
        <v>347</v>
      </c>
      <c r="D286" s="51" t="s">
        <v>158</v>
      </c>
      <c r="E286" s="53">
        <v>39747</v>
      </c>
      <c r="F286" s="59">
        <f t="shared" ca="1" si="8"/>
        <v>6</v>
      </c>
      <c r="G286" s="60"/>
      <c r="H286" s="61">
        <v>10572</v>
      </c>
      <c r="I286" s="52">
        <v>4</v>
      </c>
      <c r="J286" s="56">
        <f t="shared" si="9"/>
        <v>10880</v>
      </c>
    </row>
    <row r="287" spans="1:10" x14ac:dyDescent="0.25">
      <c r="A287" s="51" t="s">
        <v>734</v>
      </c>
      <c r="B287" s="58" t="s">
        <v>59</v>
      </c>
      <c r="C287" s="51" t="s">
        <v>690</v>
      </c>
      <c r="D287" s="51" t="s">
        <v>91</v>
      </c>
      <c r="E287" s="53">
        <v>39063</v>
      </c>
      <c r="F287" s="59">
        <f t="shared" ca="1" si="8"/>
        <v>8</v>
      </c>
      <c r="G287" s="60" t="s">
        <v>96</v>
      </c>
      <c r="H287" s="61">
        <v>86320</v>
      </c>
      <c r="I287" s="52">
        <v>4</v>
      </c>
      <c r="J287" s="56">
        <f t="shared" si="9"/>
        <v>88832</v>
      </c>
    </row>
    <row r="288" spans="1:10" x14ac:dyDescent="0.25">
      <c r="A288" s="51" t="s">
        <v>606</v>
      </c>
      <c r="B288" s="58" t="s">
        <v>63</v>
      </c>
      <c r="C288" s="51" t="s">
        <v>599</v>
      </c>
      <c r="D288" s="51" t="s">
        <v>91</v>
      </c>
      <c r="E288" s="53">
        <v>40893</v>
      </c>
      <c r="F288" s="59">
        <f t="shared" ca="1" si="8"/>
        <v>3</v>
      </c>
      <c r="G288" s="60" t="s">
        <v>107</v>
      </c>
      <c r="H288" s="61">
        <v>44620</v>
      </c>
      <c r="I288" s="52">
        <v>5</v>
      </c>
      <c r="J288" s="56">
        <f t="shared" si="9"/>
        <v>45918</v>
      </c>
    </row>
    <row r="289" spans="1:10" x14ac:dyDescent="0.25">
      <c r="A289" s="51" t="s">
        <v>735</v>
      </c>
      <c r="B289" s="58" t="s">
        <v>65</v>
      </c>
      <c r="C289" s="51" t="s">
        <v>690</v>
      </c>
      <c r="D289" s="51" t="s">
        <v>91</v>
      </c>
      <c r="E289" s="53">
        <v>40389</v>
      </c>
      <c r="F289" s="59">
        <f t="shared" ca="1" si="8"/>
        <v>5</v>
      </c>
      <c r="G289" s="60" t="s">
        <v>96</v>
      </c>
      <c r="H289" s="61">
        <v>58370</v>
      </c>
      <c r="I289" s="52">
        <v>5</v>
      </c>
      <c r="J289" s="56">
        <f t="shared" si="9"/>
        <v>60069</v>
      </c>
    </row>
    <row r="290" spans="1:10" x14ac:dyDescent="0.25">
      <c r="A290" s="51" t="s">
        <v>645</v>
      </c>
      <c r="B290" s="58" t="s">
        <v>75</v>
      </c>
      <c r="C290" s="51" t="s">
        <v>616</v>
      </c>
      <c r="D290" s="51" t="s">
        <v>91</v>
      </c>
      <c r="E290" s="53">
        <v>40469</v>
      </c>
      <c r="F290" s="59">
        <f t="shared" ca="1" si="8"/>
        <v>4</v>
      </c>
      <c r="G290" s="60" t="s">
        <v>94</v>
      </c>
      <c r="H290" s="61">
        <v>63030</v>
      </c>
      <c r="I290" s="52">
        <v>1</v>
      </c>
      <c r="J290" s="56">
        <f t="shared" si="9"/>
        <v>64864</v>
      </c>
    </row>
    <row r="291" spans="1:10" x14ac:dyDescent="0.25">
      <c r="A291" s="51" t="s">
        <v>211</v>
      </c>
      <c r="B291" s="58" t="s">
        <v>75</v>
      </c>
      <c r="C291" s="51" t="s">
        <v>204</v>
      </c>
      <c r="D291" s="51" t="s">
        <v>144</v>
      </c>
      <c r="E291" s="63">
        <v>40516</v>
      </c>
      <c r="F291" s="59">
        <f t="shared" ca="1" si="8"/>
        <v>4</v>
      </c>
      <c r="G291" s="60" t="s">
        <v>107</v>
      </c>
      <c r="H291" s="61">
        <v>28625</v>
      </c>
      <c r="I291" s="52">
        <v>1</v>
      </c>
      <c r="J291" s="56">
        <f t="shared" si="9"/>
        <v>29458</v>
      </c>
    </row>
    <row r="292" spans="1:10" x14ac:dyDescent="0.25">
      <c r="A292" s="51" t="s">
        <v>115</v>
      </c>
      <c r="B292" s="58" t="s">
        <v>75</v>
      </c>
      <c r="C292" s="51" t="s">
        <v>60</v>
      </c>
      <c r="D292" s="51" t="s">
        <v>91</v>
      </c>
      <c r="E292" s="53">
        <v>36536</v>
      </c>
      <c r="F292" s="59">
        <f t="shared" ca="1" si="8"/>
        <v>15</v>
      </c>
      <c r="G292" s="60" t="s">
        <v>96</v>
      </c>
      <c r="H292" s="61">
        <v>62400</v>
      </c>
      <c r="I292" s="52">
        <v>4</v>
      </c>
      <c r="J292" s="56">
        <f t="shared" si="9"/>
        <v>64216</v>
      </c>
    </row>
    <row r="293" spans="1:10" x14ac:dyDescent="0.25">
      <c r="A293" s="51" t="s">
        <v>480</v>
      </c>
      <c r="B293" s="58" t="s">
        <v>63</v>
      </c>
      <c r="C293" s="51" t="s">
        <v>347</v>
      </c>
      <c r="D293" s="51" t="s">
        <v>144</v>
      </c>
      <c r="E293" s="53">
        <v>37620</v>
      </c>
      <c r="F293" s="59">
        <f t="shared" ca="1" si="8"/>
        <v>12</v>
      </c>
      <c r="G293" s="60" t="s">
        <v>96</v>
      </c>
      <c r="H293" s="61">
        <v>24460</v>
      </c>
      <c r="I293" s="52">
        <v>1</v>
      </c>
      <c r="J293" s="56">
        <f t="shared" si="9"/>
        <v>25172</v>
      </c>
    </row>
    <row r="294" spans="1:10" x14ac:dyDescent="0.25">
      <c r="A294" s="51" t="s">
        <v>428</v>
      </c>
      <c r="B294" s="58" t="s">
        <v>59</v>
      </c>
      <c r="C294" s="51" t="s">
        <v>347</v>
      </c>
      <c r="D294" s="51" t="s">
        <v>91</v>
      </c>
      <c r="E294" s="53">
        <v>37936</v>
      </c>
      <c r="F294" s="59">
        <f t="shared" ca="1" si="8"/>
        <v>11</v>
      </c>
      <c r="G294" s="60" t="s">
        <v>107</v>
      </c>
      <c r="H294" s="61">
        <v>30920</v>
      </c>
      <c r="I294" s="52">
        <v>5</v>
      </c>
      <c r="J294" s="56">
        <f t="shared" si="9"/>
        <v>31820</v>
      </c>
    </row>
    <row r="295" spans="1:10" x14ac:dyDescent="0.25">
      <c r="A295" s="51" t="s">
        <v>736</v>
      </c>
      <c r="B295" s="58" t="s">
        <v>77</v>
      </c>
      <c r="C295" s="51" t="s">
        <v>690</v>
      </c>
      <c r="D295" s="51" t="s">
        <v>91</v>
      </c>
      <c r="E295" s="53">
        <v>39441</v>
      </c>
      <c r="F295" s="59">
        <f t="shared" ca="1" si="8"/>
        <v>7</v>
      </c>
      <c r="G295" s="60" t="s">
        <v>94</v>
      </c>
      <c r="H295" s="61">
        <v>68860</v>
      </c>
      <c r="I295" s="52">
        <v>2</v>
      </c>
      <c r="J295" s="56">
        <f t="shared" si="9"/>
        <v>70864</v>
      </c>
    </row>
    <row r="296" spans="1:10" x14ac:dyDescent="0.25">
      <c r="A296" s="51" t="s">
        <v>646</v>
      </c>
      <c r="B296" s="58" t="s">
        <v>65</v>
      </c>
      <c r="C296" s="51" t="s">
        <v>616</v>
      </c>
      <c r="D296" s="51" t="s">
        <v>91</v>
      </c>
      <c r="E296" s="53">
        <v>35896</v>
      </c>
      <c r="F296" s="59">
        <f t="shared" ca="1" si="8"/>
        <v>17</v>
      </c>
      <c r="G296" s="60" t="s">
        <v>107</v>
      </c>
      <c r="H296" s="61">
        <v>70280</v>
      </c>
      <c r="I296" s="52">
        <v>3</v>
      </c>
      <c r="J296" s="56">
        <f t="shared" si="9"/>
        <v>72325</v>
      </c>
    </row>
    <row r="297" spans="1:10" x14ac:dyDescent="0.25">
      <c r="A297" s="51" t="s">
        <v>770</v>
      </c>
      <c r="B297" s="58" t="s">
        <v>65</v>
      </c>
      <c r="C297" s="51" t="s">
        <v>690</v>
      </c>
      <c r="D297" s="51" t="s">
        <v>144</v>
      </c>
      <c r="E297" s="53">
        <v>38753</v>
      </c>
      <c r="F297" s="59">
        <f t="shared" ca="1" si="8"/>
        <v>9</v>
      </c>
      <c r="G297" s="60" t="s">
        <v>94</v>
      </c>
      <c r="H297" s="61">
        <v>37660</v>
      </c>
      <c r="I297" s="52">
        <v>4</v>
      </c>
      <c r="J297" s="56">
        <f t="shared" si="9"/>
        <v>38756</v>
      </c>
    </row>
    <row r="298" spans="1:10" x14ac:dyDescent="0.25">
      <c r="A298" s="51" t="s">
        <v>116</v>
      </c>
      <c r="B298" s="58" t="s">
        <v>65</v>
      </c>
      <c r="C298" s="51" t="s">
        <v>60</v>
      </c>
      <c r="D298" s="51" t="s">
        <v>91</v>
      </c>
      <c r="E298" s="53">
        <v>39864</v>
      </c>
      <c r="F298" s="59">
        <f t="shared" ca="1" si="8"/>
        <v>6</v>
      </c>
      <c r="G298" s="60" t="s">
        <v>96</v>
      </c>
      <c r="H298" s="61">
        <v>64320</v>
      </c>
      <c r="I298" s="52">
        <v>5</v>
      </c>
      <c r="J298" s="56">
        <f t="shared" si="9"/>
        <v>66192</v>
      </c>
    </row>
    <row r="299" spans="1:10" x14ac:dyDescent="0.25">
      <c r="A299" s="51" t="s">
        <v>429</v>
      </c>
      <c r="B299" s="58" t="s">
        <v>75</v>
      </c>
      <c r="C299" s="51" t="s">
        <v>347</v>
      </c>
      <c r="D299" s="51" t="s">
        <v>91</v>
      </c>
      <c r="E299" s="53">
        <v>40953</v>
      </c>
      <c r="F299" s="59">
        <f t="shared" ca="1" si="8"/>
        <v>3</v>
      </c>
      <c r="G299" s="60" t="s">
        <v>99</v>
      </c>
      <c r="H299" s="61">
        <v>60380</v>
      </c>
      <c r="I299" s="52">
        <v>4</v>
      </c>
      <c r="J299" s="56">
        <f t="shared" si="9"/>
        <v>62137</v>
      </c>
    </row>
    <row r="300" spans="1:10" x14ac:dyDescent="0.25">
      <c r="A300" s="51" t="s">
        <v>503</v>
      </c>
      <c r="B300" s="58" t="s">
        <v>65</v>
      </c>
      <c r="C300" s="51" t="s">
        <v>500</v>
      </c>
      <c r="D300" s="51" t="s">
        <v>91</v>
      </c>
      <c r="E300" s="53">
        <v>37936</v>
      </c>
      <c r="F300" s="59">
        <f t="shared" ca="1" si="8"/>
        <v>11</v>
      </c>
      <c r="G300" s="60" t="s">
        <v>107</v>
      </c>
      <c r="H300" s="61">
        <v>53870</v>
      </c>
      <c r="I300" s="52">
        <v>2</v>
      </c>
      <c r="J300" s="56">
        <f t="shared" si="9"/>
        <v>55438</v>
      </c>
    </row>
    <row r="301" spans="1:10" x14ac:dyDescent="0.25">
      <c r="A301" s="51" t="s">
        <v>117</v>
      </c>
      <c r="B301" s="58" t="s">
        <v>75</v>
      </c>
      <c r="C301" s="51" t="s">
        <v>60</v>
      </c>
      <c r="D301" s="51" t="s">
        <v>91</v>
      </c>
      <c r="E301" s="53">
        <v>40831</v>
      </c>
      <c r="F301" s="59">
        <f t="shared" ca="1" si="8"/>
        <v>3</v>
      </c>
      <c r="G301" s="60" t="s">
        <v>92</v>
      </c>
      <c r="H301" s="61">
        <v>79400</v>
      </c>
      <c r="I301" s="52">
        <v>4</v>
      </c>
      <c r="J301" s="56">
        <f t="shared" si="9"/>
        <v>81711</v>
      </c>
    </row>
    <row r="302" spans="1:10" x14ac:dyDescent="0.25">
      <c r="A302" s="51" t="s">
        <v>368</v>
      </c>
      <c r="B302" s="58" t="s">
        <v>65</v>
      </c>
      <c r="C302" s="51" t="s">
        <v>347</v>
      </c>
      <c r="D302" s="51" t="s">
        <v>61</v>
      </c>
      <c r="E302" s="53">
        <v>40298</v>
      </c>
      <c r="F302" s="59">
        <f t="shared" ca="1" si="8"/>
        <v>5</v>
      </c>
      <c r="G302" s="60"/>
      <c r="H302" s="61">
        <v>24410</v>
      </c>
      <c r="I302" s="52">
        <v>3</v>
      </c>
      <c r="J302" s="56">
        <f t="shared" si="9"/>
        <v>25120</v>
      </c>
    </row>
    <row r="303" spans="1:10" x14ac:dyDescent="0.25">
      <c r="A303" s="51" t="s">
        <v>308</v>
      </c>
      <c r="B303" s="58" t="s">
        <v>65</v>
      </c>
      <c r="C303" s="51" t="s">
        <v>293</v>
      </c>
      <c r="D303" s="51" t="s">
        <v>91</v>
      </c>
      <c r="E303" s="53">
        <v>38916</v>
      </c>
      <c r="F303" s="59">
        <f t="shared" ca="1" si="8"/>
        <v>9</v>
      </c>
      <c r="G303" s="60" t="s">
        <v>94</v>
      </c>
      <c r="H303" s="61">
        <v>27560</v>
      </c>
      <c r="I303" s="52">
        <v>2</v>
      </c>
      <c r="J303" s="56">
        <f t="shared" si="9"/>
        <v>28362</v>
      </c>
    </row>
    <row r="304" spans="1:10" x14ac:dyDescent="0.25">
      <c r="A304" s="51" t="s">
        <v>244</v>
      </c>
      <c r="B304" s="58" t="s">
        <v>63</v>
      </c>
      <c r="C304" s="51" t="s">
        <v>214</v>
      </c>
      <c r="D304" s="51" t="s">
        <v>91</v>
      </c>
      <c r="E304" s="53">
        <v>41091</v>
      </c>
      <c r="F304" s="59">
        <f t="shared" ca="1" si="8"/>
        <v>3</v>
      </c>
      <c r="G304" s="60" t="s">
        <v>96</v>
      </c>
      <c r="H304" s="61">
        <v>71150</v>
      </c>
      <c r="I304" s="52">
        <v>2</v>
      </c>
      <c r="J304" s="56">
        <f t="shared" si="9"/>
        <v>73220</v>
      </c>
    </row>
    <row r="305" spans="1:10" x14ac:dyDescent="0.25">
      <c r="A305" s="51" t="s">
        <v>703</v>
      </c>
      <c r="B305" s="58" t="s">
        <v>77</v>
      </c>
      <c r="C305" s="51" t="s">
        <v>690</v>
      </c>
      <c r="D305" s="51" t="s">
        <v>61</v>
      </c>
      <c r="E305" s="53">
        <v>39534</v>
      </c>
      <c r="F305" s="59">
        <f t="shared" ca="1" si="8"/>
        <v>7</v>
      </c>
      <c r="G305" s="60"/>
      <c r="H305" s="61">
        <v>32880</v>
      </c>
      <c r="I305" s="52">
        <v>3</v>
      </c>
      <c r="J305" s="56">
        <f t="shared" si="9"/>
        <v>33837</v>
      </c>
    </row>
    <row r="306" spans="1:10" x14ac:dyDescent="0.25">
      <c r="A306" s="51" t="s">
        <v>149</v>
      </c>
      <c r="B306" s="58" t="s">
        <v>63</v>
      </c>
      <c r="C306" s="51" t="s">
        <v>60</v>
      </c>
      <c r="D306" s="51" t="s">
        <v>144</v>
      </c>
      <c r="E306" s="53">
        <v>40976</v>
      </c>
      <c r="F306" s="59">
        <f t="shared" ca="1" si="8"/>
        <v>3</v>
      </c>
      <c r="G306" s="60" t="s">
        <v>96</v>
      </c>
      <c r="H306" s="61">
        <v>46380</v>
      </c>
      <c r="I306" s="52">
        <v>3</v>
      </c>
      <c r="J306" s="56">
        <f t="shared" si="9"/>
        <v>47730</v>
      </c>
    </row>
    <row r="307" spans="1:10" x14ac:dyDescent="0.25">
      <c r="A307" s="51" t="s">
        <v>212</v>
      </c>
      <c r="B307" s="58" t="s">
        <v>75</v>
      </c>
      <c r="C307" s="51" t="s">
        <v>204</v>
      </c>
      <c r="D307" s="51" t="s">
        <v>158</v>
      </c>
      <c r="E307" s="63">
        <v>40313</v>
      </c>
      <c r="F307" s="59">
        <f t="shared" ca="1" si="8"/>
        <v>5</v>
      </c>
      <c r="G307" s="60"/>
      <c r="H307" s="61">
        <v>27484</v>
      </c>
      <c r="I307" s="52">
        <v>4</v>
      </c>
      <c r="J307" s="56">
        <f t="shared" si="9"/>
        <v>28284</v>
      </c>
    </row>
    <row r="308" spans="1:10" x14ac:dyDescent="0.25">
      <c r="A308" s="51" t="s">
        <v>334</v>
      </c>
      <c r="B308" s="58" t="s">
        <v>75</v>
      </c>
      <c r="C308" s="51" t="s">
        <v>293</v>
      </c>
      <c r="D308" s="51" t="s">
        <v>158</v>
      </c>
      <c r="E308" s="63">
        <v>40452</v>
      </c>
      <c r="F308" s="59">
        <f t="shared" ca="1" si="8"/>
        <v>4</v>
      </c>
      <c r="G308" s="60"/>
      <c r="H308" s="61">
        <v>9180</v>
      </c>
      <c r="I308" s="52">
        <v>3</v>
      </c>
      <c r="J308" s="56">
        <f t="shared" si="9"/>
        <v>9447</v>
      </c>
    </row>
    <row r="309" spans="1:10" x14ac:dyDescent="0.25">
      <c r="A309" s="51" t="s">
        <v>430</v>
      </c>
      <c r="B309" s="58" t="s">
        <v>65</v>
      </c>
      <c r="C309" s="51" t="s">
        <v>347</v>
      </c>
      <c r="D309" s="51" t="s">
        <v>91</v>
      </c>
      <c r="E309" s="53">
        <v>38832</v>
      </c>
      <c r="F309" s="59">
        <f t="shared" ca="1" si="8"/>
        <v>9</v>
      </c>
      <c r="G309" s="60" t="s">
        <v>99</v>
      </c>
      <c r="H309" s="61">
        <v>29420</v>
      </c>
      <c r="I309" s="52">
        <v>5</v>
      </c>
      <c r="J309" s="56">
        <f t="shared" si="9"/>
        <v>30276</v>
      </c>
    </row>
    <row r="310" spans="1:10" x14ac:dyDescent="0.25">
      <c r="A310" s="51" t="s">
        <v>686</v>
      </c>
      <c r="B310" s="58" t="s">
        <v>59</v>
      </c>
      <c r="C310" s="51" t="s">
        <v>616</v>
      </c>
      <c r="D310" s="51" t="s">
        <v>158</v>
      </c>
      <c r="E310" s="53">
        <v>39417</v>
      </c>
      <c r="F310" s="59">
        <f t="shared" ca="1" si="8"/>
        <v>7</v>
      </c>
      <c r="G310" s="60"/>
      <c r="H310" s="61">
        <v>23692</v>
      </c>
      <c r="I310" s="52">
        <v>4</v>
      </c>
      <c r="J310" s="56">
        <f t="shared" si="9"/>
        <v>24381</v>
      </c>
    </row>
    <row r="311" spans="1:10" x14ac:dyDescent="0.25">
      <c r="A311" s="51" t="s">
        <v>309</v>
      </c>
      <c r="B311" s="58" t="s">
        <v>65</v>
      </c>
      <c r="C311" s="51" t="s">
        <v>293</v>
      </c>
      <c r="D311" s="51" t="s">
        <v>91</v>
      </c>
      <c r="E311" s="53">
        <v>40762</v>
      </c>
      <c r="F311" s="59">
        <f t="shared" ca="1" si="8"/>
        <v>4</v>
      </c>
      <c r="G311" s="60" t="s">
        <v>92</v>
      </c>
      <c r="H311" s="61">
        <v>61470</v>
      </c>
      <c r="I311" s="52">
        <v>5</v>
      </c>
      <c r="J311" s="56">
        <f t="shared" si="9"/>
        <v>63259</v>
      </c>
    </row>
    <row r="312" spans="1:10" x14ac:dyDescent="0.25">
      <c r="A312" s="51" t="s">
        <v>622</v>
      </c>
      <c r="B312" s="58" t="s">
        <v>65</v>
      </c>
      <c r="C312" s="51" t="s">
        <v>616</v>
      </c>
      <c r="D312" s="51" t="s">
        <v>61</v>
      </c>
      <c r="E312" s="53">
        <v>36214</v>
      </c>
      <c r="F312" s="59">
        <f t="shared" ca="1" si="8"/>
        <v>16</v>
      </c>
      <c r="G312" s="60"/>
      <c r="H312" s="61">
        <v>53310</v>
      </c>
      <c r="I312" s="52">
        <v>5</v>
      </c>
      <c r="J312" s="56">
        <f t="shared" si="9"/>
        <v>54861</v>
      </c>
    </row>
    <row r="313" spans="1:10" x14ac:dyDescent="0.25">
      <c r="A313" s="51" t="s">
        <v>530</v>
      </c>
      <c r="B313" s="58" t="s">
        <v>65</v>
      </c>
      <c r="C313" s="51" t="s">
        <v>508</v>
      </c>
      <c r="D313" s="51" t="s">
        <v>91</v>
      </c>
      <c r="E313" s="53">
        <v>41000</v>
      </c>
      <c r="F313" s="59">
        <f t="shared" ca="1" si="8"/>
        <v>3</v>
      </c>
      <c r="G313" s="60" t="s">
        <v>94</v>
      </c>
      <c r="H313" s="61">
        <v>60560</v>
      </c>
      <c r="I313" s="52">
        <v>4</v>
      </c>
      <c r="J313" s="56">
        <f t="shared" si="9"/>
        <v>62322</v>
      </c>
    </row>
    <row r="314" spans="1:10" x14ac:dyDescent="0.25">
      <c r="A314" s="66" t="s">
        <v>823</v>
      </c>
      <c r="B314" s="58" t="s">
        <v>77</v>
      </c>
      <c r="C314" s="66" t="s">
        <v>807</v>
      </c>
      <c r="D314" s="66" t="s">
        <v>158</v>
      </c>
      <c r="E314" s="67">
        <v>40787</v>
      </c>
      <c r="F314" s="59">
        <f t="shared" ca="1" si="8"/>
        <v>3</v>
      </c>
      <c r="G314" s="60" t="s">
        <v>96</v>
      </c>
      <c r="H314" s="61">
        <v>29070</v>
      </c>
      <c r="I314" s="52">
        <v>3</v>
      </c>
      <c r="J314" s="56">
        <f t="shared" si="9"/>
        <v>29916</v>
      </c>
    </row>
    <row r="315" spans="1:10" x14ac:dyDescent="0.25">
      <c r="A315" s="51" t="s">
        <v>79</v>
      </c>
      <c r="B315" s="58" t="s">
        <v>65</v>
      </c>
      <c r="C315" s="51" t="s">
        <v>60</v>
      </c>
      <c r="D315" s="51" t="s">
        <v>61</v>
      </c>
      <c r="E315" s="53">
        <v>39772</v>
      </c>
      <c r="F315" s="59">
        <f t="shared" ca="1" si="8"/>
        <v>6</v>
      </c>
      <c r="G315" s="60"/>
      <c r="H315" s="61">
        <v>85980</v>
      </c>
      <c r="I315" s="52">
        <v>2</v>
      </c>
      <c r="J315" s="56">
        <f t="shared" si="9"/>
        <v>88482</v>
      </c>
    </row>
    <row r="316" spans="1:10" x14ac:dyDescent="0.25">
      <c r="A316" s="51" t="s">
        <v>550</v>
      </c>
      <c r="B316" s="58" t="s">
        <v>75</v>
      </c>
      <c r="C316" s="51" t="s">
        <v>508</v>
      </c>
      <c r="D316" s="51" t="s">
        <v>144</v>
      </c>
      <c r="E316" s="53">
        <v>40624</v>
      </c>
      <c r="F316" s="59">
        <f t="shared" ca="1" si="8"/>
        <v>4</v>
      </c>
      <c r="G316" s="60" t="s">
        <v>92</v>
      </c>
      <c r="H316" s="61">
        <v>13090</v>
      </c>
      <c r="I316" s="52">
        <v>4</v>
      </c>
      <c r="J316" s="56">
        <f t="shared" si="9"/>
        <v>13471</v>
      </c>
    </row>
    <row r="317" spans="1:10" x14ac:dyDescent="0.25">
      <c r="A317" s="51" t="s">
        <v>647</v>
      </c>
      <c r="B317" s="58" t="s">
        <v>65</v>
      </c>
      <c r="C317" s="51" t="s">
        <v>616</v>
      </c>
      <c r="D317" s="51" t="s">
        <v>91</v>
      </c>
      <c r="E317" s="53">
        <v>39797</v>
      </c>
      <c r="F317" s="59">
        <f t="shared" ca="1" si="8"/>
        <v>6</v>
      </c>
      <c r="G317" s="60" t="s">
        <v>96</v>
      </c>
      <c r="H317" s="61">
        <v>53900</v>
      </c>
      <c r="I317" s="52">
        <v>5</v>
      </c>
      <c r="J317" s="56">
        <f t="shared" si="9"/>
        <v>55468</v>
      </c>
    </row>
    <row r="318" spans="1:10" x14ac:dyDescent="0.25">
      <c r="A318" s="51" t="s">
        <v>245</v>
      </c>
      <c r="B318" s="58" t="s">
        <v>65</v>
      </c>
      <c r="C318" s="51" t="s">
        <v>214</v>
      </c>
      <c r="D318" s="51" t="s">
        <v>91</v>
      </c>
      <c r="E318" s="53">
        <v>37785</v>
      </c>
      <c r="F318" s="59">
        <f t="shared" ca="1" si="8"/>
        <v>12</v>
      </c>
      <c r="G318" s="60" t="s">
        <v>107</v>
      </c>
      <c r="H318" s="61">
        <v>87280</v>
      </c>
      <c r="I318" s="52">
        <v>4</v>
      </c>
      <c r="J318" s="56">
        <f t="shared" si="9"/>
        <v>89820</v>
      </c>
    </row>
    <row r="319" spans="1:10" x14ac:dyDescent="0.25">
      <c r="A319" s="51" t="s">
        <v>648</v>
      </c>
      <c r="B319" s="58" t="s">
        <v>75</v>
      </c>
      <c r="C319" s="51" t="s">
        <v>616</v>
      </c>
      <c r="D319" s="51" t="s">
        <v>91</v>
      </c>
      <c r="E319" s="53">
        <v>40486</v>
      </c>
      <c r="F319" s="59">
        <f t="shared" ca="1" si="8"/>
        <v>4</v>
      </c>
      <c r="G319" s="60" t="s">
        <v>107</v>
      </c>
      <c r="H319" s="61">
        <v>66440</v>
      </c>
      <c r="I319" s="52">
        <v>3</v>
      </c>
      <c r="J319" s="56">
        <f t="shared" si="9"/>
        <v>68373</v>
      </c>
    </row>
    <row r="320" spans="1:10" x14ac:dyDescent="0.25">
      <c r="A320" s="51" t="s">
        <v>704</v>
      </c>
      <c r="B320" s="58" t="s">
        <v>65</v>
      </c>
      <c r="C320" s="51" t="s">
        <v>690</v>
      </c>
      <c r="D320" s="51" t="s">
        <v>61</v>
      </c>
      <c r="E320" s="53">
        <v>40867</v>
      </c>
      <c r="F320" s="59">
        <f t="shared" ca="1" si="8"/>
        <v>3</v>
      </c>
      <c r="G320" s="60"/>
      <c r="H320" s="61">
        <v>57500</v>
      </c>
      <c r="I320" s="52">
        <v>1</v>
      </c>
      <c r="J320" s="56">
        <f t="shared" si="9"/>
        <v>59173</v>
      </c>
    </row>
    <row r="321" spans="1:10" x14ac:dyDescent="0.25">
      <c r="A321" s="51" t="s">
        <v>150</v>
      </c>
      <c r="B321" s="58" t="s">
        <v>59</v>
      </c>
      <c r="C321" s="51" t="s">
        <v>60</v>
      </c>
      <c r="D321" s="51" t="s">
        <v>144</v>
      </c>
      <c r="E321" s="53">
        <v>38723</v>
      </c>
      <c r="F321" s="59">
        <f t="shared" ca="1" si="8"/>
        <v>9</v>
      </c>
      <c r="G321" s="60" t="s">
        <v>107</v>
      </c>
      <c r="H321" s="61">
        <v>10630</v>
      </c>
      <c r="I321" s="52">
        <v>3</v>
      </c>
      <c r="J321" s="56">
        <f t="shared" si="9"/>
        <v>10939</v>
      </c>
    </row>
    <row r="322" spans="1:10" x14ac:dyDescent="0.25">
      <c r="A322" s="51" t="s">
        <v>623</v>
      </c>
      <c r="B322" s="58" t="s">
        <v>75</v>
      </c>
      <c r="C322" s="51" t="s">
        <v>616</v>
      </c>
      <c r="D322" s="51" t="s">
        <v>61</v>
      </c>
      <c r="E322" s="53">
        <v>40350</v>
      </c>
      <c r="F322" s="59">
        <f t="shared" ref="F322:F385" ca="1" si="10">DATEDIF(E322,TODAY(),"Y")</f>
        <v>5</v>
      </c>
      <c r="G322" s="60"/>
      <c r="H322" s="61">
        <v>21580</v>
      </c>
      <c r="I322" s="52">
        <v>3</v>
      </c>
      <c r="J322" s="56">
        <f t="shared" ref="J322:J385" si="11">ROUND(H322*$L$1+H322,0)</f>
        <v>22208</v>
      </c>
    </row>
    <row r="323" spans="1:10" x14ac:dyDescent="0.25">
      <c r="A323" s="51" t="s">
        <v>369</v>
      </c>
      <c r="B323" s="58" t="s">
        <v>77</v>
      </c>
      <c r="C323" s="51" t="s">
        <v>347</v>
      </c>
      <c r="D323" s="51" t="s">
        <v>61</v>
      </c>
      <c r="E323" s="53">
        <v>38874</v>
      </c>
      <c r="F323" s="59">
        <f t="shared" ca="1" si="10"/>
        <v>9</v>
      </c>
      <c r="G323" s="60"/>
      <c r="H323" s="61">
        <v>59330</v>
      </c>
      <c r="I323" s="52">
        <v>4</v>
      </c>
      <c r="J323" s="56">
        <f t="shared" si="11"/>
        <v>61057</v>
      </c>
    </row>
    <row r="324" spans="1:10" x14ac:dyDescent="0.25">
      <c r="A324" s="51" t="s">
        <v>431</v>
      </c>
      <c r="B324" s="58" t="s">
        <v>77</v>
      </c>
      <c r="C324" s="51" t="s">
        <v>347</v>
      </c>
      <c r="D324" s="51" t="s">
        <v>91</v>
      </c>
      <c r="E324" s="53">
        <v>38816</v>
      </c>
      <c r="F324" s="59">
        <f t="shared" ca="1" si="10"/>
        <v>9</v>
      </c>
      <c r="G324" s="60" t="s">
        <v>92</v>
      </c>
      <c r="H324" s="61">
        <v>44920</v>
      </c>
      <c r="I324" s="52">
        <v>1</v>
      </c>
      <c r="J324" s="56">
        <f t="shared" si="11"/>
        <v>46227</v>
      </c>
    </row>
    <row r="325" spans="1:10" x14ac:dyDescent="0.25">
      <c r="A325" s="51" t="s">
        <v>531</v>
      </c>
      <c r="B325" s="58" t="s">
        <v>75</v>
      </c>
      <c r="C325" s="51" t="s">
        <v>508</v>
      </c>
      <c r="D325" s="51" t="s">
        <v>91</v>
      </c>
      <c r="E325" s="53">
        <v>40209</v>
      </c>
      <c r="F325" s="59">
        <f t="shared" ca="1" si="10"/>
        <v>5</v>
      </c>
      <c r="G325" s="60" t="s">
        <v>107</v>
      </c>
      <c r="H325" s="61">
        <v>45260</v>
      </c>
      <c r="I325" s="52">
        <v>4</v>
      </c>
      <c r="J325" s="56">
        <f t="shared" si="11"/>
        <v>46577</v>
      </c>
    </row>
    <row r="326" spans="1:10" x14ac:dyDescent="0.25">
      <c r="A326" s="51" t="s">
        <v>160</v>
      </c>
      <c r="B326" s="58" t="s">
        <v>75</v>
      </c>
      <c r="C326" s="51" t="s">
        <v>60</v>
      </c>
      <c r="D326" s="51" t="s">
        <v>158</v>
      </c>
      <c r="E326" s="53">
        <v>36380</v>
      </c>
      <c r="F326" s="59">
        <f t="shared" ca="1" si="10"/>
        <v>16</v>
      </c>
      <c r="G326" s="60"/>
      <c r="H326" s="61">
        <v>36052</v>
      </c>
      <c r="I326" s="52">
        <v>5</v>
      </c>
      <c r="J326" s="56">
        <f t="shared" si="11"/>
        <v>37101</v>
      </c>
    </row>
    <row r="327" spans="1:10" x14ac:dyDescent="0.25">
      <c r="A327" s="51" t="s">
        <v>771</v>
      </c>
      <c r="B327" s="58" t="s">
        <v>75</v>
      </c>
      <c r="C327" s="51" t="s">
        <v>690</v>
      </c>
      <c r="D327" s="51" t="s">
        <v>144</v>
      </c>
      <c r="E327" s="53">
        <v>39267</v>
      </c>
      <c r="F327" s="59">
        <f t="shared" ca="1" si="10"/>
        <v>8</v>
      </c>
      <c r="G327" s="60" t="s">
        <v>96</v>
      </c>
      <c r="H327" s="61">
        <v>49545</v>
      </c>
      <c r="I327" s="52">
        <v>2</v>
      </c>
      <c r="J327" s="56">
        <f t="shared" si="11"/>
        <v>50987</v>
      </c>
    </row>
    <row r="328" spans="1:10" x14ac:dyDescent="0.25">
      <c r="A328" s="51" t="s">
        <v>219</v>
      </c>
      <c r="B328" s="58" t="s">
        <v>63</v>
      </c>
      <c r="C328" s="51" t="s">
        <v>214</v>
      </c>
      <c r="D328" s="51" t="s">
        <v>61</v>
      </c>
      <c r="E328" s="53">
        <v>36470</v>
      </c>
      <c r="F328" s="59">
        <f t="shared" ca="1" si="10"/>
        <v>15</v>
      </c>
      <c r="G328" s="60"/>
      <c r="H328" s="61">
        <v>23560</v>
      </c>
      <c r="I328" s="52">
        <v>3</v>
      </c>
      <c r="J328" s="56">
        <f t="shared" si="11"/>
        <v>24246</v>
      </c>
    </row>
    <row r="329" spans="1:10" x14ac:dyDescent="0.25">
      <c r="A329" s="51" t="s">
        <v>246</v>
      </c>
      <c r="B329" s="58" t="s">
        <v>68</v>
      </c>
      <c r="C329" s="51" t="s">
        <v>214</v>
      </c>
      <c r="D329" s="51" t="s">
        <v>91</v>
      </c>
      <c r="E329" s="53">
        <v>40310</v>
      </c>
      <c r="F329" s="59">
        <f t="shared" ca="1" si="10"/>
        <v>5</v>
      </c>
      <c r="G329" s="60" t="s">
        <v>99</v>
      </c>
      <c r="H329" s="61">
        <v>82120</v>
      </c>
      <c r="I329" s="52">
        <v>5</v>
      </c>
      <c r="J329" s="56">
        <f t="shared" si="11"/>
        <v>84510</v>
      </c>
    </row>
    <row r="330" spans="1:10" x14ac:dyDescent="0.25">
      <c r="A330" s="51" t="s">
        <v>370</v>
      </c>
      <c r="B330" s="58" t="s">
        <v>65</v>
      </c>
      <c r="C330" s="51" t="s">
        <v>347</v>
      </c>
      <c r="D330" s="51" t="s">
        <v>61</v>
      </c>
      <c r="E330" s="53">
        <v>36718</v>
      </c>
      <c r="F330" s="59">
        <f t="shared" ca="1" si="10"/>
        <v>15</v>
      </c>
      <c r="G330" s="60"/>
      <c r="H330" s="61">
        <v>89520</v>
      </c>
      <c r="I330" s="52">
        <v>5</v>
      </c>
      <c r="J330" s="56">
        <f t="shared" si="11"/>
        <v>92125</v>
      </c>
    </row>
    <row r="331" spans="1:10" x14ac:dyDescent="0.25">
      <c r="A331" s="51" t="s">
        <v>649</v>
      </c>
      <c r="B331" s="58" t="s">
        <v>77</v>
      </c>
      <c r="C331" s="51" t="s">
        <v>616</v>
      </c>
      <c r="D331" s="51" t="s">
        <v>91</v>
      </c>
      <c r="E331" s="53">
        <v>40078</v>
      </c>
      <c r="F331" s="59">
        <f t="shared" ca="1" si="10"/>
        <v>5</v>
      </c>
      <c r="G331" s="60" t="s">
        <v>107</v>
      </c>
      <c r="H331" s="61">
        <v>23190</v>
      </c>
      <c r="I331" s="52">
        <v>5</v>
      </c>
      <c r="J331" s="56">
        <f t="shared" si="11"/>
        <v>23865</v>
      </c>
    </row>
    <row r="332" spans="1:10" x14ac:dyDescent="0.25">
      <c r="A332" s="51" t="s">
        <v>532</v>
      </c>
      <c r="B332" s="58" t="s">
        <v>63</v>
      </c>
      <c r="C332" s="51" t="s">
        <v>508</v>
      </c>
      <c r="D332" s="51" t="s">
        <v>91</v>
      </c>
      <c r="E332" s="53">
        <v>39157</v>
      </c>
      <c r="F332" s="59">
        <f t="shared" ca="1" si="10"/>
        <v>8</v>
      </c>
      <c r="G332" s="60" t="s">
        <v>107</v>
      </c>
      <c r="H332" s="61">
        <v>47610</v>
      </c>
      <c r="I332" s="52">
        <v>4</v>
      </c>
      <c r="J332" s="56">
        <f t="shared" si="11"/>
        <v>48995</v>
      </c>
    </row>
    <row r="333" spans="1:10" x14ac:dyDescent="0.25">
      <c r="A333" s="51" t="s">
        <v>432</v>
      </c>
      <c r="B333" s="58" t="s">
        <v>63</v>
      </c>
      <c r="C333" s="51" t="s">
        <v>347</v>
      </c>
      <c r="D333" s="51" t="s">
        <v>91</v>
      </c>
      <c r="E333" s="53">
        <v>36698</v>
      </c>
      <c r="F333" s="59">
        <f t="shared" ca="1" si="10"/>
        <v>15</v>
      </c>
      <c r="G333" s="60" t="s">
        <v>92</v>
      </c>
      <c r="H333" s="61">
        <v>23650</v>
      </c>
      <c r="I333" s="52">
        <v>1</v>
      </c>
      <c r="J333" s="56">
        <f t="shared" si="11"/>
        <v>24338</v>
      </c>
    </row>
    <row r="334" spans="1:10" x14ac:dyDescent="0.25">
      <c r="A334" s="51" t="s">
        <v>737</v>
      </c>
      <c r="B334" s="58" t="s">
        <v>75</v>
      </c>
      <c r="C334" s="51" t="s">
        <v>690</v>
      </c>
      <c r="D334" s="51" t="s">
        <v>91</v>
      </c>
      <c r="E334" s="53">
        <v>40637</v>
      </c>
      <c r="F334" s="59">
        <f t="shared" ca="1" si="10"/>
        <v>4</v>
      </c>
      <c r="G334" s="60" t="s">
        <v>96</v>
      </c>
      <c r="H334" s="61">
        <v>86640</v>
      </c>
      <c r="I334" s="52">
        <v>3</v>
      </c>
      <c r="J334" s="56">
        <f t="shared" si="11"/>
        <v>89161</v>
      </c>
    </row>
    <row r="335" spans="1:10" x14ac:dyDescent="0.25">
      <c r="A335" s="51" t="s">
        <v>118</v>
      </c>
      <c r="B335" s="58" t="s">
        <v>63</v>
      </c>
      <c r="C335" s="51" t="s">
        <v>60</v>
      </c>
      <c r="D335" s="51" t="s">
        <v>91</v>
      </c>
      <c r="E335" s="53">
        <v>39372</v>
      </c>
      <c r="F335" s="59">
        <f t="shared" ca="1" si="10"/>
        <v>7</v>
      </c>
      <c r="G335" s="60" t="s">
        <v>96</v>
      </c>
      <c r="H335" s="61">
        <v>50570</v>
      </c>
      <c r="I335" s="52">
        <v>4</v>
      </c>
      <c r="J335" s="56">
        <f t="shared" si="11"/>
        <v>52042</v>
      </c>
    </row>
    <row r="336" spans="1:10" x14ac:dyDescent="0.25">
      <c r="A336" s="51" t="s">
        <v>492</v>
      </c>
      <c r="B336" s="58" t="s">
        <v>75</v>
      </c>
      <c r="C336" s="51" t="s">
        <v>347</v>
      </c>
      <c r="D336" s="51" t="s">
        <v>158</v>
      </c>
      <c r="E336" s="53">
        <v>36305</v>
      </c>
      <c r="F336" s="59">
        <f t="shared" ca="1" si="10"/>
        <v>16</v>
      </c>
      <c r="G336" s="60"/>
      <c r="H336" s="61">
        <v>9424</v>
      </c>
      <c r="I336" s="52">
        <v>4</v>
      </c>
      <c r="J336" s="56">
        <f t="shared" si="11"/>
        <v>9698</v>
      </c>
    </row>
    <row r="337" spans="1:10" x14ac:dyDescent="0.25">
      <c r="A337" s="51" t="s">
        <v>178</v>
      </c>
      <c r="B337" s="58" t="s">
        <v>59</v>
      </c>
      <c r="C337" s="51" t="s">
        <v>169</v>
      </c>
      <c r="D337" s="51" t="s">
        <v>91</v>
      </c>
      <c r="E337" s="53">
        <v>37612</v>
      </c>
      <c r="F337" s="59">
        <f t="shared" ca="1" si="10"/>
        <v>12</v>
      </c>
      <c r="G337" s="60" t="s">
        <v>92</v>
      </c>
      <c r="H337" s="61">
        <v>39740</v>
      </c>
      <c r="I337" s="52">
        <v>1</v>
      </c>
      <c r="J337" s="56">
        <f t="shared" si="11"/>
        <v>40896</v>
      </c>
    </row>
    <row r="338" spans="1:10" x14ac:dyDescent="0.25">
      <c r="A338" s="51" t="s">
        <v>533</v>
      </c>
      <c r="B338" s="58" t="s">
        <v>63</v>
      </c>
      <c r="C338" s="51" t="s">
        <v>508</v>
      </c>
      <c r="D338" s="51" t="s">
        <v>91</v>
      </c>
      <c r="E338" s="53">
        <v>40367</v>
      </c>
      <c r="F338" s="59">
        <f t="shared" ca="1" si="10"/>
        <v>5</v>
      </c>
      <c r="G338" s="60" t="s">
        <v>96</v>
      </c>
      <c r="H338" s="61">
        <v>48800</v>
      </c>
      <c r="I338" s="52">
        <v>4</v>
      </c>
      <c r="J338" s="56">
        <f t="shared" si="11"/>
        <v>50220</v>
      </c>
    </row>
    <row r="339" spans="1:10" x14ac:dyDescent="0.25">
      <c r="A339" s="51" t="s">
        <v>119</v>
      </c>
      <c r="B339" s="58" t="s">
        <v>65</v>
      </c>
      <c r="C339" s="51" t="s">
        <v>60</v>
      </c>
      <c r="D339" s="51" t="s">
        <v>91</v>
      </c>
      <c r="E339" s="53">
        <v>35958</v>
      </c>
      <c r="F339" s="59">
        <f t="shared" ca="1" si="10"/>
        <v>17</v>
      </c>
      <c r="G339" s="60" t="s">
        <v>107</v>
      </c>
      <c r="H339" s="61">
        <v>61420</v>
      </c>
      <c r="I339" s="52">
        <v>4</v>
      </c>
      <c r="J339" s="56">
        <f t="shared" si="11"/>
        <v>63207</v>
      </c>
    </row>
    <row r="340" spans="1:10" x14ac:dyDescent="0.25">
      <c r="A340" s="51" t="s">
        <v>433</v>
      </c>
      <c r="B340" s="58" t="s">
        <v>75</v>
      </c>
      <c r="C340" s="51" t="s">
        <v>347</v>
      </c>
      <c r="D340" s="51" t="s">
        <v>91</v>
      </c>
      <c r="E340" s="53">
        <v>35996</v>
      </c>
      <c r="F340" s="59">
        <f t="shared" ca="1" si="10"/>
        <v>17</v>
      </c>
      <c r="G340" s="60" t="s">
        <v>96</v>
      </c>
      <c r="H340" s="61">
        <v>40340</v>
      </c>
      <c r="I340" s="52">
        <v>2</v>
      </c>
      <c r="J340" s="56">
        <f t="shared" si="11"/>
        <v>41514</v>
      </c>
    </row>
    <row r="341" spans="1:10" x14ac:dyDescent="0.25">
      <c r="A341" s="51" t="s">
        <v>220</v>
      </c>
      <c r="B341" s="58" t="s">
        <v>63</v>
      </c>
      <c r="C341" s="51" t="s">
        <v>214</v>
      </c>
      <c r="D341" s="51" t="s">
        <v>61</v>
      </c>
      <c r="E341" s="53">
        <v>38970</v>
      </c>
      <c r="F341" s="59">
        <f t="shared" ca="1" si="10"/>
        <v>8</v>
      </c>
      <c r="G341" s="60"/>
      <c r="H341" s="61">
        <v>83070</v>
      </c>
      <c r="I341" s="52">
        <v>3</v>
      </c>
      <c r="J341" s="56">
        <f t="shared" si="11"/>
        <v>85487</v>
      </c>
    </row>
    <row r="342" spans="1:10" x14ac:dyDescent="0.25">
      <c r="A342" s="51" t="s">
        <v>120</v>
      </c>
      <c r="B342" s="58" t="s">
        <v>68</v>
      </c>
      <c r="C342" s="51" t="s">
        <v>60</v>
      </c>
      <c r="D342" s="51" t="s">
        <v>91</v>
      </c>
      <c r="E342" s="53">
        <v>35918</v>
      </c>
      <c r="F342" s="59">
        <f t="shared" ca="1" si="10"/>
        <v>17</v>
      </c>
      <c r="G342" s="60" t="s">
        <v>94</v>
      </c>
      <c r="H342" s="61">
        <v>73740</v>
      </c>
      <c r="I342" s="52">
        <v>4</v>
      </c>
      <c r="J342" s="56">
        <f t="shared" si="11"/>
        <v>75886</v>
      </c>
    </row>
    <row r="343" spans="1:10" x14ac:dyDescent="0.25">
      <c r="A343" s="51" t="s">
        <v>121</v>
      </c>
      <c r="B343" s="58" t="s">
        <v>75</v>
      </c>
      <c r="C343" s="51" t="s">
        <v>60</v>
      </c>
      <c r="D343" s="51" t="s">
        <v>91</v>
      </c>
      <c r="E343" s="53">
        <v>40137</v>
      </c>
      <c r="F343" s="59">
        <f t="shared" ca="1" si="10"/>
        <v>5</v>
      </c>
      <c r="G343" s="60" t="s">
        <v>96</v>
      </c>
      <c r="H343" s="61">
        <v>54190</v>
      </c>
      <c r="I343" s="52">
        <v>4</v>
      </c>
      <c r="J343" s="56">
        <f t="shared" si="11"/>
        <v>55767</v>
      </c>
    </row>
    <row r="344" spans="1:10" x14ac:dyDescent="0.25">
      <c r="A344" s="51" t="s">
        <v>122</v>
      </c>
      <c r="B344" s="58" t="s">
        <v>65</v>
      </c>
      <c r="C344" s="51" t="s">
        <v>60</v>
      </c>
      <c r="D344" s="51" t="s">
        <v>91</v>
      </c>
      <c r="E344" s="53">
        <v>37568</v>
      </c>
      <c r="F344" s="59">
        <f t="shared" ca="1" si="10"/>
        <v>12</v>
      </c>
      <c r="G344" s="60" t="s">
        <v>94</v>
      </c>
      <c r="H344" s="61">
        <v>45100</v>
      </c>
      <c r="I344" s="52">
        <v>2</v>
      </c>
      <c r="J344" s="56">
        <f t="shared" si="11"/>
        <v>46412</v>
      </c>
    </row>
    <row r="345" spans="1:10" x14ac:dyDescent="0.25">
      <c r="A345" s="51" t="s">
        <v>551</v>
      </c>
      <c r="B345" s="58" t="s">
        <v>63</v>
      </c>
      <c r="C345" s="51" t="s">
        <v>508</v>
      </c>
      <c r="D345" s="51" t="s">
        <v>144</v>
      </c>
      <c r="E345" s="53">
        <v>36121</v>
      </c>
      <c r="F345" s="59">
        <f t="shared" ca="1" si="10"/>
        <v>16</v>
      </c>
      <c r="G345" s="60" t="s">
        <v>107</v>
      </c>
      <c r="H345" s="61">
        <v>28880</v>
      </c>
      <c r="I345" s="52">
        <v>3</v>
      </c>
      <c r="J345" s="56">
        <f t="shared" si="11"/>
        <v>29720</v>
      </c>
    </row>
    <row r="346" spans="1:10" x14ac:dyDescent="0.25">
      <c r="A346" s="51" t="s">
        <v>705</v>
      </c>
      <c r="B346" s="58" t="s">
        <v>59</v>
      </c>
      <c r="C346" s="51" t="s">
        <v>690</v>
      </c>
      <c r="D346" s="51" t="s">
        <v>61</v>
      </c>
      <c r="E346" s="53">
        <v>37141</v>
      </c>
      <c r="F346" s="59">
        <f t="shared" ca="1" si="10"/>
        <v>13</v>
      </c>
      <c r="G346" s="60"/>
      <c r="H346" s="61">
        <v>25530</v>
      </c>
      <c r="I346" s="52">
        <v>3</v>
      </c>
      <c r="J346" s="56">
        <f t="shared" si="11"/>
        <v>26273</v>
      </c>
    </row>
    <row r="347" spans="1:10" x14ac:dyDescent="0.25">
      <c r="A347" s="51" t="s">
        <v>534</v>
      </c>
      <c r="B347" s="58" t="s">
        <v>59</v>
      </c>
      <c r="C347" s="51" t="s">
        <v>508</v>
      </c>
      <c r="D347" s="51" t="s">
        <v>91</v>
      </c>
      <c r="E347" s="53">
        <v>40083</v>
      </c>
      <c r="F347" s="59">
        <f t="shared" ca="1" si="10"/>
        <v>5</v>
      </c>
      <c r="G347" s="60" t="s">
        <v>107</v>
      </c>
      <c r="H347" s="61">
        <v>44150</v>
      </c>
      <c r="I347" s="52">
        <v>4</v>
      </c>
      <c r="J347" s="56">
        <f t="shared" si="11"/>
        <v>45435</v>
      </c>
    </row>
    <row r="348" spans="1:10" x14ac:dyDescent="0.25">
      <c r="A348" s="51" t="s">
        <v>650</v>
      </c>
      <c r="B348" s="58" t="s">
        <v>77</v>
      </c>
      <c r="C348" s="51" t="s">
        <v>616</v>
      </c>
      <c r="D348" s="51" t="s">
        <v>91</v>
      </c>
      <c r="E348" s="53">
        <v>39448</v>
      </c>
      <c r="F348" s="59">
        <f t="shared" ca="1" si="10"/>
        <v>7</v>
      </c>
      <c r="G348" s="60" t="s">
        <v>107</v>
      </c>
      <c r="H348" s="61">
        <v>83710</v>
      </c>
      <c r="I348" s="52">
        <v>3</v>
      </c>
      <c r="J348" s="56">
        <f t="shared" si="11"/>
        <v>86146</v>
      </c>
    </row>
    <row r="349" spans="1:10" x14ac:dyDescent="0.25">
      <c r="A349" s="51" t="s">
        <v>552</v>
      </c>
      <c r="B349" s="58" t="s">
        <v>63</v>
      </c>
      <c r="C349" s="51" t="s">
        <v>508</v>
      </c>
      <c r="D349" s="51" t="s">
        <v>144</v>
      </c>
      <c r="E349" s="53">
        <v>37138</v>
      </c>
      <c r="F349" s="59">
        <f t="shared" ca="1" si="10"/>
        <v>13</v>
      </c>
      <c r="G349" s="60" t="s">
        <v>94</v>
      </c>
      <c r="H349" s="61">
        <v>31110</v>
      </c>
      <c r="I349" s="52">
        <v>1</v>
      </c>
      <c r="J349" s="56">
        <f t="shared" si="11"/>
        <v>32015</v>
      </c>
    </row>
    <row r="350" spans="1:10" x14ac:dyDescent="0.25">
      <c r="A350" s="51" t="s">
        <v>535</v>
      </c>
      <c r="B350" s="58" t="s">
        <v>68</v>
      </c>
      <c r="C350" s="51" t="s">
        <v>508</v>
      </c>
      <c r="D350" s="51" t="s">
        <v>91</v>
      </c>
      <c r="E350" s="53">
        <v>36392</v>
      </c>
      <c r="F350" s="59">
        <f t="shared" ca="1" si="10"/>
        <v>15</v>
      </c>
      <c r="G350" s="60" t="s">
        <v>107</v>
      </c>
      <c r="H350" s="61">
        <v>51410</v>
      </c>
      <c r="I350" s="52">
        <v>4</v>
      </c>
      <c r="J350" s="56">
        <f t="shared" si="11"/>
        <v>52906</v>
      </c>
    </row>
    <row r="351" spans="1:10" x14ac:dyDescent="0.25">
      <c r="A351" s="51" t="s">
        <v>564</v>
      </c>
      <c r="B351" s="58" t="s">
        <v>65</v>
      </c>
      <c r="C351" s="51" t="s">
        <v>560</v>
      </c>
      <c r="D351" s="51" t="s">
        <v>61</v>
      </c>
      <c r="E351" s="53">
        <v>40729</v>
      </c>
      <c r="F351" s="59">
        <f t="shared" ca="1" si="10"/>
        <v>4</v>
      </c>
      <c r="G351" s="60"/>
      <c r="H351" s="61">
        <v>22320</v>
      </c>
      <c r="I351" s="52">
        <v>2</v>
      </c>
      <c r="J351" s="56">
        <f t="shared" si="11"/>
        <v>22970</v>
      </c>
    </row>
    <row r="352" spans="1:10" x14ac:dyDescent="0.25">
      <c r="A352" s="51" t="s">
        <v>493</v>
      </c>
      <c r="B352" s="58" t="s">
        <v>77</v>
      </c>
      <c r="C352" s="51" t="s">
        <v>347</v>
      </c>
      <c r="D352" s="51" t="s">
        <v>158</v>
      </c>
      <c r="E352" s="53">
        <v>41056</v>
      </c>
      <c r="F352" s="59">
        <f t="shared" ca="1" si="10"/>
        <v>3</v>
      </c>
      <c r="G352" s="60"/>
      <c r="H352" s="61">
        <v>22344</v>
      </c>
      <c r="I352" s="52">
        <v>4</v>
      </c>
      <c r="J352" s="56">
        <f t="shared" si="11"/>
        <v>22994</v>
      </c>
    </row>
    <row r="353" spans="1:10" x14ac:dyDescent="0.25">
      <c r="A353" s="51" t="s">
        <v>278</v>
      </c>
      <c r="B353" s="58" t="s">
        <v>65</v>
      </c>
      <c r="C353" s="51" t="s">
        <v>274</v>
      </c>
      <c r="D353" s="51" t="s">
        <v>91</v>
      </c>
      <c r="E353" s="53">
        <v>37883</v>
      </c>
      <c r="F353" s="59">
        <f t="shared" ca="1" si="10"/>
        <v>11</v>
      </c>
      <c r="G353" s="60" t="s">
        <v>96</v>
      </c>
      <c r="H353" s="61">
        <v>86530</v>
      </c>
      <c r="I353" s="52">
        <v>1</v>
      </c>
      <c r="J353" s="56">
        <f t="shared" si="11"/>
        <v>89048</v>
      </c>
    </row>
    <row r="354" spans="1:10" x14ac:dyDescent="0.25">
      <c r="A354" s="51" t="s">
        <v>706</v>
      </c>
      <c r="B354" s="58" t="s">
        <v>59</v>
      </c>
      <c r="C354" s="51" t="s">
        <v>690</v>
      </c>
      <c r="D354" s="51" t="s">
        <v>61</v>
      </c>
      <c r="E354" s="53">
        <v>37065</v>
      </c>
      <c r="F354" s="59">
        <f t="shared" ca="1" si="10"/>
        <v>14</v>
      </c>
      <c r="G354" s="60"/>
      <c r="H354" s="61">
        <v>77136</v>
      </c>
      <c r="I354" s="52">
        <v>5</v>
      </c>
      <c r="J354" s="56">
        <f t="shared" si="11"/>
        <v>79381</v>
      </c>
    </row>
    <row r="355" spans="1:10" x14ac:dyDescent="0.25">
      <c r="A355" s="51" t="s">
        <v>707</v>
      </c>
      <c r="B355" s="58" t="s">
        <v>65</v>
      </c>
      <c r="C355" s="51" t="s">
        <v>690</v>
      </c>
      <c r="D355" s="51" t="s">
        <v>61</v>
      </c>
      <c r="E355" s="63">
        <v>40563</v>
      </c>
      <c r="F355" s="59">
        <f t="shared" ca="1" si="10"/>
        <v>4</v>
      </c>
      <c r="G355" s="60"/>
      <c r="H355" s="61">
        <v>55510</v>
      </c>
      <c r="I355" s="52">
        <v>3</v>
      </c>
      <c r="J355" s="56">
        <f t="shared" si="11"/>
        <v>57125</v>
      </c>
    </row>
    <row r="356" spans="1:10" x14ac:dyDescent="0.25">
      <c r="A356" s="51" t="s">
        <v>708</v>
      </c>
      <c r="B356" s="58" t="s">
        <v>75</v>
      </c>
      <c r="C356" s="51" t="s">
        <v>690</v>
      </c>
      <c r="D356" s="51" t="s">
        <v>61</v>
      </c>
      <c r="E356" s="53">
        <v>39106</v>
      </c>
      <c r="F356" s="59">
        <f t="shared" ca="1" si="10"/>
        <v>8</v>
      </c>
      <c r="G356" s="60"/>
      <c r="H356" s="61">
        <v>64263</v>
      </c>
      <c r="I356" s="52">
        <v>3</v>
      </c>
      <c r="J356" s="56">
        <f t="shared" si="11"/>
        <v>66133</v>
      </c>
    </row>
    <row r="357" spans="1:10" x14ac:dyDescent="0.25">
      <c r="A357" s="51" t="s">
        <v>26</v>
      </c>
      <c r="B357" s="58" t="s">
        <v>77</v>
      </c>
      <c r="C357" s="51" t="s">
        <v>797</v>
      </c>
      <c r="D357" s="51" t="s">
        <v>91</v>
      </c>
      <c r="E357" s="53">
        <v>36567</v>
      </c>
      <c r="F357" s="59">
        <f t="shared" ca="1" si="10"/>
        <v>15</v>
      </c>
      <c r="G357" s="60" t="s">
        <v>99</v>
      </c>
      <c r="H357" s="61">
        <v>45450</v>
      </c>
      <c r="I357" s="52">
        <v>5</v>
      </c>
      <c r="J357" s="56">
        <f t="shared" si="11"/>
        <v>46773</v>
      </c>
    </row>
    <row r="358" spans="1:10" x14ac:dyDescent="0.25">
      <c r="A358" s="51" t="s">
        <v>434</v>
      </c>
      <c r="B358" s="58" t="s">
        <v>59</v>
      </c>
      <c r="C358" s="51" t="s">
        <v>347</v>
      </c>
      <c r="D358" s="51" t="s">
        <v>91</v>
      </c>
      <c r="E358" s="53">
        <v>39312</v>
      </c>
      <c r="F358" s="59">
        <f t="shared" ca="1" si="10"/>
        <v>7</v>
      </c>
      <c r="G358" s="60" t="s">
        <v>94</v>
      </c>
      <c r="H358" s="61">
        <v>71030</v>
      </c>
      <c r="I358" s="52">
        <v>3</v>
      </c>
      <c r="J358" s="56">
        <f t="shared" si="11"/>
        <v>73097</v>
      </c>
    </row>
    <row r="359" spans="1:10" x14ac:dyDescent="0.25">
      <c r="A359" s="51" t="s">
        <v>709</v>
      </c>
      <c r="B359" s="58" t="s">
        <v>75</v>
      </c>
      <c r="C359" s="51" t="s">
        <v>690</v>
      </c>
      <c r="D359" s="51" t="s">
        <v>61</v>
      </c>
      <c r="E359" s="65">
        <v>37099</v>
      </c>
      <c r="F359" s="59">
        <f t="shared" ca="1" si="10"/>
        <v>14</v>
      </c>
      <c r="G359" s="60"/>
      <c r="H359" s="61">
        <v>28270</v>
      </c>
      <c r="I359" s="52">
        <v>5</v>
      </c>
      <c r="J359" s="56">
        <f t="shared" si="11"/>
        <v>29093</v>
      </c>
    </row>
    <row r="360" spans="1:10" x14ac:dyDescent="0.25">
      <c r="A360" s="51" t="s">
        <v>221</v>
      </c>
      <c r="B360" s="58" t="s">
        <v>65</v>
      </c>
      <c r="C360" s="51" t="s">
        <v>214</v>
      </c>
      <c r="D360" s="51" t="s">
        <v>61</v>
      </c>
      <c r="E360" s="53">
        <v>38856</v>
      </c>
      <c r="F360" s="59">
        <f t="shared" ca="1" si="10"/>
        <v>9</v>
      </c>
      <c r="G360" s="60"/>
      <c r="H360" s="61">
        <v>84200</v>
      </c>
      <c r="I360" s="52">
        <v>2</v>
      </c>
      <c r="J360" s="56">
        <f t="shared" si="11"/>
        <v>86650</v>
      </c>
    </row>
    <row r="361" spans="1:10" x14ac:dyDescent="0.25">
      <c r="A361" s="51" t="s">
        <v>279</v>
      </c>
      <c r="B361" s="58" t="s">
        <v>65</v>
      </c>
      <c r="C361" s="51" t="s">
        <v>274</v>
      </c>
      <c r="D361" s="51" t="s">
        <v>91</v>
      </c>
      <c r="E361" s="53">
        <v>39923</v>
      </c>
      <c r="F361" s="59">
        <f t="shared" ca="1" si="10"/>
        <v>6</v>
      </c>
      <c r="G361" s="60" t="s">
        <v>96</v>
      </c>
      <c r="H361" s="61">
        <v>76440</v>
      </c>
      <c r="I361" s="52">
        <v>3</v>
      </c>
      <c r="J361" s="56">
        <f t="shared" si="11"/>
        <v>78664</v>
      </c>
    </row>
    <row r="362" spans="1:10" x14ac:dyDescent="0.25">
      <c r="A362" s="51" t="s">
        <v>206</v>
      </c>
      <c r="B362" s="58" t="s">
        <v>59</v>
      </c>
      <c r="C362" s="51" t="s">
        <v>204</v>
      </c>
      <c r="D362" s="51" t="s">
        <v>91</v>
      </c>
      <c r="E362" s="53">
        <v>38801</v>
      </c>
      <c r="F362" s="59">
        <f t="shared" ca="1" si="10"/>
        <v>9</v>
      </c>
      <c r="G362" s="60" t="s">
        <v>92</v>
      </c>
      <c r="H362" s="61">
        <v>26510</v>
      </c>
      <c r="I362" s="52">
        <v>1</v>
      </c>
      <c r="J362" s="56">
        <f t="shared" si="11"/>
        <v>27281</v>
      </c>
    </row>
    <row r="363" spans="1:10" x14ac:dyDescent="0.25">
      <c r="A363" s="51" t="s">
        <v>687</v>
      </c>
      <c r="B363" s="58" t="s">
        <v>63</v>
      </c>
      <c r="C363" s="51" t="s">
        <v>616</v>
      </c>
      <c r="D363" s="51" t="s">
        <v>158</v>
      </c>
      <c r="E363" s="53">
        <v>40561</v>
      </c>
      <c r="F363" s="59">
        <f t="shared" ca="1" si="10"/>
        <v>4</v>
      </c>
      <c r="G363" s="60"/>
      <c r="H363" s="61">
        <v>30468</v>
      </c>
      <c r="I363" s="52">
        <v>2</v>
      </c>
      <c r="J363" s="56">
        <f t="shared" si="11"/>
        <v>31355</v>
      </c>
    </row>
    <row r="364" spans="1:10" x14ac:dyDescent="0.25">
      <c r="A364" s="51" t="s">
        <v>151</v>
      </c>
      <c r="B364" s="58" t="s">
        <v>77</v>
      </c>
      <c r="C364" s="51" t="s">
        <v>60</v>
      </c>
      <c r="D364" s="51" t="s">
        <v>144</v>
      </c>
      <c r="E364" s="53">
        <v>36217</v>
      </c>
      <c r="F364" s="59">
        <f t="shared" ca="1" si="10"/>
        <v>16</v>
      </c>
      <c r="G364" s="60" t="s">
        <v>107</v>
      </c>
      <c r="H364" s="61">
        <v>22475</v>
      </c>
      <c r="I364" s="52">
        <v>4</v>
      </c>
      <c r="J364" s="56">
        <f t="shared" si="11"/>
        <v>23129</v>
      </c>
    </row>
    <row r="365" spans="1:10" x14ac:dyDescent="0.25">
      <c r="A365" s="51" t="s">
        <v>676</v>
      </c>
      <c r="B365" s="58" t="s">
        <v>75</v>
      </c>
      <c r="C365" s="51" t="s">
        <v>616</v>
      </c>
      <c r="D365" s="51" t="s">
        <v>144</v>
      </c>
      <c r="E365" s="53">
        <v>36531</v>
      </c>
      <c r="F365" s="59">
        <f t="shared" ca="1" si="10"/>
        <v>15</v>
      </c>
      <c r="G365" s="60" t="s">
        <v>92</v>
      </c>
      <c r="H365" s="61">
        <v>20990</v>
      </c>
      <c r="I365" s="52">
        <v>4</v>
      </c>
      <c r="J365" s="56">
        <f t="shared" si="11"/>
        <v>21601</v>
      </c>
    </row>
    <row r="366" spans="1:10" x14ac:dyDescent="0.25">
      <c r="A366" s="51" t="s">
        <v>738</v>
      </c>
      <c r="B366" s="58" t="s">
        <v>75</v>
      </c>
      <c r="C366" s="51" t="s">
        <v>690</v>
      </c>
      <c r="D366" s="51" t="s">
        <v>91</v>
      </c>
      <c r="E366" s="53">
        <v>39784</v>
      </c>
      <c r="F366" s="59">
        <f t="shared" ca="1" si="10"/>
        <v>6</v>
      </c>
      <c r="G366" s="60" t="s">
        <v>96</v>
      </c>
      <c r="H366" s="61">
        <v>69510</v>
      </c>
      <c r="I366" s="52">
        <v>5</v>
      </c>
      <c r="J366" s="56">
        <f t="shared" si="11"/>
        <v>71533</v>
      </c>
    </row>
    <row r="367" spans="1:10" x14ac:dyDescent="0.25">
      <c r="A367" s="51" t="s">
        <v>284</v>
      </c>
      <c r="B367" s="58" t="s">
        <v>63</v>
      </c>
      <c r="C367" s="51" t="s">
        <v>283</v>
      </c>
      <c r="D367" s="51" t="s">
        <v>61</v>
      </c>
      <c r="E367" s="53">
        <v>38738</v>
      </c>
      <c r="F367" s="59">
        <f t="shared" ca="1" si="10"/>
        <v>9</v>
      </c>
      <c r="G367" s="60"/>
      <c r="H367" s="61">
        <v>25120</v>
      </c>
      <c r="I367" s="52">
        <v>2</v>
      </c>
      <c r="J367" s="56">
        <f t="shared" si="11"/>
        <v>25851</v>
      </c>
    </row>
    <row r="368" spans="1:10" x14ac:dyDescent="0.25">
      <c r="A368" s="51" t="s">
        <v>536</v>
      </c>
      <c r="B368" s="58" t="s">
        <v>65</v>
      </c>
      <c r="C368" s="51" t="s">
        <v>508</v>
      </c>
      <c r="D368" s="51" t="s">
        <v>91</v>
      </c>
      <c r="E368" s="53">
        <v>40911</v>
      </c>
      <c r="F368" s="59">
        <f t="shared" ca="1" si="10"/>
        <v>3</v>
      </c>
      <c r="G368" s="60" t="s">
        <v>94</v>
      </c>
      <c r="H368" s="61">
        <v>87120</v>
      </c>
      <c r="I368" s="52">
        <v>3</v>
      </c>
      <c r="J368" s="56">
        <f t="shared" si="11"/>
        <v>89655</v>
      </c>
    </row>
    <row r="369" spans="1:10" x14ac:dyDescent="0.25">
      <c r="A369" s="51" t="s">
        <v>509</v>
      </c>
      <c r="B369" s="58" t="s">
        <v>59</v>
      </c>
      <c r="C369" s="51" t="s">
        <v>508</v>
      </c>
      <c r="D369" s="51" t="s">
        <v>61</v>
      </c>
      <c r="E369" s="53">
        <v>39167</v>
      </c>
      <c r="F369" s="59">
        <f t="shared" ca="1" si="10"/>
        <v>8</v>
      </c>
      <c r="G369" s="60"/>
      <c r="H369" s="61">
        <v>29000</v>
      </c>
      <c r="I369" s="52">
        <v>5</v>
      </c>
      <c r="J369" s="56">
        <f t="shared" si="11"/>
        <v>29844</v>
      </c>
    </row>
    <row r="370" spans="1:10" x14ac:dyDescent="0.25">
      <c r="A370" s="51" t="s">
        <v>772</v>
      </c>
      <c r="B370" s="58" t="s">
        <v>63</v>
      </c>
      <c r="C370" s="51" t="s">
        <v>690</v>
      </c>
      <c r="D370" s="51" t="s">
        <v>144</v>
      </c>
      <c r="E370" s="53">
        <v>38805</v>
      </c>
      <c r="F370" s="59">
        <f t="shared" ca="1" si="10"/>
        <v>9</v>
      </c>
      <c r="G370" s="60" t="s">
        <v>94</v>
      </c>
      <c r="H370" s="61">
        <v>13690</v>
      </c>
      <c r="I370" s="52">
        <v>5</v>
      </c>
      <c r="J370" s="56">
        <f t="shared" si="11"/>
        <v>14088</v>
      </c>
    </row>
    <row r="371" spans="1:10" x14ac:dyDescent="0.25">
      <c r="A371" s="51" t="s">
        <v>607</v>
      </c>
      <c r="B371" s="58" t="s">
        <v>75</v>
      </c>
      <c r="C371" s="51" t="s">
        <v>599</v>
      </c>
      <c r="D371" s="51" t="s">
        <v>91</v>
      </c>
      <c r="E371" s="53">
        <v>40625</v>
      </c>
      <c r="F371" s="59">
        <f t="shared" ca="1" si="10"/>
        <v>4</v>
      </c>
      <c r="G371" s="60" t="s">
        <v>99</v>
      </c>
      <c r="H371" s="61">
        <v>35320</v>
      </c>
      <c r="I371" s="52">
        <v>3</v>
      </c>
      <c r="J371" s="56">
        <f t="shared" si="11"/>
        <v>36348</v>
      </c>
    </row>
    <row r="372" spans="1:10" x14ac:dyDescent="0.25">
      <c r="A372" s="51" t="s">
        <v>553</v>
      </c>
      <c r="B372" s="58" t="s">
        <v>63</v>
      </c>
      <c r="C372" s="51" t="s">
        <v>508</v>
      </c>
      <c r="D372" s="51" t="s">
        <v>144</v>
      </c>
      <c r="E372" s="53">
        <v>39871</v>
      </c>
      <c r="F372" s="59">
        <f t="shared" ca="1" si="10"/>
        <v>6</v>
      </c>
      <c r="G372" s="60" t="s">
        <v>92</v>
      </c>
      <c r="H372" s="61">
        <v>38575</v>
      </c>
      <c r="I372" s="52">
        <v>2</v>
      </c>
      <c r="J372" s="56">
        <f t="shared" si="11"/>
        <v>39698</v>
      </c>
    </row>
    <row r="373" spans="1:10" x14ac:dyDescent="0.25">
      <c r="A373" s="51" t="s">
        <v>207</v>
      </c>
      <c r="B373" s="58" t="s">
        <v>65</v>
      </c>
      <c r="C373" s="51" t="s">
        <v>204</v>
      </c>
      <c r="D373" s="51" t="s">
        <v>91</v>
      </c>
      <c r="E373" s="53">
        <v>39147</v>
      </c>
      <c r="F373" s="59">
        <f t="shared" ca="1" si="10"/>
        <v>8</v>
      </c>
      <c r="G373" s="60" t="s">
        <v>107</v>
      </c>
      <c r="H373" s="61">
        <v>43680</v>
      </c>
      <c r="I373" s="52">
        <v>5</v>
      </c>
      <c r="J373" s="56">
        <f t="shared" si="11"/>
        <v>44951</v>
      </c>
    </row>
    <row r="374" spans="1:10" x14ac:dyDescent="0.25">
      <c r="A374" s="51" t="s">
        <v>624</v>
      </c>
      <c r="B374" s="58" t="s">
        <v>75</v>
      </c>
      <c r="C374" s="51" t="s">
        <v>616</v>
      </c>
      <c r="D374" s="51" t="s">
        <v>61</v>
      </c>
      <c r="E374" s="53">
        <v>40726</v>
      </c>
      <c r="F374" s="59">
        <f t="shared" ca="1" si="10"/>
        <v>4</v>
      </c>
      <c r="G374" s="60"/>
      <c r="H374" s="61">
        <v>46650</v>
      </c>
      <c r="I374" s="52">
        <v>2</v>
      </c>
      <c r="J374" s="56">
        <f t="shared" si="11"/>
        <v>48008</v>
      </c>
    </row>
    <row r="375" spans="1:10" x14ac:dyDescent="0.25">
      <c r="A375" s="51" t="s">
        <v>739</v>
      </c>
      <c r="B375" s="58" t="s">
        <v>75</v>
      </c>
      <c r="C375" s="51" t="s">
        <v>690</v>
      </c>
      <c r="D375" s="51" t="s">
        <v>91</v>
      </c>
      <c r="E375" s="53">
        <v>40584</v>
      </c>
      <c r="F375" s="59">
        <f t="shared" ca="1" si="10"/>
        <v>4</v>
      </c>
      <c r="G375" s="60" t="s">
        <v>96</v>
      </c>
      <c r="H375" s="61">
        <v>24200</v>
      </c>
      <c r="I375" s="52">
        <v>5</v>
      </c>
      <c r="J375" s="56">
        <f t="shared" si="11"/>
        <v>24904</v>
      </c>
    </row>
    <row r="376" spans="1:10" x14ac:dyDescent="0.25">
      <c r="A376" s="51" t="s">
        <v>594</v>
      </c>
      <c r="B376" s="58" t="s">
        <v>63</v>
      </c>
      <c r="C376" s="51" t="s">
        <v>560</v>
      </c>
      <c r="D376" s="51" t="s">
        <v>144</v>
      </c>
      <c r="E376" s="53">
        <v>41014</v>
      </c>
      <c r="F376" s="59">
        <f t="shared" ca="1" si="10"/>
        <v>3</v>
      </c>
      <c r="G376" s="60" t="s">
        <v>96</v>
      </c>
      <c r="H376" s="61">
        <v>34110</v>
      </c>
      <c r="I376" s="52">
        <v>4</v>
      </c>
      <c r="J376" s="56">
        <f t="shared" si="11"/>
        <v>35103</v>
      </c>
    </row>
    <row r="377" spans="1:10" x14ac:dyDescent="0.25">
      <c r="A377" s="51" t="s">
        <v>781</v>
      </c>
      <c r="B377" s="58" t="s">
        <v>59</v>
      </c>
      <c r="C377" s="51" t="s">
        <v>690</v>
      </c>
      <c r="D377" s="51" t="s">
        <v>158</v>
      </c>
      <c r="E377" s="53">
        <v>36458</v>
      </c>
      <c r="F377" s="59">
        <f t="shared" ca="1" si="10"/>
        <v>15</v>
      </c>
      <c r="G377" s="60"/>
      <c r="H377" s="61">
        <v>32536</v>
      </c>
      <c r="I377" s="52">
        <v>2</v>
      </c>
      <c r="J377" s="56">
        <f t="shared" si="11"/>
        <v>33483</v>
      </c>
    </row>
    <row r="378" spans="1:10" x14ac:dyDescent="0.25">
      <c r="A378" s="51" t="s">
        <v>371</v>
      </c>
      <c r="B378" s="58" t="s">
        <v>65</v>
      </c>
      <c r="C378" s="51" t="s">
        <v>347</v>
      </c>
      <c r="D378" s="51" t="s">
        <v>61</v>
      </c>
      <c r="E378" s="53">
        <v>36977</v>
      </c>
      <c r="F378" s="59">
        <f t="shared" ca="1" si="10"/>
        <v>14</v>
      </c>
      <c r="G378" s="60"/>
      <c r="H378" s="61">
        <v>68510</v>
      </c>
      <c r="I378" s="52">
        <v>5</v>
      </c>
      <c r="J378" s="56">
        <f t="shared" si="11"/>
        <v>70504</v>
      </c>
    </row>
    <row r="379" spans="1:10" x14ac:dyDescent="0.25">
      <c r="A379" s="51" t="s">
        <v>222</v>
      </c>
      <c r="B379" s="58" t="s">
        <v>75</v>
      </c>
      <c r="C379" s="51" t="s">
        <v>214</v>
      </c>
      <c r="D379" s="51" t="s">
        <v>61</v>
      </c>
      <c r="E379" s="53">
        <v>35902</v>
      </c>
      <c r="F379" s="59">
        <f t="shared" ca="1" si="10"/>
        <v>17</v>
      </c>
      <c r="G379" s="60"/>
      <c r="H379" s="61">
        <v>63340</v>
      </c>
      <c r="I379" s="52">
        <v>3</v>
      </c>
      <c r="J379" s="56">
        <f t="shared" si="11"/>
        <v>65183</v>
      </c>
    </row>
    <row r="380" spans="1:10" x14ac:dyDescent="0.25">
      <c r="A380" s="51" t="s">
        <v>123</v>
      </c>
      <c r="B380" s="58" t="s">
        <v>75</v>
      </c>
      <c r="C380" s="51" t="s">
        <v>60</v>
      </c>
      <c r="D380" s="51" t="s">
        <v>91</v>
      </c>
      <c r="E380" s="53">
        <v>39282</v>
      </c>
      <c r="F380" s="59">
        <f t="shared" ca="1" si="10"/>
        <v>8</v>
      </c>
      <c r="G380" s="60" t="s">
        <v>92</v>
      </c>
      <c r="H380" s="61">
        <v>69420</v>
      </c>
      <c r="I380" s="52">
        <v>2</v>
      </c>
      <c r="J380" s="56">
        <f t="shared" si="11"/>
        <v>71440</v>
      </c>
    </row>
    <row r="381" spans="1:10" x14ac:dyDescent="0.25">
      <c r="A381" s="51" t="s">
        <v>558</v>
      </c>
      <c r="B381" s="58" t="s">
        <v>65</v>
      </c>
      <c r="C381" s="51" t="s">
        <v>508</v>
      </c>
      <c r="D381" s="51" t="s">
        <v>158</v>
      </c>
      <c r="E381" s="53">
        <v>40610</v>
      </c>
      <c r="F381" s="59">
        <f t="shared" ca="1" si="10"/>
        <v>4</v>
      </c>
      <c r="G381" s="60"/>
      <c r="H381" s="61">
        <v>36844</v>
      </c>
      <c r="I381" s="52">
        <v>4</v>
      </c>
      <c r="J381" s="56">
        <f t="shared" si="11"/>
        <v>37916</v>
      </c>
    </row>
    <row r="382" spans="1:10" x14ac:dyDescent="0.25">
      <c r="A382" s="51" t="s">
        <v>788</v>
      </c>
      <c r="B382" s="58" t="s">
        <v>63</v>
      </c>
      <c r="C382" s="51" t="s">
        <v>785</v>
      </c>
      <c r="D382" s="51" t="s">
        <v>91</v>
      </c>
      <c r="E382" s="53">
        <v>37073</v>
      </c>
      <c r="F382" s="59">
        <f t="shared" ca="1" si="10"/>
        <v>14</v>
      </c>
      <c r="G382" s="60" t="s">
        <v>99</v>
      </c>
      <c r="H382" s="61">
        <v>40680</v>
      </c>
      <c r="I382" s="52">
        <v>5</v>
      </c>
      <c r="J382" s="56">
        <f t="shared" si="11"/>
        <v>41864</v>
      </c>
    </row>
    <row r="383" spans="1:10" x14ac:dyDescent="0.25">
      <c r="A383" s="51" t="s">
        <v>577</v>
      </c>
      <c r="B383" s="58" t="s">
        <v>63</v>
      </c>
      <c r="C383" s="51" t="s">
        <v>560</v>
      </c>
      <c r="D383" s="51" t="s">
        <v>91</v>
      </c>
      <c r="E383" s="53">
        <v>36643</v>
      </c>
      <c r="F383" s="59">
        <f t="shared" ca="1" si="10"/>
        <v>15</v>
      </c>
      <c r="G383" s="60" t="s">
        <v>107</v>
      </c>
      <c r="H383" s="61">
        <v>71380</v>
      </c>
      <c r="I383" s="52">
        <v>2</v>
      </c>
      <c r="J383" s="56">
        <f t="shared" si="11"/>
        <v>73457</v>
      </c>
    </row>
    <row r="384" spans="1:10" x14ac:dyDescent="0.25">
      <c r="A384" s="51" t="s">
        <v>29</v>
      </c>
      <c r="B384" s="58" t="s">
        <v>75</v>
      </c>
      <c r="C384" s="51" t="s">
        <v>797</v>
      </c>
      <c r="D384" s="51" t="s">
        <v>91</v>
      </c>
      <c r="E384" s="53">
        <v>36175</v>
      </c>
      <c r="F384" s="59">
        <f t="shared" ca="1" si="10"/>
        <v>16</v>
      </c>
      <c r="G384" s="60" t="s">
        <v>107</v>
      </c>
      <c r="H384" s="61">
        <v>23520</v>
      </c>
      <c r="I384" s="52">
        <v>2</v>
      </c>
      <c r="J384" s="56">
        <f t="shared" si="11"/>
        <v>24204</v>
      </c>
    </row>
    <row r="385" spans="1:12" x14ac:dyDescent="0.25">
      <c r="A385" s="51" t="s">
        <v>740</v>
      </c>
      <c r="B385" s="58" t="s">
        <v>65</v>
      </c>
      <c r="C385" s="51" t="s">
        <v>690</v>
      </c>
      <c r="D385" s="51" t="s">
        <v>91</v>
      </c>
      <c r="E385" s="53">
        <v>40986</v>
      </c>
      <c r="F385" s="59">
        <f t="shared" ca="1" si="10"/>
        <v>3</v>
      </c>
      <c r="G385" s="60" t="s">
        <v>94</v>
      </c>
      <c r="H385" s="61">
        <v>46550</v>
      </c>
      <c r="I385" s="52">
        <v>4</v>
      </c>
      <c r="J385" s="56">
        <f t="shared" si="11"/>
        <v>47905</v>
      </c>
    </row>
    <row r="386" spans="1:12" x14ac:dyDescent="0.25">
      <c r="A386" s="51" t="s">
        <v>710</v>
      </c>
      <c r="B386" s="58" t="s">
        <v>65</v>
      </c>
      <c r="C386" s="51" t="s">
        <v>690</v>
      </c>
      <c r="D386" s="51" t="s">
        <v>61</v>
      </c>
      <c r="E386" s="53">
        <v>40523</v>
      </c>
      <c r="F386" s="59">
        <f t="shared" ref="F386:F449" ca="1" si="12">DATEDIF(E386,TODAY(),"Y")</f>
        <v>4</v>
      </c>
      <c r="G386" s="60"/>
      <c r="H386" s="61">
        <v>46570</v>
      </c>
      <c r="I386" s="52">
        <v>4</v>
      </c>
      <c r="J386" s="56">
        <f t="shared" ref="J386:J449" si="13">ROUND(H386*$L$1+H386,0)</f>
        <v>47925</v>
      </c>
    </row>
    <row r="387" spans="1:12" x14ac:dyDescent="0.25">
      <c r="A387" s="51" t="s">
        <v>741</v>
      </c>
      <c r="B387" s="58" t="s">
        <v>63</v>
      </c>
      <c r="C387" s="51" t="s">
        <v>690</v>
      </c>
      <c r="D387" s="51" t="s">
        <v>91</v>
      </c>
      <c r="E387" s="53">
        <v>38347</v>
      </c>
      <c r="F387" s="59">
        <f t="shared" ca="1" si="12"/>
        <v>10</v>
      </c>
      <c r="G387" s="60" t="s">
        <v>107</v>
      </c>
      <c r="H387" s="61">
        <v>81340</v>
      </c>
      <c r="I387" s="52">
        <v>2</v>
      </c>
      <c r="J387" s="56">
        <f t="shared" si="13"/>
        <v>83707</v>
      </c>
    </row>
    <row r="388" spans="1:12" x14ac:dyDescent="0.25">
      <c r="A388" s="51" t="s">
        <v>161</v>
      </c>
      <c r="B388" s="58" t="s">
        <v>65</v>
      </c>
      <c r="C388" s="51" t="s">
        <v>60</v>
      </c>
      <c r="D388" s="51" t="s">
        <v>158</v>
      </c>
      <c r="E388" s="53">
        <v>36340</v>
      </c>
      <c r="F388" s="59">
        <f t="shared" ca="1" si="12"/>
        <v>16</v>
      </c>
      <c r="G388" s="60"/>
      <c r="H388" s="61">
        <v>37016</v>
      </c>
      <c r="I388" s="52">
        <v>4</v>
      </c>
      <c r="J388" s="56">
        <f t="shared" si="13"/>
        <v>38093</v>
      </c>
    </row>
    <row r="389" spans="1:12" x14ac:dyDescent="0.25">
      <c r="A389" s="51" t="s">
        <v>435</v>
      </c>
      <c r="B389" s="58" t="s">
        <v>75</v>
      </c>
      <c r="C389" s="51" t="s">
        <v>347</v>
      </c>
      <c r="D389" s="51" t="s">
        <v>91</v>
      </c>
      <c r="E389" s="53">
        <v>37436</v>
      </c>
      <c r="F389" s="59">
        <f t="shared" ca="1" si="12"/>
        <v>13</v>
      </c>
      <c r="G389" s="60" t="s">
        <v>92</v>
      </c>
      <c r="H389" s="61">
        <v>64130</v>
      </c>
      <c r="I389" s="52">
        <v>1</v>
      </c>
      <c r="J389" s="56">
        <f t="shared" si="13"/>
        <v>65996</v>
      </c>
    </row>
    <row r="390" spans="1:12" x14ac:dyDescent="0.25">
      <c r="A390" s="51" t="s">
        <v>31</v>
      </c>
      <c r="B390" s="58" t="s">
        <v>68</v>
      </c>
      <c r="C390" s="51" t="s">
        <v>797</v>
      </c>
      <c r="D390" s="51" t="s">
        <v>61</v>
      </c>
      <c r="E390" s="53">
        <v>40333</v>
      </c>
      <c r="F390" s="59">
        <f t="shared" ca="1" si="12"/>
        <v>5</v>
      </c>
      <c r="G390" s="60"/>
      <c r="H390" s="61">
        <v>74020</v>
      </c>
      <c r="I390" s="52">
        <v>2</v>
      </c>
      <c r="J390" s="56">
        <f t="shared" si="13"/>
        <v>76174</v>
      </c>
    </row>
    <row r="391" spans="1:12" x14ac:dyDescent="0.25">
      <c r="A391" s="51" t="s">
        <v>179</v>
      </c>
      <c r="B391" s="58" t="s">
        <v>65</v>
      </c>
      <c r="C391" s="51" t="s">
        <v>169</v>
      </c>
      <c r="D391" s="51" t="s">
        <v>91</v>
      </c>
      <c r="E391" s="53">
        <v>41128</v>
      </c>
      <c r="F391" s="59">
        <f t="shared" ca="1" si="12"/>
        <v>3</v>
      </c>
      <c r="G391" s="60" t="s">
        <v>107</v>
      </c>
      <c r="H391" s="61">
        <v>82760</v>
      </c>
      <c r="I391" s="52">
        <v>4</v>
      </c>
      <c r="J391" s="56">
        <f t="shared" si="13"/>
        <v>85168</v>
      </c>
    </row>
    <row r="392" spans="1:12" x14ac:dyDescent="0.25">
      <c r="A392" s="51" t="s">
        <v>372</v>
      </c>
      <c r="B392" s="58" t="s">
        <v>75</v>
      </c>
      <c r="C392" s="51" t="s">
        <v>347</v>
      </c>
      <c r="D392" s="51" t="s">
        <v>61</v>
      </c>
      <c r="E392" s="53">
        <v>38738</v>
      </c>
      <c r="F392" s="59">
        <f t="shared" ca="1" si="12"/>
        <v>9</v>
      </c>
      <c r="G392" s="60"/>
      <c r="H392" s="61">
        <v>42150</v>
      </c>
      <c r="I392" s="52">
        <v>5</v>
      </c>
      <c r="J392" s="56">
        <f t="shared" si="13"/>
        <v>43377</v>
      </c>
    </row>
    <row r="393" spans="1:12" x14ac:dyDescent="0.25">
      <c r="A393" s="51" t="s">
        <v>124</v>
      </c>
      <c r="B393" s="58" t="s">
        <v>77</v>
      </c>
      <c r="C393" s="51" t="s">
        <v>60</v>
      </c>
      <c r="D393" s="51" t="s">
        <v>91</v>
      </c>
      <c r="E393" s="53">
        <v>37848</v>
      </c>
      <c r="F393" s="59">
        <f t="shared" ca="1" si="12"/>
        <v>11</v>
      </c>
      <c r="G393" s="60" t="s">
        <v>94</v>
      </c>
      <c r="H393" s="61">
        <v>76910</v>
      </c>
      <c r="I393" s="52">
        <v>2</v>
      </c>
      <c r="J393" s="56">
        <f t="shared" si="13"/>
        <v>79148</v>
      </c>
      <c r="L393" s="64"/>
    </row>
    <row r="394" spans="1:12" x14ac:dyDescent="0.25">
      <c r="A394" s="51" t="s">
        <v>711</v>
      </c>
      <c r="B394" s="58" t="s">
        <v>75</v>
      </c>
      <c r="C394" s="51" t="s">
        <v>690</v>
      </c>
      <c r="D394" s="51" t="s">
        <v>61</v>
      </c>
      <c r="E394" s="53">
        <v>40811</v>
      </c>
      <c r="F394" s="59">
        <f t="shared" ca="1" si="12"/>
        <v>3</v>
      </c>
      <c r="G394" s="60"/>
      <c r="H394" s="61">
        <v>61134</v>
      </c>
      <c r="I394" s="52">
        <v>4</v>
      </c>
      <c r="J394" s="56">
        <f t="shared" si="13"/>
        <v>62913</v>
      </c>
    </row>
    <row r="395" spans="1:12" x14ac:dyDescent="0.25">
      <c r="A395" s="51" t="s">
        <v>537</v>
      </c>
      <c r="B395" s="58" t="s">
        <v>59</v>
      </c>
      <c r="C395" s="51" t="s">
        <v>508</v>
      </c>
      <c r="D395" s="51" t="s">
        <v>91</v>
      </c>
      <c r="E395" s="53">
        <v>36297</v>
      </c>
      <c r="F395" s="59">
        <f t="shared" ca="1" si="12"/>
        <v>16</v>
      </c>
      <c r="G395" s="60" t="s">
        <v>96</v>
      </c>
      <c r="H395" s="61">
        <v>46030</v>
      </c>
      <c r="I395" s="52">
        <v>2</v>
      </c>
      <c r="J395" s="56">
        <f t="shared" si="13"/>
        <v>47369</v>
      </c>
    </row>
    <row r="396" spans="1:12" x14ac:dyDescent="0.25">
      <c r="A396" s="51" t="s">
        <v>578</v>
      </c>
      <c r="B396" s="58" t="s">
        <v>68</v>
      </c>
      <c r="C396" s="51" t="s">
        <v>560</v>
      </c>
      <c r="D396" s="51" t="s">
        <v>91</v>
      </c>
      <c r="E396" s="53">
        <v>41228</v>
      </c>
      <c r="F396" s="59">
        <f t="shared" ca="1" si="12"/>
        <v>2</v>
      </c>
      <c r="G396" s="60" t="s">
        <v>107</v>
      </c>
      <c r="H396" s="61">
        <v>46340</v>
      </c>
      <c r="I396" s="52">
        <v>5</v>
      </c>
      <c r="J396" s="56">
        <f t="shared" si="13"/>
        <v>47688</v>
      </c>
    </row>
    <row r="397" spans="1:12" x14ac:dyDescent="0.25">
      <c r="A397" s="51" t="s">
        <v>510</v>
      </c>
      <c r="B397" s="58" t="s">
        <v>75</v>
      </c>
      <c r="C397" s="51" t="s">
        <v>508</v>
      </c>
      <c r="D397" s="51" t="s">
        <v>61</v>
      </c>
      <c r="E397" s="53">
        <v>39283</v>
      </c>
      <c r="F397" s="59">
        <f t="shared" ca="1" si="12"/>
        <v>8</v>
      </c>
      <c r="G397" s="60"/>
      <c r="H397" s="61">
        <v>74470</v>
      </c>
      <c r="I397" s="52">
        <v>3</v>
      </c>
      <c r="J397" s="56">
        <f t="shared" si="13"/>
        <v>76637</v>
      </c>
    </row>
    <row r="398" spans="1:12" x14ac:dyDescent="0.25">
      <c r="A398" s="51" t="s">
        <v>32</v>
      </c>
      <c r="B398" s="58" t="s">
        <v>65</v>
      </c>
      <c r="C398" s="51" t="s">
        <v>797</v>
      </c>
      <c r="D398" s="51" t="s">
        <v>61</v>
      </c>
      <c r="E398" s="53">
        <v>37803</v>
      </c>
      <c r="F398" s="59">
        <f t="shared" ca="1" si="12"/>
        <v>12</v>
      </c>
      <c r="G398" s="60"/>
      <c r="H398" s="61">
        <v>78100</v>
      </c>
      <c r="I398" s="52">
        <v>3</v>
      </c>
      <c r="J398" s="56">
        <f t="shared" si="13"/>
        <v>80373</v>
      </c>
    </row>
    <row r="399" spans="1:12" x14ac:dyDescent="0.25">
      <c r="A399" s="51" t="s">
        <v>310</v>
      </c>
      <c r="B399" s="58" t="s">
        <v>65</v>
      </c>
      <c r="C399" s="51" t="s">
        <v>293</v>
      </c>
      <c r="D399" s="51" t="s">
        <v>91</v>
      </c>
      <c r="E399" s="53">
        <v>39404</v>
      </c>
      <c r="F399" s="59">
        <f t="shared" ca="1" si="12"/>
        <v>7</v>
      </c>
      <c r="G399" s="60" t="s">
        <v>92</v>
      </c>
      <c r="H399" s="61">
        <v>50990</v>
      </c>
      <c r="I399" s="52">
        <v>4</v>
      </c>
      <c r="J399" s="56">
        <f t="shared" si="13"/>
        <v>52474</v>
      </c>
      <c r="L399" s="64"/>
    </row>
    <row r="400" spans="1:12" x14ac:dyDescent="0.25">
      <c r="A400" s="51" t="s">
        <v>125</v>
      </c>
      <c r="B400" s="58" t="s">
        <v>75</v>
      </c>
      <c r="C400" s="51" t="s">
        <v>60</v>
      </c>
      <c r="D400" s="51" t="s">
        <v>91</v>
      </c>
      <c r="E400" s="53">
        <v>40666</v>
      </c>
      <c r="F400" s="59">
        <f t="shared" ca="1" si="12"/>
        <v>4</v>
      </c>
      <c r="G400" s="60" t="s">
        <v>96</v>
      </c>
      <c r="H400" s="61">
        <v>24090</v>
      </c>
      <c r="I400" s="52">
        <v>4</v>
      </c>
      <c r="J400" s="56">
        <f t="shared" si="13"/>
        <v>24791</v>
      </c>
    </row>
    <row r="401" spans="1:10" x14ac:dyDescent="0.25">
      <c r="A401" s="51" t="s">
        <v>481</v>
      </c>
      <c r="B401" s="58" t="s">
        <v>68</v>
      </c>
      <c r="C401" s="51" t="s">
        <v>347</v>
      </c>
      <c r="D401" s="51" t="s">
        <v>144</v>
      </c>
      <c r="E401" s="53">
        <v>40456</v>
      </c>
      <c r="F401" s="59">
        <f t="shared" ca="1" si="12"/>
        <v>4</v>
      </c>
      <c r="G401" s="60" t="s">
        <v>96</v>
      </c>
      <c r="H401" s="61">
        <v>46645</v>
      </c>
      <c r="I401" s="52">
        <v>5</v>
      </c>
      <c r="J401" s="56">
        <f t="shared" si="13"/>
        <v>48002</v>
      </c>
    </row>
    <row r="402" spans="1:10" x14ac:dyDescent="0.25">
      <c r="A402" s="51" t="s">
        <v>311</v>
      </c>
      <c r="B402" s="58" t="s">
        <v>75</v>
      </c>
      <c r="C402" s="51" t="s">
        <v>293</v>
      </c>
      <c r="D402" s="51" t="s">
        <v>91</v>
      </c>
      <c r="E402" s="53">
        <v>40525</v>
      </c>
      <c r="F402" s="59">
        <f t="shared" ca="1" si="12"/>
        <v>4</v>
      </c>
      <c r="G402" s="60" t="s">
        <v>94</v>
      </c>
      <c r="H402" s="61">
        <v>77950</v>
      </c>
      <c r="I402" s="52">
        <v>4</v>
      </c>
      <c r="J402" s="56">
        <f t="shared" si="13"/>
        <v>80218</v>
      </c>
    </row>
    <row r="403" spans="1:10" x14ac:dyDescent="0.25">
      <c r="A403" s="51" t="s">
        <v>608</v>
      </c>
      <c r="B403" s="58" t="s">
        <v>59</v>
      </c>
      <c r="C403" s="51" t="s">
        <v>599</v>
      </c>
      <c r="D403" s="51" t="s">
        <v>91</v>
      </c>
      <c r="E403" s="53">
        <v>39754</v>
      </c>
      <c r="F403" s="59">
        <f t="shared" ca="1" si="12"/>
        <v>6</v>
      </c>
      <c r="G403" s="60" t="s">
        <v>107</v>
      </c>
      <c r="H403" s="61">
        <v>43110</v>
      </c>
      <c r="I403" s="52">
        <v>2</v>
      </c>
      <c r="J403" s="56">
        <f t="shared" si="13"/>
        <v>44365</v>
      </c>
    </row>
    <row r="404" spans="1:10" x14ac:dyDescent="0.25">
      <c r="A404" s="51" t="s">
        <v>208</v>
      </c>
      <c r="B404" s="58" t="s">
        <v>65</v>
      </c>
      <c r="C404" s="51" t="s">
        <v>204</v>
      </c>
      <c r="D404" s="51" t="s">
        <v>91</v>
      </c>
      <c r="E404" s="53">
        <v>39646</v>
      </c>
      <c r="F404" s="59">
        <f t="shared" ca="1" si="12"/>
        <v>7</v>
      </c>
      <c r="G404" s="60" t="s">
        <v>107</v>
      </c>
      <c r="H404" s="61">
        <v>69060</v>
      </c>
      <c r="I404" s="52">
        <v>1</v>
      </c>
      <c r="J404" s="56">
        <f t="shared" si="13"/>
        <v>71070</v>
      </c>
    </row>
    <row r="405" spans="1:10" x14ac:dyDescent="0.25">
      <c r="A405" s="51" t="s">
        <v>80</v>
      </c>
      <c r="B405" s="58" t="s">
        <v>75</v>
      </c>
      <c r="C405" s="51" t="s">
        <v>60</v>
      </c>
      <c r="D405" s="51" t="s">
        <v>61</v>
      </c>
      <c r="E405" s="53">
        <v>40820</v>
      </c>
      <c r="F405" s="59">
        <f t="shared" ca="1" si="12"/>
        <v>3</v>
      </c>
      <c r="G405" s="60"/>
      <c r="H405" s="61">
        <v>52750</v>
      </c>
      <c r="I405" s="52">
        <v>1</v>
      </c>
      <c r="J405" s="56">
        <f t="shared" si="13"/>
        <v>54285</v>
      </c>
    </row>
    <row r="406" spans="1:10" x14ac:dyDescent="0.25">
      <c r="A406" s="51" t="s">
        <v>373</v>
      </c>
      <c r="B406" s="58" t="s">
        <v>63</v>
      </c>
      <c r="C406" s="51" t="s">
        <v>347</v>
      </c>
      <c r="D406" s="51" t="s">
        <v>61</v>
      </c>
      <c r="E406" s="53">
        <v>38289</v>
      </c>
      <c r="F406" s="59">
        <f t="shared" ca="1" si="12"/>
        <v>10</v>
      </c>
      <c r="G406" s="60"/>
      <c r="H406" s="61">
        <v>71830</v>
      </c>
      <c r="I406" s="52">
        <v>3</v>
      </c>
      <c r="J406" s="56">
        <f t="shared" si="13"/>
        <v>73920</v>
      </c>
    </row>
    <row r="407" spans="1:10" x14ac:dyDescent="0.25">
      <c r="A407" s="51" t="s">
        <v>651</v>
      </c>
      <c r="B407" s="58" t="s">
        <v>65</v>
      </c>
      <c r="C407" s="51" t="s">
        <v>616</v>
      </c>
      <c r="D407" s="51" t="s">
        <v>91</v>
      </c>
      <c r="E407" s="53">
        <v>38856</v>
      </c>
      <c r="F407" s="59">
        <f t="shared" ca="1" si="12"/>
        <v>9</v>
      </c>
      <c r="G407" s="60" t="s">
        <v>107</v>
      </c>
      <c r="H407" s="61">
        <v>37770</v>
      </c>
      <c r="I407" s="52">
        <v>5</v>
      </c>
      <c r="J407" s="56">
        <f t="shared" si="13"/>
        <v>38869</v>
      </c>
    </row>
    <row r="408" spans="1:10" x14ac:dyDescent="0.25">
      <c r="A408" s="51" t="s">
        <v>511</v>
      </c>
      <c r="B408" s="58" t="s">
        <v>63</v>
      </c>
      <c r="C408" s="51" t="s">
        <v>508</v>
      </c>
      <c r="D408" s="51" t="s">
        <v>61</v>
      </c>
      <c r="E408" s="53">
        <v>36192</v>
      </c>
      <c r="F408" s="59">
        <f t="shared" ca="1" si="12"/>
        <v>16</v>
      </c>
      <c r="G408" s="60"/>
      <c r="H408" s="61">
        <v>47620</v>
      </c>
      <c r="I408" s="52">
        <v>5</v>
      </c>
      <c r="J408" s="56">
        <f t="shared" si="13"/>
        <v>49006</v>
      </c>
    </row>
    <row r="409" spans="1:10" x14ac:dyDescent="0.25">
      <c r="A409" s="51" t="s">
        <v>742</v>
      </c>
      <c r="B409" s="58" t="s">
        <v>65</v>
      </c>
      <c r="C409" s="51" t="s">
        <v>690</v>
      </c>
      <c r="D409" s="51" t="s">
        <v>91</v>
      </c>
      <c r="E409" s="53">
        <v>39728</v>
      </c>
      <c r="F409" s="59">
        <f t="shared" ca="1" si="12"/>
        <v>6</v>
      </c>
      <c r="G409" s="60" t="s">
        <v>96</v>
      </c>
      <c r="H409" s="61">
        <v>82370</v>
      </c>
      <c r="I409" s="52">
        <v>5</v>
      </c>
      <c r="J409" s="56">
        <f t="shared" si="13"/>
        <v>84767</v>
      </c>
    </row>
    <row r="410" spans="1:10" x14ac:dyDescent="0.25">
      <c r="A410" s="51" t="s">
        <v>374</v>
      </c>
      <c r="B410" s="58" t="s">
        <v>65</v>
      </c>
      <c r="C410" s="51" t="s">
        <v>347</v>
      </c>
      <c r="D410" s="51" t="s">
        <v>61</v>
      </c>
      <c r="E410" s="53">
        <v>36729</v>
      </c>
      <c r="F410" s="59">
        <f t="shared" ca="1" si="12"/>
        <v>15</v>
      </c>
      <c r="G410" s="60"/>
      <c r="H410" s="61">
        <v>45420</v>
      </c>
      <c r="I410" s="52">
        <v>1</v>
      </c>
      <c r="J410" s="56">
        <f t="shared" si="13"/>
        <v>46742</v>
      </c>
    </row>
    <row r="411" spans="1:10" x14ac:dyDescent="0.25">
      <c r="A411" s="51" t="s">
        <v>712</v>
      </c>
      <c r="B411" s="58" t="s">
        <v>63</v>
      </c>
      <c r="C411" s="51" t="s">
        <v>690</v>
      </c>
      <c r="D411" s="51" t="s">
        <v>61</v>
      </c>
      <c r="E411" s="53">
        <v>39728</v>
      </c>
      <c r="F411" s="59">
        <f t="shared" ca="1" si="12"/>
        <v>6</v>
      </c>
      <c r="G411" s="60"/>
      <c r="H411" s="61">
        <v>86040</v>
      </c>
      <c r="I411" s="52">
        <v>5</v>
      </c>
      <c r="J411" s="56">
        <f t="shared" si="13"/>
        <v>88544</v>
      </c>
    </row>
    <row r="412" spans="1:10" x14ac:dyDescent="0.25">
      <c r="A412" s="51" t="s">
        <v>247</v>
      </c>
      <c r="B412" s="58" t="s">
        <v>75</v>
      </c>
      <c r="C412" s="51" t="s">
        <v>214</v>
      </c>
      <c r="D412" s="51" t="s">
        <v>91</v>
      </c>
      <c r="E412" s="53">
        <v>37241</v>
      </c>
      <c r="F412" s="59">
        <f t="shared" ca="1" si="12"/>
        <v>13</v>
      </c>
      <c r="G412" s="60" t="s">
        <v>96</v>
      </c>
      <c r="H412" s="61">
        <v>71950</v>
      </c>
      <c r="I412" s="52">
        <v>5</v>
      </c>
      <c r="J412" s="56">
        <f t="shared" si="13"/>
        <v>74044</v>
      </c>
    </row>
    <row r="413" spans="1:10" x14ac:dyDescent="0.25">
      <c r="A413" s="51" t="s">
        <v>652</v>
      </c>
      <c r="B413" s="58" t="s">
        <v>75</v>
      </c>
      <c r="C413" s="51" t="s">
        <v>616</v>
      </c>
      <c r="D413" s="51" t="s">
        <v>91</v>
      </c>
      <c r="E413" s="53">
        <v>39141</v>
      </c>
      <c r="F413" s="59">
        <f t="shared" ca="1" si="12"/>
        <v>8</v>
      </c>
      <c r="G413" s="60" t="s">
        <v>107</v>
      </c>
      <c r="H413" s="61">
        <v>66824</v>
      </c>
      <c r="I413" s="52">
        <v>2</v>
      </c>
      <c r="J413" s="56">
        <f t="shared" si="13"/>
        <v>68769</v>
      </c>
    </row>
    <row r="414" spans="1:10" x14ac:dyDescent="0.25">
      <c r="A414" s="51" t="s">
        <v>653</v>
      </c>
      <c r="B414" s="58" t="s">
        <v>63</v>
      </c>
      <c r="C414" s="51" t="s">
        <v>616</v>
      </c>
      <c r="D414" s="51" t="s">
        <v>91</v>
      </c>
      <c r="E414" s="53">
        <v>36081</v>
      </c>
      <c r="F414" s="59">
        <f t="shared" ca="1" si="12"/>
        <v>16</v>
      </c>
      <c r="G414" s="60" t="s">
        <v>107</v>
      </c>
      <c r="H414" s="61">
        <v>67407</v>
      </c>
      <c r="I414" s="52">
        <v>5</v>
      </c>
      <c r="J414" s="56">
        <f t="shared" si="13"/>
        <v>69369</v>
      </c>
    </row>
    <row r="415" spans="1:10" x14ac:dyDescent="0.25">
      <c r="A415" s="51" t="s">
        <v>312</v>
      </c>
      <c r="B415" s="58" t="s">
        <v>59</v>
      </c>
      <c r="C415" s="51" t="s">
        <v>293</v>
      </c>
      <c r="D415" s="51" t="s">
        <v>91</v>
      </c>
      <c r="E415" s="53">
        <v>39123</v>
      </c>
      <c r="F415" s="59">
        <f t="shared" ca="1" si="12"/>
        <v>8</v>
      </c>
      <c r="G415" s="60" t="s">
        <v>92</v>
      </c>
      <c r="H415" s="61">
        <v>77840</v>
      </c>
      <c r="I415" s="52">
        <v>2</v>
      </c>
      <c r="J415" s="56">
        <f t="shared" si="13"/>
        <v>80105</v>
      </c>
    </row>
    <row r="416" spans="1:10" x14ac:dyDescent="0.25">
      <c r="A416" s="51" t="s">
        <v>579</v>
      </c>
      <c r="B416" s="58" t="s">
        <v>77</v>
      </c>
      <c r="C416" s="51" t="s">
        <v>560</v>
      </c>
      <c r="D416" s="51" t="s">
        <v>91</v>
      </c>
      <c r="E416" s="53">
        <v>36414</v>
      </c>
      <c r="F416" s="59">
        <f t="shared" ca="1" si="12"/>
        <v>15</v>
      </c>
      <c r="G416" s="60" t="s">
        <v>99</v>
      </c>
      <c r="H416" s="61">
        <v>39680</v>
      </c>
      <c r="I416" s="52">
        <v>5</v>
      </c>
      <c r="J416" s="56">
        <f t="shared" si="13"/>
        <v>40835</v>
      </c>
    </row>
    <row r="417" spans="1:10" x14ac:dyDescent="0.25">
      <c r="A417" s="51" t="s">
        <v>270</v>
      </c>
      <c r="B417" s="58" t="s">
        <v>65</v>
      </c>
      <c r="C417" s="51" t="s">
        <v>214</v>
      </c>
      <c r="D417" s="51" t="s">
        <v>158</v>
      </c>
      <c r="E417" s="53">
        <v>36602</v>
      </c>
      <c r="F417" s="59">
        <f t="shared" ca="1" si="12"/>
        <v>15</v>
      </c>
      <c r="G417" s="60"/>
      <c r="H417" s="61">
        <v>30080</v>
      </c>
      <c r="I417" s="52">
        <v>3</v>
      </c>
      <c r="J417" s="56">
        <f t="shared" si="13"/>
        <v>30955</v>
      </c>
    </row>
    <row r="418" spans="1:10" x14ac:dyDescent="0.25">
      <c r="A418" s="51" t="s">
        <v>173</v>
      </c>
      <c r="B418" s="58" t="s">
        <v>68</v>
      </c>
      <c r="C418" s="51" t="s">
        <v>169</v>
      </c>
      <c r="D418" s="51" t="s">
        <v>61</v>
      </c>
      <c r="E418" s="53">
        <v>36176</v>
      </c>
      <c r="F418" s="59">
        <f t="shared" ca="1" si="12"/>
        <v>16</v>
      </c>
      <c r="G418" s="60"/>
      <c r="H418" s="61">
        <v>32940</v>
      </c>
      <c r="I418" s="52">
        <v>5</v>
      </c>
      <c r="J418" s="56">
        <f t="shared" si="13"/>
        <v>33899</v>
      </c>
    </row>
    <row r="419" spans="1:10" x14ac:dyDescent="0.25">
      <c r="A419" s="51" t="s">
        <v>271</v>
      </c>
      <c r="B419" s="58" t="s">
        <v>63</v>
      </c>
      <c r="C419" s="51" t="s">
        <v>214</v>
      </c>
      <c r="D419" s="51" t="s">
        <v>158</v>
      </c>
      <c r="E419" s="53">
        <v>36487</v>
      </c>
      <c r="F419" s="59">
        <f t="shared" ca="1" si="12"/>
        <v>15</v>
      </c>
      <c r="G419" s="60"/>
      <c r="H419" s="61">
        <v>33056</v>
      </c>
      <c r="I419" s="52">
        <v>5</v>
      </c>
      <c r="J419" s="56">
        <f t="shared" si="13"/>
        <v>34018</v>
      </c>
    </row>
    <row r="420" spans="1:10" x14ac:dyDescent="0.25">
      <c r="A420" s="51" t="s">
        <v>34</v>
      </c>
      <c r="B420" s="58" t="s">
        <v>77</v>
      </c>
      <c r="C420" s="51" t="s">
        <v>797</v>
      </c>
      <c r="D420" s="51" t="s">
        <v>91</v>
      </c>
      <c r="E420" s="53">
        <v>40922</v>
      </c>
      <c r="F420" s="59">
        <f t="shared" ca="1" si="12"/>
        <v>3</v>
      </c>
      <c r="G420" s="60" t="s">
        <v>96</v>
      </c>
      <c r="H420" s="61">
        <v>39110</v>
      </c>
      <c r="I420" s="52">
        <v>5</v>
      </c>
      <c r="J420" s="56">
        <f t="shared" si="13"/>
        <v>40248</v>
      </c>
    </row>
    <row r="421" spans="1:10" x14ac:dyDescent="0.25">
      <c r="A421" s="51" t="s">
        <v>436</v>
      </c>
      <c r="B421" s="58" t="s">
        <v>65</v>
      </c>
      <c r="C421" s="51" t="s">
        <v>347</v>
      </c>
      <c r="D421" s="51" t="s">
        <v>91</v>
      </c>
      <c r="E421" s="53">
        <v>40312</v>
      </c>
      <c r="F421" s="59">
        <f t="shared" ca="1" si="12"/>
        <v>5</v>
      </c>
      <c r="G421" s="60" t="s">
        <v>96</v>
      </c>
      <c r="H421" s="61">
        <v>73450</v>
      </c>
      <c r="I421" s="52">
        <v>3</v>
      </c>
      <c r="J421" s="56">
        <f t="shared" si="13"/>
        <v>75587</v>
      </c>
    </row>
    <row r="422" spans="1:10" x14ac:dyDescent="0.25">
      <c r="A422" s="51" t="s">
        <v>437</v>
      </c>
      <c r="B422" s="58" t="s">
        <v>65</v>
      </c>
      <c r="C422" s="51" t="s">
        <v>347</v>
      </c>
      <c r="D422" s="51" t="s">
        <v>91</v>
      </c>
      <c r="E422" s="53">
        <v>40203</v>
      </c>
      <c r="F422" s="59">
        <f t="shared" ca="1" si="12"/>
        <v>5</v>
      </c>
      <c r="G422" s="60" t="s">
        <v>96</v>
      </c>
      <c r="H422" s="61">
        <v>35600</v>
      </c>
      <c r="I422" s="52">
        <v>5</v>
      </c>
      <c r="J422" s="56">
        <f t="shared" si="13"/>
        <v>36636</v>
      </c>
    </row>
    <row r="423" spans="1:10" x14ac:dyDescent="0.25">
      <c r="A423" s="51" t="s">
        <v>798</v>
      </c>
      <c r="B423" s="58" t="s">
        <v>63</v>
      </c>
      <c r="C423" s="51" t="s">
        <v>797</v>
      </c>
      <c r="D423" s="51" t="s">
        <v>61</v>
      </c>
      <c r="E423" s="53">
        <v>36047</v>
      </c>
      <c r="F423" s="59">
        <f t="shared" ca="1" si="12"/>
        <v>16</v>
      </c>
      <c r="G423" s="60"/>
      <c r="H423" s="61">
        <v>72480</v>
      </c>
      <c r="I423" s="52">
        <v>2</v>
      </c>
      <c r="J423" s="56">
        <f t="shared" si="13"/>
        <v>74589</v>
      </c>
    </row>
    <row r="424" spans="1:10" x14ac:dyDescent="0.25">
      <c r="A424" s="51" t="s">
        <v>313</v>
      </c>
      <c r="B424" s="58" t="s">
        <v>63</v>
      </c>
      <c r="C424" s="51" t="s">
        <v>293</v>
      </c>
      <c r="D424" s="51" t="s">
        <v>91</v>
      </c>
      <c r="E424" s="53">
        <v>39657</v>
      </c>
      <c r="F424" s="59">
        <f t="shared" ca="1" si="12"/>
        <v>7</v>
      </c>
      <c r="G424" s="60" t="s">
        <v>99</v>
      </c>
      <c r="H424" s="61">
        <v>80880</v>
      </c>
      <c r="I424" s="52">
        <v>1</v>
      </c>
      <c r="J424" s="56">
        <f t="shared" si="13"/>
        <v>83234</v>
      </c>
    </row>
    <row r="425" spans="1:10" x14ac:dyDescent="0.25">
      <c r="A425" s="51" t="s">
        <v>743</v>
      </c>
      <c r="B425" s="58" t="s">
        <v>65</v>
      </c>
      <c r="C425" s="51" t="s">
        <v>690</v>
      </c>
      <c r="D425" s="51" t="s">
        <v>91</v>
      </c>
      <c r="E425" s="53">
        <v>38328</v>
      </c>
      <c r="F425" s="59">
        <f t="shared" ca="1" si="12"/>
        <v>10</v>
      </c>
      <c r="G425" s="60" t="s">
        <v>94</v>
      </c>
      <c r="H425" s="61">
        <v>48280</v>
      </c>
      <c r="I425" s="52">
        <v>4</v>
      </c>
      <c r="J425" s="56">
        <f t="shared" si="13"/>
        <v>49685</v>
      </c>
    </row>
    <row r="426" spans="1:10" x14ac:dyDescent="0.25">
      <c r="A426" s="51" t="s">
        <v>375</v>
      </c>
      <c r="B426" s="58" t="s">
        <v>75</v>
      </c>
      <c r="C426" s="51" t="s">
        <v>347</v>
      </c>
      <c r="D426" s="51" t="s">
        <v>61</v>
      </c>
      <c r="E426" s="53">
        <v>39539</v>
      </c>
      <c r="F426" s="59">
        <f t="shared" ca="1" si="12"/>
        <v>7</v>
      </c>
      <c r="G426" s="60"/>
      <c r="H426" s="61">
        <v>63310</v>
      </c>
      <c r="I426" s="52">
        <v>3</v>
      </c>
      <c r="J426" s="56">
        <f t="shared" si="13"/>
        <v>65152</v>
      </c>
    </row>
    <row r="427" spans="1:10" x14ac:dyDescent="0.25">
      <c r="A427" s="51" t="s">
        <v>625</v>
      </c>
      <c r="B427" s="58" t="s">
        <v>63</v>
      </c>
      <c r="C427" s="51" t="s">
        <v>616</v>
      </c>
      <c r="D427" s="51" t="s">
        <v>61</v>
      </c>
      <c r="E427" s="53">
        <v>36070</v>
      </c>
      <c r="F427" s="59">
        <f t="shared" ca="1" si="12"/>
        <v>16</v>
      </c>
      <c r="G427" s="60"/>
      <c r="H427" s="61">
        <v>59050</v>
      </c>
      <c r="I427" s="52">
        <v>4</v>
      </c>
      <c r="J427" s="56">
        <f t="shared" si="13"/>
        <v>60768</v>
      </c>
    </row>
    <row r="428" spans="1:10" x14ac:dyDescent="0.25">
      <c r="A428" s="51" t="s">
        <v>184</v>
      </c>
      <c r="B428" s="58" t="s">
        <v>65</v>
      </c>
      <c r="C428" s="51" t="s">
        <v>169</v>
      </c>
      <c r="D428" s="51" t="s">
        <v>144</v>
      </c>
      <c r="E428" s="53">
        <v>39107</v>
      </c>
      <c r="F428" s="59">
        <f t="shared" ca="1" si="12"/>
        <v>8</v>
      </c>
      <c r="G428" s="60" t="s">
        <v>99</v>
      </c>
      <c r="H428" s="61">
        <v>18655</v>
      </c>
      <c r="I428" s="52">
        <v>4</v>
      </c>
      <c r="J428" s="56">
        <f t="shared" si="13"/>
        <v>19198</v>
      </c>
    </row>
    <row r="429" spans="1:10" x14ac:dyDescent="0.25">
      <c r="A429" s="51" t="s">
        <v>36</v>
      </c>
      <c r="B429" s="58" t="s">
        <v>65</v>
      </c>
      <c r="C429" s="51" t="s">
        <v>797</v>
      </c>
      <c r="D429" s="51" t="s">
        <v>91</v>
      </c>
      <c r="E429" s="53">
        <v>41046</v>
      </c>
      <c r="F429" s="59">
        <f t="shared" ca="1" si="12"/>
        <v>3</v>
      </c>
      <c r="G429" s="60" t="s">
        <v>96</v>
      </c>
      <c r="H429" s="61">
        <v>48550</v>
      </c>
      <c r="I429" s="52">
        <v>5</v>
      </c>
      <c r="J429" s="56">
        <f t="shared" si="13"/>
        <v>49963</v>
      </c>
    </row>
    <row r="430" spans="1:10" x14ac:dyDescent="0.25">
      <c r="A430" s="51" t="s">
        <v>677</v>
      </c>
      <c r="B430" s="58" t="s">
        <v>75</v>
      </c>
      <c r="C430" s="51" t="s">
        <v>616</v>
      </c>
      <c r="D430" s="51" t="s">
        <v>144</v>
      </c>
      <c r="E430" s="53">
        <v>36196</v>
      </c>
      <c r="F430" s="59">
        <f t="shared" ca="1" si="12"/>
        <v>16</v>
      </c>
      <c r="G430" s="60" t="s">
        <v>96</v>
      </c>
      <c r="H430" s="61">
        <v>34980</v>
      </c>
      <c r="I430" s="52">
        <v>2</v>
      </c>
      <c r="J430" s="56">
        <f t="shared" si="13"/>
        <v>35998</v>
      </c>
    </row>
    <row r="431" spans="1:10" x14ac:dyDescent="0.25">
      <c r="A431" s="51" t="s">
        <v>248</v>
      </c>
      <c r="B431" s="58" t="s">
        <v>65</v>
      </c>
      <c r="C431" s="51" t="s">
        <v>214</v>
      </c>
      <c r="D431" s="51" t="s">
        <v>91</v>
      </c>
      <c r="E431" s="53">
        <v>40596</v>
      </c>
      <c r="F431" s="59">
        <f t="shared" ca="1" si="12"/>
        <v>4</v>
      </c>
      <c r="G431" s="60" t="s">
        <v>92</v>
      </c>
      <c r="H431" s="61">
        <v>68910</v>
      </c>
      <c r="I431" s="52">
        <v>5</v>
      </c>
      <c r="J431" s="56">
        <f t="shared" si="13"/>
        <v>70915</v>
      </c>
    </row>
    <row r="432" spans="1:10" x14ac:dyDescent="0.25">
      <c r="A432" s="51" t="s">
        <v>180</v>
      </c>
      <c r="B432" s="58" t="s">
        <v>75</v>
      </c>
      <c r="C432" s="51" t="s">
        <v>169</v>
      </c>
      <c r="D432" s="51" t="s">
        <v>91</v>
      </c>
      <c r="E432" s="53">
        <v>36077</v>
      </c>
      <c r="F432" s="59">
        <f t="shared" ca="1" si="12"/>
        <v>16</v>
      </c>
      <c r="G432" s="60" t="s">
        <v>107</v>
      </c>
      <c r="H432" s="61">
        <v>50110</v>
      </c>
      <c r="I432" s="52">
        <v>1</v>
      </c>
      <c r="J432" s="56">
        <f t="shared" si="13"/>
        <v>51568</v>
      </c>
    </row>
    <row r="433" spans="1:10" x14ac:dyDescent="0.25">
      <c r="A433" s="51" t="s">
        <v>438</v>
      </c>
      <c r="B433" s="58" t="s">
        <v>65</v>
      </c>
      <c r="C433" s="51" t="s">
        <v>347</v>
      </c>
      <c r="D433" s="51" t="s">
        <v>91</v>
      </c>
      <c r="E433" s="53">
        <v>38821</v>
      </c>
      <c r="F433" s="59">
        <f t="shared" ca="1" si="12"/>
        <v>9</v>
      </c>
      <c r="G433" s="60" t="s">
        <v>107</v>
      </c>
      <c r="H433" s="61">
        <v>65720</v>
      </c>
      <c r="I433" s="52">
        <v>1</v>
      </c>
      <c r="J433" s="56">
        <f t="shared" si="13"/>
        <v>67632</v>
      </c>
    </row>
    <row r="434" spans="1:10" x14ac:dyDescent="0.25">
      <c r="A434" s="51" t="s">
        <v>439</v>
      </c>
      <c r="B434" s="58" t="s">
        <v>59</v>
      </c>
      <c r="C434" s="51" t="s">
        <v>347</v>
      </c>
      <c r="D434" s="51" t="s">
        <v>91</v>
      </c>
      <c r="E434" s="53">
        <v>40474</v>
      </c>
      <c r="F434" s="59">
        <f t="shared" ca="1" si="12"/>
        <v>4</v>
      </c>
      <c r="G434" s="60" t="s">
        <v>96</v>
      </c>
      <c r="H434" s="61">
        <v>59320</v>
      </c>
      <c r="I434" s="52">
        <v>4</v>
      </c>
      <c r="J434" s="56">
        <f t="shared" si="13"/>
        <v>61046</v>
      </c>
    </row>
    <row r="435" spans="1:10" x14ac:dyDescent="0.25">
      <c r="A435" s="51" t="s">
        <v>773</v>
      </c>
      <c r="B435" s="58" t="s">
        <v>75</v>
      </c>
      <c r="C435" s="51" t="s">
        <v>690</v>
      </c>
      <c r="D435" s="51" t="s">
        <v>144</v>
      </c>
      <c r="E435" s="53">
        <v>39155</v>
      </c>
      <c r="F435" s="59">
        <f t="shared" ca="1" si="12"/>
        <v>8</v>
      </c>
      <c r="G435" s="60" t="s">
        <v>92</v>
      </c>
      <c r="H435" s="61">
        <v>27710</v>
      </c>
      <c r="I435" s="52">
        <v>3</v>
      </c>
      <c r="J435" s="56">
        <f t="shared" si="13"/>
        <v>28516</v>
      </c>
    </row>
    <row r="436" spans="1:10" x14ac:dyDescent="0.25">
      <c r="A436" s="51" t="s">
        <v>494</v>
      </c>
      <c r="B436" s="58" t="s">
        <v>77</v>
      </c>
      <c r="C436" s="51" t="s">
        <v>347</v>
      </c>
      <c r="D436" s="51" t="s">
        <v>158</v>
      </c>
      <c r="E436" s="53">
        <v>39278</v>
      </c>
      <c r="F436" s="59">
        <f t="shared" ca="1" si="12"/>
        <v>8</v>
      </c>
      <c r="G436" s="60"/>
      <c r="H436" s="61">
        <v>30416</v>
      </c>
      <c r="I436" s="52">
        <v>1</v>
      </c>
      <c r="J436" s="56">
        <f t="shared" si="13"/>
        <v>31301</v>
      </c>
    </row>
    <row r="437" spans="1:10" x14ac:dyDescent="0.25">
      <c r="A437" s="51" t="s">
        <v>194</v>
      </c>
      <c r="B437" s="58" t="s">
        <v>75</v>
      </c>
      <c r="C437" s="51" t="s">
        <v>189</v>
      </c>
      <c r="D437" s="51" t="s">
        <v>91</v>
      </c>
      <c r="E437" s="53">
        <v>38746</v>
      </c>
      <c r="F437" s="59">
        <f t="shared" ca="1" si="12"/>
        <v>9</v>
      </c>
      <c r="G437" s="60" t="s">
        <v>107</v>
      </c>
      <c r="H437" s="61">
        <v>49360</v>
      </c>
      <c r="I437" s="52">
        <v>2</v>
      </c>
      <c r="J437" s="56">
        <f t="shared" si="13"/>
        <v>50796</v>
      </c>
    </row>
    <row r="438" spans="1:10" x14ac:dyDescent="0.25">
      <c r="A438" s="51" t="s">
        <v>440</v>
      </c>
      <c r="B438" s="58" t="s">
        <v>65</v>
      </c>
      <c r="C438" s="51" t="s">
        <v>347</v>
      </c>
      <c r="D438" s="51" t="s">
        <v>91</v>
      </c>
      <c r="E438" s="53">
        <v>36431</v>
      </c>
      <c r="F438" s="59">
        <f t="shared" ca="1" si="12"/>
        <v>15</v>
      </c>
      <c r="G438" s="60" t="s">
        <v>96</v>
      </c>
      <c r="H438" s="61">
        <v>35820</v>
      </c>
      <c r="I438" s="52">
        <v>2</v>
      </c>
      <c r="J438" s="56">
        <f t="shared" si="13"/>
        <v>36862</v>
      </c>
    </row>
    <row r="439" spans="1:10" x14ac:dyDescent="0.25">
      <c r="A439" s="51" t="s">
        <v>441</v>
      </c>
      <c r="B439" s="58" t="s">
        <v>63</v>
      </c>
      <c r="C439" s="51" t="s">
        <v>347</v>
      </c>
      <c r="D439" s="51" t="s">
        <v>91</v>
      </c>
      <c r="E439" s="53">
        <v>36444</v>
      </c>
      <c r="F439" s="59">
        <f t="shared" ca="1" si="12"/>
        <v>15</v>
      </c>
      <c r="G439" s="60" t="s">
        <v>96</v>
      </c>
      <c r="H439" s="61">
        <v>67280</v>
      </c>
      <c r="I439" s="52">
        <v>3</v>
      </c>
      <c r="J439" s="56">
        <f t="shared" si="13"/>
        <v>69238</v>
      </c>
    </row>
    <row r="440" spans="1:10" x14ac:dyDescent="0.25">
      <c r="A440" s="51" t="s">
        <v>512</v>
      </c>
      <c r="B440" s="58" t="s">
        <v>65</v>
      </c>
      <c r="C440" s="51" t="s">
        <v>508</v>
      </c>
      <c r="D440" s="51" t="s">
        <v>61</v>
      </c>
      <c r="E440" s="53">
        <v>36703</v>
      </c>
      <c r="F440" s="59">
        <f t="shared" ca="1" si="12"/>
        <v>15</v>
      </c>
      <c r="G440" s="60"/>
      <c r="H440" s="61">
        <v>50200</v>
      </c>
      <c r="I440" s="52">
        <v>4</v>
      </c>
      <c r="J440" s="56">
        <f t="shared" si="13"/>
        <v>51661</v>
      </c>
    </row>
    <row r="441" spans="1:10" x14ac:dyDescent="0.25">
      <c r="A441" s="51" t="s">
        <v>289</v>
      </c>
      <c r="B441" s="58" t="s">
        <v>65</v>
      </c>
      <c r="C441" s="51" t="s">
        <v>283</v>
      </c>
      <c r="D441" s="51" t="s">
        <v>91</v>
      </c>
      <c r="E441" s="53">
        <v>39197</v>
      </c>
      <c r="F441" s="59">
        <f t="shared" ca="1" si="12"/>
        <v>8</v>
      </c>
      <c r="G441" s="60" t="s">
        <v>96</v>
      </c>
      <c r="H441" s="61">
        <v>63190</v>
      </c>
      <c r="I441" s="52">
        <v>1</v>
      </c>
      <c r="J441" s="56">
        <f t="shared" si="13"/>
        <v>65029</v>
      </c>
    </row>
    <row r="442" spans="1:10" x14ac:dyDescent="0.25">
      <c r="A442" s="51" t="s">
        <v>442</v>
      </c>
      <c r="B442" s="58" t="s">
        <v>63</v>
      </c>
      <c r="C442" s="51" t="s">
        <v>347</v>
      </c>
      <c r="D442" s="51" t="s">
        <v>91</v>
      </c>
      <c r="E442" s="53">
        <v>35938</v>
      </c>
      <c r="F442" s="59">
        <f t="shared" ca="1" si="12"/>
        <v>17</v>
      </c>
      <c r="G442" s="60" t="s">
        <v>92</v>
      </c>
      <c r="H442" s="61">
        <v>55450</v>
      </c>
      <c r="I442" s="52">
        <v>5</v>
      </c>
      <c r="J442" s="56">
        <f t="shared" si="13"/>
        <v>57064</v>
      </c>
    </row>
    <row r="443" spans="1:10" x14ac:dyDescent="0.25">
      <c r="A443" s="51" t="s">
        <v>443</v>
      </c>
      <c r="B443" s="58" t="s">
        <v>65</v>
      </c>
      <c r="C443" s="51" t="s">
        <v>347</v>
      </c>
      <c r="D443" s="51" t="s">
        <v>91</v>
      </c>
      <c r="E443" s="53">
        <v>39354</v>
      </c>
      <c r="F443" s="59">
        <f t="shared" ca="1" si="12"/>
        <v>7</v>
      </c>
      <c r="G443" s="60" t="s">
        <v>107</v>
      </c>
      <c r="H443" s="61">
        <v>67050</v>
      </c>
      <c r="I443" s="52">
        <v>4</v>
      </c>
      <c r="J443" s="56">
        <f t="shared" si="13"/>
        <v>69001</v>
      </c>
    </row>
    <row r="444" spans="1:10" x14ac:dyDescent="0.25">
      <c r="A444" s="51" t="s">
        <v>272</v>
      </c>
      <c r="B444" s="58" t="s">
        <v>63</v>
      </c>
      <c r="C444" s="51" t="s">
        <v>214</v>
      </c>
      <c r="D444" s="51" t="s">
        <v>158</v>
      </c>
      <c r="E444" s="53">
        <v>36059</v>
      </c>
      <c r="F444" s="59">
        <f t="shared" ca="1" si="12"/>
        <v>16</v>
      </c>
      <c r="G444" s="60"/>
      <c r="H444" s="61">
        <v>18500</v>
      </c>
      <c r="I444" s="52">
        <v>5</v>
      </c>
      <c r="J444" s="56">
        <f t="shared" si="13"/>
        <v>19038</v>
      </c>
    </row>
    <row r="445" spans="1:10" x14ac:dyDescent="0.25">
      <c r="A445" s="51" t="s">
        <v>482</v>
      </c>
      <c r="B445" s="58" t="s">
        <v>75</v>
      </c>
      <c r="C445" s="51" t="s">
        <v>347</v>
      </c>
      <c r="D445" s="51" t="s">
        <v>144</v>
      </c>
      <c r="E445" s="53">
        <v>36177</v>
      </c>
      <c r="F445" s="59">
        <f t="shared" ca="1" si="12"/>
        <v>16</v>
      </c>
      <c r="G445" s="60" t="s">
        <v>92</v>
      </c>
      <c r="H445" s="61">
        <v>21670</v>
      </c>
      <c r="I445" s="52">
        <v>2</v>
      </c>
      <c r="J445" s="56">
        <f t="shared" si="13"/>
        <v>22301</v>
      </c>
    </row>
    <row r="446" spans="1:10" x14ac:dyDescent="0.25">
      <c r="A446" s="51" t="s">
        <v>376</v>
      </c>
      <c r="B446" s="58" t="s">
        <v>65</v>
      </c>
      <c r="C446" s="51" t="s">
        <v>347</v>
      </c>
      <c r="D446" s="51" t="s">
        <v>61</v>
      </c>
      <c r="E446" s="53">
        <v>39189</v>
      </c>
      <c r="F446" s="59">
        <f t="shared" ca="1" si="12"/>
        <v>8</v>
      </c>
      <c r="G446" s="60"/>
      <c r="H446" s="61">
        <v>63850</v>
      </c>
      <c r="I446" s="52">
        <v>2</v>
      </c>
      <c r="J446" s="56">
        <f t="shared" si="13"/>
        <v>65708</v>
      </c>
    </row>
    <row r="447" spans="1:10" x14ac:dyDescent="0.25">
      <c r="A447" s="51" t="s">
        <v>444</v>
      </c>
      <c r="B447" s="58" t="s">
        <v>77</v>
      </c>
      <c r="C447" s="51" t="s">
        <v>347</v>
      </c>
      <c r="D447" s="51" t="s">
        <v>91</v>
      </c>
      <c r="E447" s="53">
        <v>37229</v>
      </c>
      <c r="F447" s="59">
        <f t="shared" ca="1" si="12"/>
        <v>13</v>
      </c>
      <c r="G447" s="60" t="s">
        <v>107</v>
      </c>
      <c r="H447" s="61">
        <v>25310</v>
      </c>
      <c r="I447" s="52">
        <v>4</v>
      </c>
      <c r="J447" s="56">
        <f t="shared" si="13"/>
        <v>26047</v>
      </c>
    </row>
    <row r="448" spans="1:10" x14ac:dyDescent="0.25">
      <c r="A448" s="51" t="s">
        <v>495</v>
      </c>
      <c r="B448" s="58" t="s">
        <v>63</v>
      </c>
      <c r="C448" s="51" t="s">
        <v>347</v>
      </c>
      <c r="D448" s="51" t="s">
        <v>158</v>
      </c>
      <c r="E448" s="53">
        <v>35829</v>
      </c>
      <c r="F448" s="59">
        <f t="shared" ca="1" si="12"/>
        <v>17</v>
      </c>
      <c r="G448" s="60"/>
      <c r="H448" s="61">
        <v>29176</v>
      </c>
      <c r="I448" s="52">
        <v>3</v>
      </c>
      <c r="J448" s="56">
        <f t="shared" si="13"/>
        <v>30025</v>
      </c>
    </row>
    <row r="449" spans="1:10" x14ac:dyDescent="0.25">
      <c r="A449" s="51" t="s">
        <v>654</v>
      </c>
      <c r="B449" s="58" t="s">
        <v>75</v>
      </c>
      <c r="C449" s="51" t="s">
        <v>616</v>
      </c>
      <c r="D449" s="51" t="s">
        <v>91</v>
      </c>
      <c r="E449" s="53">
        <v>36012</v>
      </c>
      <c r="F449" s="59">
        <f t="shared" ca="1" si="12"/>
        <v>17</v>
      </c>
      <c r="G449" s="60" t="s">
        <v>94</v>
      </c>
      <c r="H449" s="61">
        <v>78950</v>
      </c>
      <c r="I449" s="52">
        <v>1</v>
      </c>
      <c r="J449" s="56">
        <f t="shared" si="13"/>
        <v>81247</v>
      </c>
    </row>
    <row r="450" spans="1:10" x14ac:dyDescent="0.25">
      <c r="A450" s="51" t="s">
        <v>655</v>
      </c>
      <c r="B450" s="58" t="s">
        <v>75</v>
      </c>
      <c r="C450" s="51" t="s">
        <v>616</v>
      </c>
      <c r="D450" s="51" t="s">
        <v>91</v>
      </c>
      <c r="E450" s="53">
        <v>36078</v>
      </c>
      <c r="F450" s="59">
        <f t="shared" ref="F450:F513" ca="1" si="14">DATEDIF(E450,TODAY(),"Y")</f>
        <v>16</v>
      </c>
      <c r="G450" s="60" t="s">
        <v>99</v>
      </c>
      <c r="H450" s="61">
        <v>79610</v>
      </c>
      <c r="I450" s="52">
        <v>2</v>
      </c>
      <c r="J450" s="56">
        <f t="shared" ref="J450:J513" si="15">ROUND(H450*$L$1+H450,0)</f>
        <v>81927</v>
      </c>
    </row>
    <row r="451" spans="1:10" x14ac:dyDescent="0.25">
      <c r="A451" s="51" t="s">
        <v>483</v>
      </c>
      <c r="B451" s="58" t="s">
        <v>63</v>
      </c>
      <c r="C451" s="51" t="s">
        <v>347</v>
      </c>
      <c r="D451" s="51" t="s">
        <v>144</v>
      </c>
      <c r="E451" s="53">
        <v>39276</v>
      </c>
      <c r="F451" s="59">
        <f t="shared" ca="1" si="14"/>
        <v>8</v>
      </c>
      <c r="G451" s="60" t="s">
        <v>94</v>
      </c>
      <c r="H451" s="61">
        <v>18895</v>
      </c>
      <c r="I451" s="52">
        <v>4</v>
      </c>
      <c r="J451" s="56">
        <f t="shared" si="15"/>
        <v>19445</v>
      </c>
    </row>
    <row r="452" spans="1:10" x14ac:dyDescent="0.25">
      <c r="A452" s="51" t="s">
        <v>713</v>
      </c>
      <c r="B452" s="58" t="s">
        <v>65</v>
      </c>
      <c r="C452" s="51" t="s">
        <v>690</v>
      </c>
      <c r="D452" s="51" t="s">
        <v>61</v>
      </c>
      <c r="E452" s="53">
        <v>39239</v>
      </c>
      <c r="F452" s="59">
        <f t="shared" ca="1" si="14"/>
        <v>8</v>
      </c>
      <c r="G452" s="60"/>
      <c r="H452" s="61">
        <v>75550</v>
      </c>
      <c r="I452" s="52">
        <v>3</v>
      </c>
      <c r="J452" s="56">
        <f t="shared" si="15"/>
        <v>77749</v>
      </c>
    </row>
    <row r="453" spans="1:10" x14ac:dyDescent="0.25">
      <c r="A453" s="51" t="s">
        <v>340</v>
      </c>
      <c r="B453" s="58" t="s">
        <v>77</v>
      </c>
      <c r="C453" s="51" t="s">
        <v>338</v>
      </c>
      <c r="D453" s="51" t="s">
        <v>91</v>
      </c>
      <c r="E453" s="53">
        <v>37043</v>
      </c>
      <c r="F453" s="59">
        <f t="shared" ca="1" si="14"/>
        <v>14</v>
      </c>
      <c r="G453" s="60" t="s">
        <v>94</v>
      </c>
      <c r="H453" s="61">
        <v>45150</v>
      </c>
      <c r="I453" s="52">
        <v>1</v>
      </c>
      <c r="J453" s="56">
        <f t="shared" si="15"/>
        <v>46464</v>
      </c>
    </row>
    <row r="454" spans="1:10" x14ac:dyDescent="0.25">
      <c r="A454" s="51" t="s">
        <v>377</v>
      </c>
      <c r="B454" s="58" t="s">
        <v>75</v>
      </c>
      <c r="C454" s="51" t="s">
        <v>347</v>
      </c>
      <c r="D454" s="51" t="s">
        <v>61</v>
      </c>
      <c r="E454" s="53">
        <v>41124</v>
      </c>
      <c r="F454" s="59">
        <f t="shared" ca="1" si="14"/>
        <v>3</v>
      </c>
      <c r="G454" s="60"/>
      <c r="H454" s="61">
        <v>49530</v>
      </c>
      <c r="I454" s="52">
        <v>2</v>
      </c>
      <c r="J454" s="56">
        <f t="shared" si="15"/>
        <v>50971</v>
      </c>
    </row>
    <row r="455" spans="1:10" x14ac:dyDescent="0.25">
      <c r="A455" s="51" t="s">
        <v>181</v>
      </c>
      <c r="B455" s="58" t="s">
        <v>75</v>
      </c>
      <c r="C455" s="51" t="s">
        <v>169</v>
      </c>
      <c r="D455" s="51" t="s">
        <v>91</v>
      </c>
      <c r="E455" s="53">
        <v>37113</v>
      </c>
      <c r="F455" s="59">
        <f t="shared" ca="1" si="14"/>
        <v>14</v>
      </c>
      <c r="G455" s="60" t="s">
        <v>92</v>
      </c>
      <c r="H455" s="61">
        <v>61150</v>
      </c>
      <c r="I455" s="52">
        <v>4</v>
      </c>
      <c r="J455" s="56">
        <f t="shared" si="15"/>
        <v>62929</v>
      </c>
    </row>
    <row r="456" spans="1:10" x14ac:dyDescent="0.25">
      <c r="A456" s="51" t="s">
        <v>656</v>
      </c>
      <c r="B456" s="58" t="s">
        <v>59</v>
      </c>
      <c r="C456" s="51" t="s">
        <v>616</v>
      </c>
      <c r="D456" s="51" t="s">
        <v>91</v>
      </c>
      <c r="E456" s="53">
        <v>40853</v>
      </c>
      <c r="F456" s="59">
        <f t="shared" ca="1" si="14"/>
        <v>3</v>
      </c>
      <c r="G456" s="60" t="s">
        <v>107</v>
      </c>
      <c r="H456" s="61">
        <v>63050</v>
      </c>
      <c r="I456" s="52">
        <v>3</v>
      </c>
      <c r="J456" s="56">
        <f t="shared" si="15"/>
        <v>64885</v>
      </c>
    </row>
    <row r="457" spans="1:10" x14ac:dyDescent="0.25">
      <c r="A457" s="51" t="s">
        <v>597</v>
      </c>
      <c r="B457" s="58" t="s">
        <v>77</v>
      </c>
      <c r="C457" s="51" t="s">
        <v>560</v>
      </c>
      <c r="D457" s="51" t="s">
        <v>158</v>
      </c>
      <c r="E457" s="53">
        <v>36263</v>
      </c>
      <c r="F457" s="59">
        <f t="shared" ca="1" si="14"/>
        <v>16</v>
      </c>
      <c r="G457" s="60"/>
      <c r="H457" s="61">
        <v>38768</v>
      </c>
      <c r="I457" s="52">
        <v>4</v>
      </c>
      <c r="J457" s="56">
        <f t="shared" si="15"/>
        <v>39896</v>
      </c>
    </row>
    <row r="458" spans="1:10" x14ac:dyDescent="0.25">
      <c r="A458" s="51" t="s">
        <v>789</v>
      </c>
      <c r="B458" s="58" t="s">
        <v>75</v>
      </c>
      <c r="C458" s="51" t="s">
        <v>785</v>
      </c>
      <c r="D458" s="51" t="s">
        <v>91</v>
      </c>
      <c r="E458" s="53">
        <v>36991</v>
      </c>
      <c r="F458" s="59">
        <f t="shared" ca="1" si="14"/>
        <v>14</v>
      </c>
      <c r="G458" s="60" t="s">
        <v>96</v>
      </c>
      <c r="H458" s="61">
        <v>63670</v>
      </c>
      <c r="I458" s="52">
        <v>5</v>
      </c>
      <c r="J458" s="56">
        <f t="shared" si="15"/>
        <v>65523</v>
      </c>
    </row>
    <row r="459" spans="1:10" x14ac:dyDescent="0.25">
      <c r="A459" s="51" t="s">
        <v>799</v>
      </c>
      <c r="B459" s="58" t="s">
        <v>63</v>
      </c>
      <c r="C459" s="51" t="s">
        <v>797</v>
      </c>
      <c r="D459" s="51" t="s">
        <v>61</v>
      </c>
      <c r="E459" s="53">
        <v>37236</v>
      </c>
      <c r="F459" s="59">
        <f t="shared" ca="1" si="14"/>
        <v>13</v>
      </c>
      <c r="G459" s="60"/>
      <c r="H459" s="61">
        <v>29540</v>
      </c>
      <c r="I459" s="52">
        <v>3</v>
      </c>
      <c r="J459" s="56">
        <f t="shared" si="15"/>
        <v>30400</v>
      </c>
    </row>
    <row r="460" spans="1:10" x14ac:dyDescent="0.25">
      <c r="A460" s="51" t="s">
        <v>538</v>
      </c>
      <c r="B460" s="58" t="s">
        <v>63</v>
      </c>
      <c r="C460" s="51" t="s">
        <v>508</v>
      </c>
      <c r="D460" s="51" t="s">
        <v>91</v>
      </c>
      <c r="E460" s="53">
        <v>36145</v>
      </c>
      <c r="F460" s="59">
        <f t="shared" ca="1" si="14"/>
        <v>16</v>
      </c>
      <c r="G460" s="60" t="s">
        <v>94</v>
      </c>
      <c r="H460" s="61">
        <v>31260</v>
      </c>
      <c r="I460" s="52">
        <v>5</v>
      </c>
      <c r="J460" s="56">
        <f t="shared" si="15"/>
        <v>32170</v>
      </c>
    </row>
    <row r="461" spans="1:10" x14ac:dyDescent="0.25">
      <c r="A461" s="51" t="s">
        <v>714</v>
      </c>
      <c r="B461" s="58" t="s">
        <v>63</v>
      </c>
      <c r="C461" s="51" t="s">
        <v>690</v>
      </c>
      <c r="D461" s="51" t="s">
        <v>61</v>
      </c>
      <c r="E461" s="53">
        <v>40706</v>
      </c>
      <c r="F461" s="59">
        <f t="shared" ca="1" si="14"/>
        <v>4</v>
      </c>
      <c r="G461" s="60"/>
      <c r="H461" s="61">
        <v>34680</v>
      </c>
      <c r="I461" s="52">
        <v>5</v>
      </c>
      <c r="J461" s="56">
        <f t="shared" si="15"/>
        <v>35689</v>
      </c>
    </row>
    <row r="462" spans="1:10" x14ac:dyDescent="0.25">
      <c r="A462" s="51" t="s">
        <v>484</v>
      </c>
      <c r="B462" s="58" t="s">
        <v>65</v>
      </c>
      <c r="C462" s="51" t="s">
        <v>347</v>
      </c>
      <c r="D462" s="51" t="s">
        <v>144</v>
      </c>
      <c r="E462" s="53">
        <v>36360</v>
      </c>
      <c r="F462" s="59">
        <f t="shared" ca="1" si="14"/>
        <v>16</v>
      </c>
      <c r="G462" s="60" t="s">
        <v>107</v>
      </c>
      <c r="H462" s="61">
        <v>11065</v>
      </c>
      <c r="I462" s="52">
        <v>1</v>
      </c>
      <c r="J462" s="56">
        <f t="shared" si="15"/>
        <v>11387</v>
      </c>
    </row>
    <row r="463" spans="1:10" x14ac:dyDescent="0.25">
      <c r="A463" s="51" t="s">
        <v>657</v>
      </c>
      <c r="B463" s="58" t="s">
        <v>63</v>
      </c>
      <c r="C463" s="51" t="s">
        <v>616</v>
      </c>
      <c r="D463" s="51" t="s">
        <v>91</v>
      </c>
      <c r="E463" s="53">
        <v>39815</v>
      </c>
      <c r="F463" s="59">
        <f t="shared" ca="1" si="14"/>
        <v>6</v>
      </c>
      <c r="G463" s="60" t="s">
        <v>107</v>
      </c>
      <c r="H463" s="61">
        <v>72060</v>
      </c>
      <c r="I463" s="52">
        <v>2</v>
      </c>
      <c r="J463" s="56">
        <f t="shared" si="15"/>
        <v>74157</v>
      </c>
    </row>
    <row r="464" spans="1:10" x14ac:dyDescent="0.25">
      <c r="A464" s="51" t="s">
        <v>223</v>
      </c>
      <c r="B464" s="58" t="s">
        <v>65</v>
      </c>
      <c r="C464" s="51" t="s">
        <v>214</v>
      </c>
      <c r="D464" s="51" t="s">
        <v>61</v>
      </c>
      <c r="E464" s="53">
        <v>39959</v>
      </c>
      <c r="F464" s="59">
        <f t="shared" ca="1" si="14"/>
        <v>6</v>
      </c>
      <c r="G464" s="60"/>
      <c r="H464" s="61">
        <v>79460</v>
      </c>
      <c r="I464" s="52">
        <v>5</v>
      </c>
      <c r="J464" s="56">
        <f t="shared" si="15"/>
        <v>81772</v>
      </c>
    </row>
    <row r="465" spans="1:10" x14ac:dyDescent="0.25">
      <c r="A465" s="51" t="s">
        <v>314</v>
      </c>
      <c r="B465" s="58" t="s">
        <v>75</v>
      </c>
      <c r="C465" s="51" t="s">
        <v>293</v>
      </c>
      <c r="D465" s="51" t="s">
        <v>91</v>
      </c>
      <c r="E465" s="53">
        <v>39284</v>
      </c>
      <c r="F465" s="59">
        <f t="shared" ca="1" si="14"/>
        <v>8</v>
      </c>
      <c r="G465" s="60" t="s">
        <v>96</v>
      </c>
      <c r="H465" s="61">
        <v>25830</v>
      </c>
      <c r="I465" s="52">
        <v>5</v>
      </c>
      <c r="J465" s="56">
        <f t="shared" si="15"/>
        <v>26582</v>
      </c>
    </row>
    <row r="466" spans="1:10" x14ac:dyDescent="0.25">
      <c r="A466" s="51" t="s">
        <v>744</v>
      </c>
      <c r="B466" s="58" t="s">
        <v>75</v>
      </c>
      <c r="C466" s="51" t="s">
        <v>690</v>
      </c>
      <c r="D466" s="51" t="s">
        <v>91</v>
      </c>
      <c r="E466" s="63">
        <v>40680</v>
      </c>
      <c r="F466" s="59">
        <f t="shared" ca="1" si="14"/>
        <v>4</v>
      </c>
      <c r="G466" s="60" t="s">
        <v>96</v>
      </c>
      <c r="H466" s="61">
        <v>23030</v>
      </c>
      <c r="I466" s="52">
        <v>4</v>
      </c>
      <c r="J466" s="56">
        <f t="shared" si="15"/>
        <v>23700</v>
      </c>
    </row>
    <row r="467" spans="1:10" x14ac:dyDescent="0.25">
      <c r="A467" s="51" t="s">
        <v>81</v>
      </c>
      <c r="B467" s="58" t="s">
        <v>65</v>
      </c>
      <c r="C467" s="51" t="s">
        <v>60</v>
      </c>
      <c r="D467" s="51" t="s">
        <v>61</v>
      </c>
      <c r="E467" s="53">
        <v>40414</v>
      </c>
      <c r="F467" s="59">
        <f t="shared" ca="1" si="14"/>
        <v>4</v>
      </c>
      <c r="G467" s="60"/>
      <c r="H467" s="61">
        <v>60070</v>
      </c>
      <c r="I467" s="52">
        <v>2</v>
      </c>
      <c r="J467" s="56">
        <f t="shared" si="15"/>
        <v>61818</v>
      </c>
    </row>
    <row r="468" spans="1:10" x14ac:dyDescent="0.25">
      <c r="A468" s="51" t="s">
        <v>580</v>
      </c>
      <c r="B468" s="58" t="s">
        <v>65</v>
      </c>
      <c r="C468" s="51" t="s">
        <v>560</v>
      </c>
      <c r="D468" s="51" t="s">
        <v>91</v>
      </c>
      <c r="E468" s="53">
        <v>38135</v>
      </c>
      <c r="F468" s="59">
        <f t="shared" ca="1" si="14"/>
        <v>11</v>
      </c>
      <c r="G468" s="60" t="s">
        <v>92</v>
      </c>
      <c r="H468" s="61">
        <v>65560</v>
      </c>
      <c r="I468" s="52">
        <v>1</v>
      </c>
      <c r="J468" s="56">
        <f t="shared" si="15"/>
        <v>67468</v>
      </c>
    </row>
    <row r="469" spans="1:10" x14ac:dyDescent="0.25">
      <c r="A469" s="51" t="s">
        <v>82</v>
      </c>
      <c r="B469" s="58" t="s">
        <v>65</v>
      </c>
      <c r="C469" s="51" t="s">
        <v>60</v>
      </c>
      <c r="D469" s="51" t="s">
        <v>61</v>
      </c>
      <c r="E469" s="53">
        <v>37526</v>
      </c>
      <c r="F469" s="59">
        <f t="shared" ca="1" si="14"/>
        <v>12</v>
      </c>
      <c r="G469" s="60"/>
      <c r="H469" s="61">
        <v>61580</v>
      </c>
      <c r="I469" s="52">
        <v>3</v>
      </c>
      <c r="J469" s="56">
        <f t="shared" si="15"/>
        <v>63372</v>
      </c>
    </row>
    <row r="470" spans="1:10" x14ac:dyDescent="0.25">
      <c r="A470" s="51" t="s">
        <v>126</v>
      </c>
      <c r="B470" s="58" t="s">
        <v>75</v>
      </c>
      <c r="C470" s="51" t="s">
        <v>60</v>
      </c>
      <c r="D470" s="51" t="s">
        <v>91</v>
      </c>
      <c r="E470" s="53">
        <v>36088</v>
      </c>
      <c r="F470" s="59">
        <f t="shared" ca="1" si="14"/>
        <v>16</v>
      </c>
      <c r="G470" s="60" t="s">
        <v>92</v>
      </c>
      <c r="H470" s="61">
        <v>54580</v>
      </c>
      <c r="I470" s="52">
        <v>4</v>
      </c>
      <c r="J470" s="56">
        <f t="shared" si="15"/>
        <v>56168</v>
      </c>
    </row>
    <row r="471" spans="1:10" x14ac:dyDescent="0.25">
      <c r="A471" s="51" t="s">
        <v>330</v>
      </c>
      <c r="B471" s="58" t="s">
        <v>65</v>
      </c>
      <c r="C471" s="51" t="s">
        <v>293</v>
      </c>
      <c r="D471" s="51" t="s">
        <v>144</v>
      </c>
      <c r="E471" s="53">
        <v>36695</v>
      </c>
      <c r="F471" s="59">
        <f t="shared" ca="1" si="14"/>
        <v>15</v>
      </c>
      <c r="G471" s="60" t="s">
        <v>107</v>
      </c>
      <c r="H471" s="61">
        <v>29005</v>
      </c>
      <c r="I471" s="52">
        <v>1</v>
      </c>
      <c r="J471" s="56">
        <f t="shared" si="15"/>
        <v>29849</v>
      </c>
    </row>
    <row r="472" spans="1:10" x14ac:dyDescent="0.25">
      <c r="A472" s="51" t="s">
        <v>378</v>
      </c>
      <c r="B472" s="58" t="s">
        <v>75</v>
      </c>
      <c r="C472" s="51" t="s">
        <v>347</v>
      </c>
      <c r="D472" s="51" t="s">
        <v>61</v>
      </c>
      <c r="E472" s="53">
        <v>40470</v>
      </c>
      <c r="F472" s="59">
        <f t="shared" ca="1" si="14"/>
        <v>4</v>
      </c>
      <c r="G472" s="60"/>
      <c r="H472" s="61">
        <v>37840</v>
      </c>
      <c r="I472" s="52">
        <v>1</v>
      </c>
      <c r="J472" s="56">
        <f t="shared" si="15"/>
        <v>38941</v>
      </c>
    </row>
    <row r="473" spans="1:10" x14ac:dyDescent="0.25">
      <c r="A473" s="51" t="s">
        <v>745</v>
      </c>
      <c r="B473" s="58" t="s">
        <v>68</v>
      </c>
      <c r="C473" s="51" t="s">
        <v>690</v>
      </c>
      <c r="D473" s="51" t="s">
        <v>91</v>
      </c>
      <c r="E473" s="53">
        <v>37495</v>
      </c>
      <c r="F473" s="59">
        <f t="shared" ca="1" si="14"/>
        <v>12</v>
      </c>
      <c r="G473" s="60" t="s">
        <v>99</v>
      </c>
      <c r="H473" s="61">
        <v>60300</v>
      </c>
      <c r="I473" s="52">
        <v>2</v>
      </c>
      <c r="J473" s="56">
        <f t="shared" si="15"/>
        <v>62055</v>
      </c>
    </row>
    <row r="474" spans="1:10" x14ac:dyDescent="0.25">
      <c r="A474" s="51" t="s">
        <v>249</v>
      </c>
      <c r="B474" s="58" t="s">
        <v>75</v>
      </c>
      <c r="C474" s="51" t="s">
        <v>214</v>
      </c>
      <c r="D474" s="51" t="s">
        <v>91</v>
      </c>
      <c r="E474" s="53">
        <v>40832</v>
      </c>
      <c r="F474" s="59">
        <f t="shared" ca="1" si="14"/>
        <v>3</v>
      </c>
      <c r="G474" s="60" t="s">
        <v>107</v>
      </c>
      <c r="H474" s="61">
        <v>85920</v>
      </c>
      <c r="I474" s="52">
        <v>4</v>
      </c>
      <c r="J474" s="56">
        <f t="shared" si="15"/>
        <v>88420</v>
      </c>
    </row>
    <row r="475" spans="1:10" x14ac:dyDescent="0.25">
      <c r="A475" s="51" t="s">
        <v>658</v>
      </c>
      <c r="B475" s="58" t="s">
        <v>77</v>
      </c>
      <c r="C475" s="51" t="s">
        <v>616</v>
      </c>
      <c r="D475" s="51" t="s">
        <v>91</v>
      </c>
      <c r="E475" s="53">
        <v>37793</v>
      </c>
      <c r="F475" s="59">
        <f t="shared" ca="1" si="14"/>
        <v>12</v>
      </c>
      <c r="G475" s="60" t="s">
        <v>96</v>
      </c>
      <c r="H475" s="61">
        <v>29210</v>
      </c>
      <c r="I475" s="52">
        <v>5</v>
      </c>
      <c r="J475" s="56">
        <f t="shared" si="15"/>
        <v>30060</v>
      </c>
    </row>
    <row r="476" spans="1:10" x14ac:dyDescent="0.25">
      <c r="A476" s="51" t="s">
        <v>659</v>
      </c>
      <c r="B476" s="58" t="s">
        <v>68</v>
      </c>
      <c r="C476" s="51" t="s">
        <v>616</v>
      </c>
      <c r="D476" s="51" t="s">
        <v>91</v>
      </c>
      <c r="E476" s="53">
        <v>40759</v>
      </c>
      <c r="F476" s="59">
        <f t="shared" ca="1" si="14"/>
        <v>4</v>
      </c>
      <c r="G476" s="60" t="s">
        <v>96</v>
      </c>
      <c r="H476" s="61">
        <v>67920</v>
      </c>
      <c r="I476" s="52">
        <v>4</v>
      </c>
      <c r="J476" s="56">
        <f t="shared" si="15"/>
        <v>69896</v>
      </c>
    </row>
    <row r="477" spans="1:10" x14ac:dyDescent="0.25">
      <c r="A477" s="51" t="s">
        <v>315</v>
      </c>
      <c r="B477" s="58" t="s">
        <v>59</v>
      </c>
      <c r="C477" s="51" t="s">
        <v>293</v>
      </c>
      <c r="D477" s="51" t="s">
        <v>91</v>
      </c>
      <c r="E477" s="53">
        <v>39678</v>
      </c>
      <c r="F477" s="59">
        <f t="shared" ca="1" si="14"/>
        <v>6</v>
      </c>
      <c r="G477" s="60" t="s">
        <v>107</v>
      </c>
      <c r="H477" s="61">
        <v>80090</v>
      </c>
      <c r="I477" s="52">
        <v>2</v>
      </c>
      <c r="J477" s="56">
        <f t="shared" si="15"/>
        <v>82421</v>
      </c>
    </row>
    <row r="478" spans="1:10" x14ac:dyDescent="0.25">
      <c r="A478" s="51" t="s">
        <v>715</v>
      </c>
      <c r="B478" s="58" t="s">
        <v>77</v>
      </c>
      <c r="C478" s="51" t="s">
        <v>690</v>
      </c>
      <c r="D478" s="51" t="s">
        <v>61</v>
      </c>
      <c r="E478" s="53">
        <v>40393</v>
      </c>
      <c r="F478" s="59">
        <f t="shared" ca="1" si="14"/>
        <v>5</v>
      </c>
      <c r="G478" s="60"/>
      <c r="H478" s="61">
        <v>41770</v>
      </c>
      <c r="I478" s="52">
        <v>5</v>
      </c>
      <c r="J478" s="56">
        <f t="shared" si="15"/>
        <v>42986</v>
      </c>
    </row>
    <row r="479" spans="1:10" x14ac:dyDescent="0.25">
      <c r="A479" s="51" t="s">
        <v>445</v>
      </c>
      <c r="B479" s="58" t="s">
        <v>75</v>
      </c>
      <c r="C479" s="51" t="s">
        <v>347</v>
      </c>
      <c r="D479" s="51" t="s">
        <v>91</v>
      </c>
      <c r="E479" s="53">
        <v>39390</v>
      </c>
      <c r="F479" s="59">
        <f t="shared" ca="1" si="14"/>
        <v>7</v>
      </c>
      <c r="G479" s="60" t="s">
        <v>92</v>
      </c>
      <c r="H479" s="61">
        <v>71490</v>
      </c>
      <c r="I479" s="52">
        <v>5</v>
      </c>
      <c r="J479" s="56">
        <f t="shared" si="15"/>
        <v>73570</v>
      </c>
    </row>
    <row r="480" spans="1:10" x14ac:dyDescent="0.25">
      <c r="A480" s="51" t="s">
        <v>263</v>
      </c>
      <c r="B480" s="58" t="s">
        <v>75</v>
      </c>
      <c r="C480" s="51" t="s">
        <v>214</v>
      </c>
      <c r="D480" s="51" t="s">
        <v>144</v>
      </c>
      <c r="E480" s="53">
        <v>35842</v>
      </c>
      <c r="F480" s="59">
        <f t="shared" ca="1" si="14"/>
        <v>17</v>
      </c>
      <c r="G480" s="60" t="s">
        <v>99</v>
      </c>
      <c r="H480" s="61">
        <v>23380</v>
      </c>
      <c r="I480" s="52">
        <v>4</v>
      </c>
      <c r="J480" s="56">
        <f t="shared" si="15"/>
        <v>24060</v>
      </c>
    </row>
    <row r="481" spans="1:12" x14ac:dyDescent="0.25">
      <c r="A481" s="51" t="s">
        <v>127</v>
      </c>
      <c r="B481" s="58" t="s">
        <v>65</v>
      </c>
      <c r="C481" s="51" t="s">
        <v>60</v>
      </c>
      <c r="D481" s="51" t="s">
        <v>91</v>
      </c>
      <c r="E481" s="53">
        <v>40282</v>
      </c>
      <c r="F481" s="59">
        <f t="shared" ca="1" si="14"/>
        <v>5</v>
      </c>
      <c r="G481" s="60" t="s">
        <v>99</v>
      </c>
      <c r="H481" s="61">
        <v>72640</v>
      </c>
      <c r="I481" s="52">
        <v>3</v>
      </c>
      <c r="J481" s="56">
        <f t="shared" si="15"/>
        <v>74754</v>
      </c>
    </row>
    <row r="482" spans="1:12" x14ac:dyDescent="0.25">
      <c r="A482" s="51" t="s">
        <v>290</v>
      </c>
      <c r="B482" s="58" t="s">
        <v>63</v>
      </c>
      <c r="C482" s="51" t="s">
        <v>283</v>
      </c>
      <c r="D482" s="51" t="s">
        <v>91</v>
      </c>
      <c r="E482" s="53">
        <v>36569</v>
      </c>
      <c r="F482" s="59">
        <f t="shared" ca="1" si="14"/>
        <v>15</v>
      </c>
      <c r="G482" s="60" t="s">
        <v>107</v>
      </c>
      <c r="H482" s="61">
        <v>75060</v>
      </c>
      <c r="I482" s="52">
        <v>5</v>
      </c>
      <c r="J482" s="56">
        <f t="shared" si="15"/>
        <v>77244</v>
      </c>
    </row>
    <row r="483" spans="1:12" x14ac:dyDescent="0.25">
      <c r="A483" s="51" t="s">
        <v>746</v>
      </c>
      <c r="B483" s="58" t="s">
        <v>77</v>
      </c>
      <c r="C483" s="51" t="s">
        <v>690</v>
      </c>
      <c r="D483" s="51" t="s">
        <v>91</v>
      </c>
      <c r="E483" s="53">
        <v>39171</v>
      </c>
      <c r="F483" s="59">
        <f t="shared" ca="1" si="14"/>
        <v>8</v>
      </c>
      <c r="G483" s="60" t="s">
        <v>92</v>
      </c>
      <c r="H483" s="61">
        <v>25690</v>
      </c>
      <c r="I483" s="52">
        <v>2</v>
      </c>
      <c r="J483" s="56">
        <f t="shared" si="15"/>
        <v>26438</v>
      </c>
    </row>
    <row r="484" spans="1:12" x14ac:dyDescent="0.25">
      <c r="A484" s="51" t="s">
        <v>581</v>
      </c>
      <c r="B484" s="58" t="s">
        <v>75</v>
      </c>
      <c r="C484" s="51" t="s">
        <v>560</v>
      </c>
      <c r="D484" s="51" t="s">
        <v>91</v>
      </c>
      <c r="E484" s="53">
        <v>38892</v>
      </c>
      <c r="F484" s="59">
        <f t="shared" ca="1" si="14"/>
        <v>9</v>
      </c>
      <c r="G484" s="60" t="s">
        <v>107</v>
      </c>
      <c r="H484" s="61">
        <v>56870</v>
      </c>
      <c r="I484" s="52">
        <v>1</v>
      </c>
      <c r="J484" s="56">
        <f t="shared" si="15"/>
        <v>58525</v>
      </c>
    </row>
    <row r="485" spans="1:12" x14ac:dyDescent="0.25">
      <c r="A485" s="51" t="s">
        <v>202</v>
      </c>
      <c r="B485" s="58" t="s">
        <v>75</v>
      </c>
      <c r="C485" s="51" t="s">
        <v>189</v>
      </c>
      <c r="D485" s="51" t="s">
        <v>158</v>
      </c>
      <c r="E485" s="53">
        <v>38961</v>
      </c>
      <c r="F485" s="59">
        <f t="shared" ca="1" si="14"/>
        <v>8</v>
      </c>
      <c r="G485" s="60"/>
      <c r="H485" s="61">
        <v>20028</v>
      </c>
      <c r="I485" s="52">
        <v>4</v>
      </c>
      <c r="J485" s="56">
        <f t="shared" si="15"/>
        <v>20611</v>
      </c>
    </row>
    <row r="486" spans="1:12" x14ac:dyDescent="0.25">
      <c r="A486" s="51" t="s">
        <v>250</v>
      </c>
      <c r="B486" s="58" t="s">
        <v>65</v>
      </c>
      <c r="C486" s="51" t="s">
        <v>214</v>
      </c>
      <c r="D486" s="51" t="s">
        <v>91</v>
      </c>
      <c r="E486" s="53">
        <v>37018</v>
      </c>
      <c r="F486" s="59">
        <f t="shared" ca="1" si="14"/>
        <v>14</v>
      </c>
      <c r="G486" s="60" t="s">
        <v>107</v>
      </c>
      <c r="H486" s="61">
        <v>28650</v>
      </c>
      <c r="I486" s="52">
        <v>4</v>
      </c>
      <c r="J486" s="56">
        <f t="shared" si="15"/>
        <v>29484</v>
      </c>
    </row>
    <row r="487" spans="1:12" x14ac:dyDescent="0.25">
      <c r="A487" s="51" t="s">
        <v>264</v>
      </c>
      <c r="B487" s="58" t="s">
        <v>63</v>
      </c>
      <c r="C487" s="51" t="s">
        <v>214</v>
      </c>
      <c r="D487" s="51" t="s">
        <v>144</v>
      </c>
      <c r="E487" s="53">
        <v>38804</v>
      </c>
      <c r="F487" s="59">
        <f t="shared" ca="1" si="14"/>
        <v>9</v>
      </c>
      <c r="G487" s="60" t="s">
        <v>92</v>
      </c>
      <c r="H487" s="61">
        <v>48415</v>
      </c>
      <c r="I487" s="52">
        <v>4</v>
      </c>
      <c r="J487" s="56">
        <f t="shared" si="15"/>
        <v>49824</v>
      </c>
    </row>
    <row r="488" spans="1:12" x14ac:dyDescent="0.25">
      <c r="A488" s="51" t="s">
        <v>186</v>
      </c>
      <c r="B488" s="58" t="s">
        <v>65</v>
      </c>
      <c r="C488" s="51" t="s">
        <v>169</v>
      </c>
      <c r="D488" s="51" t="s">
        <v>158</v>
      </c>
      <c r="E488" s="53">
        <v>39758</v>
      </c>
      <c r="F488" s="59">
        <f t="shared" ca="1" si="14"/>
        <v>6</v>
      </c>
      <c r="G488" s="60"/>
      <c r="H488" s="61">
        <v>14712</v>
      </c>
      <c r="I488" s="52">
        <v>5</v>
      </c>
      <c r="J488" s="56">
        <f t="shared" si="15"/>
        <v>15140</v>
      </c>
    </row>
    <row r="489" spans="1:12" x14ac:dyDescent="0.25">
      <c r="A489" s="51" t="s">
        <v>582</v>
      </c>
      <c r="B489" s="58" t="s">
        <v>77</v>
      </c>
      <c r="C489" s="51" t="s">
        <v>560</v>
      </c>
      <c r="D489" s="51" t="s">
        <v>91</v>
      </c>
      <c r="E489" s="53">
        <v>39654</v>
      </c>
      <c r="F489" s="59">
        <f t="shared" ca="1" si="14"/>
        <v>7</v>
      </c>
      <c r="G489" s="60" t="s">
        <v>99</v>
      </c>
      <c r="H489" s="61">
        <v>32360</v>
      </c>
      <c r="I489" s="52">
        <v>4</v>
      </c>
      <c r="J489" s="56">
        <f t="shared" si="15"/>
        <v>33302</v>
      </c>
      <c r="L489" s="64"/>
    </row>
    <row r="490" spans="1:12" x14ac:dyDescent="0.25">
      <c r="A490" s="51" t="s">
        <v>27</v>
      </c>
      <c r="B490" s="58" t="s">
        <v>65</v>
      </c>
      <c r="C490" s="51" t="s">
        <v>797</v>
      </c>
      <c r="D490" s="51" t="s">
        <v>61</v>
      </c>
      <c r="E490" s="53">
        <v>38734</v>
      </c>
      <c r="F490" s="59">
        <f t="shared" ca="1" si="14"/>
        <v>9</v>
      </c>
      <c r="G490" s="60"/>
      <c r="H490" s="61">
        <v>54190</v>
      </c>
      <c r="I490" s="52">
        <v>4</v>
      </c>
      <c r="J490" s="56">
        <f t="shared" si="15"/>
        <v>55767</v>
      </c>
    </row>
    <row r="491" spans="1:12" x14ac:dyDescent="0.25">
      <c r="A491" s="51" t="s">
        <v>251</v>
      </c>
      <c r="B491" s="58" t="s">
        <v>63</v>
      </c>
      <c r="C491" s="51" t="s">
        <v>214</v>
      </c>
      <c r="D491" s="51" t="s">
        <v>91</v>
      </c>
      <c r="E491" s="53">
        <v>40653</v>
      </c>
      <c r="F491" s="59">
        <f t="shared" ca="1" si="14"/>
        <v>4</v>
      </c>
      <c r="G491" s="60" t="s">
        <v>99</v>
      </c>
      <c r="H491" s="61">
        <v>49810</v>
      </c>
      <c r="I491" s="52">
        <v>2</v>
      </c>
      <c r="J491" s="56">
        <f t="shared" si="15"/>
        <v>51259</v>
      </c>
    </row>
    <row r="492" spans="1:12" x14ac:dyDescent="0.25">
      <c r="A492" s="51" t="s">
        <v>209</v>
      </c>
      <c r="B492" s="58" t="s">
        <v>75</v>
      </c>
      <c r="C492" s="51" t="s">
        <v>204</v>
      </c>
      <c r="D492" s="51" t="s">
        <v>91</v>
      </c>
      <c r="E492" s="53">
        <v>38736</v>
      </c>
      <c r="F492" s="59">
        <f t="shared" ca="1" si="14"/>
        <v>9</v>
      </c>
      <c r="G492" s="60" t="s">
        <v>107</v>
      </c>
      <c r="H492" s="61">
        <v>22920</v>
      </c>
      <c r="I492" s="52">
        <v>3</v>
      </c>
      <c r="J492" s="56">
        <f t="shared" si="15"/>
        <v>23587</v>
      </c>
    </row>
    <row r="493" spans="1:12" x14ac:dyDescent="0.25">
      <c r="A493" s="51" t="s">
        <v>583</v>
      </c>
      <c r="B493" s="58" t="s">
        <v>65</v>
      </c>
      <c r="C493" s="51" t="s">
        <v>560</v>
      </c>
      <c r="D493" s="51" t="s">
        <v>91</v>
      </c>
      <c r="E493" s="53">
        <v>38753</v>
      </c>
      <c r="F493" s="59">
        <f t="shared" ca="1" si="14"/>
        <v>9</v>
      </c>
      <c r="G493" s="60" t="s">
        <v>96</v>
      </c>
      <c r="H493" s="61">
        <v>22410</v>
      </c>
      <c r="I493" s="52">
        <v>4</v>
      </c>
      <c r="J493" s="56">
        <f t="shared" si="15"/>
        <v>23062</v>
      </c>
    </row>
    <row r="494" spans="1:12" x14ac:dyDescent="0.25">
      <c r="A494" s="51" t="s">
        <v>626</v>
      </c>
      <c r="B494" s="58" t="s">
        <v>65</v>
      </c>
      <c r="C494" s="51" t="s">
        <v>616</v>
      </c>
      <c r="D494" s="51" t="s">
        <v>61</v>
      </c>
      <c r="E494" s="53">
        <v>41219</v>
      </c>
      <c r="F494" s="59">
        <f t="shared" ca="1" si="14"/>
        <v>2</v>
      </c>
      <c r="G494" s="60"/>
      <c r="H494" s="61">
        <v>55690</v>
      </c>
      <c r="I494" s="52">
        <v>2</v>
      </c>
      <c r="J494" s="56">
        <f t="shared" si="15"/>
        <v>57311</v>
      </c>
    </row>
    <row r="495" spans="1:12" x14ac:dyDescent="0.25">
      <c r="A495" s="66" t="s">
        <v>820</v>
      </c>
      <c r="B495" s="58" t="s">
        <v>68</v>
      </c>
      <c r="C495" s="66" t="s">
        <v>807</v>
      </c>
      <c r="D495" s="66" t="s">
        <v>144</v>
      </c>
      <c r="E495" s="67">
        <v>36217</v>
      </c>
      <c r="F495" s="59">
        <f t="shared" ca="1" si="14"/>
        <v>16</v>
      </c>
      <c r="G495" s="60" t="s">
        <v>96</v>
      </c>
      <c r="H495" s="61">
        <v>15240</v>
      </c>
      <c r="I495" s="52">
        <v>1</v>
      </c>
      <c r="J495" s="56">
        <f t="shared" si="15"/>
        <v>15683</v>
      </c>
    </row>
    <row r="496" spans="1:12" x14ac:dyDescent="0.25">
      <c r="A496" s="51" t="s">
        <v>584</v>
      </c>
      <c r="B496" s="58" t="s">
        <v>75</v>
      </c>
      <c r="C496" s="51" t="s">
        <v>560</v>
      </c>
      <c r="D496" s="51" t="s">
        <v>91</v>
      </c>
      <c r="E496" s="53">
        <v>39692</v>
      </c>
      <c r="F496" s="59">
        <f t="shared" ca="1" si="14"/>
        <v>6</v>
      </c>
      <c r="G496" s="60" t="s">
        <v>92</v>
      </c>
      <c r="H496" s="61">
        <v>35360</v>
      </c>
      <c r="I496" s="52">
        <v>5</v>
      </c>
      <c r="J496" s="56">
        <f t="shared" si="15"/>
        <v>36389</v>
      </c>
    </row>
    <row r="497" spans="1:12" x14ac:dyDescent="0.25">
      <c r="A497" s="51" t="s">
        <v>792</v>
      </c>
      <c r="B497" s="58" t="s">
        <v>65</v>
      </c>
      <c r="C497" s="51" t="s">
        <v>791</v>
      </c>
      <c r="D497" s="51" t="s">
        <v>61</v>
      </c>
      <c r="E497" s="53">
        <v>39116</v>
      </c>
      <c r="F497" s="59">
        <f t="shared" ca="1" si="14"/>
        <v>8</v>
      </c>
      <c r="G497" s="60"/>
      <c r="H497" s="61">
        <v>60760</v>
      </c>
      <c r="I497" s="52">
        <v>2</v>
      </c>
      <c r="J497" s="56">
        <f t="shared" si="15"/>
        <v>62528</v>
      </c>
    </row>
    <row r="498" spans="1:12" x14ac:dyDescent="0.25">
      <c r="A498" s="51" t="s">
        <v>316</v>
      </c>
      <c r="B498" s="58" t="s">
        <v>65</v>
      </c>
      <c r="C498" s="51" t="s">
        <v>293</v>
      </c>
      <c r="D498" s="51" t="s">
        <v>91</v>
      </c>
      <c r="E498" s="53">
        <v>41183</v>
      </c>
      <c r="F498" s="59">
        <f t="shared" ca="1" si="14"/>
        <v>2</v>
      </c>
      <c r="G498" s="60" t="s">
        <v>99</v>
      </c>
      <c r="H498" s="61">
        <v>75370</v>
      </c>
      <c r="I498" s="52">
        <v>2</v>
      </c>
      <c r="J498" s="56">
        <f t="shared" si="15"/>
        <v>77563</v>
      </c>
      <c r="L498" s="64"/>
    </row>
    <row r="499" spans="1:12" x14ac:dyDescent="0.25">
      <c r="A499" s="51" t="s">
        <v>379</v>
      </c>
      <c r="B499" s="58" t="s">
        <v>63</v>
      </c>
      <c r="C499" s="51" t="s">
        <v>347</v>
      </c>
      <c r="D499" s="51" t="s">
        <v>61</v>
      </c>
      <c r="E499" s="53">
        <v>39166</v>
      </c>
      <c r="F499" s="59">
        <f t="shared" ca="1" si="14"/>
        <v>8</v>
      </c>
      <c r="G499" s="60"/>
      <c r="H499" s="61">
        <v>79220</v>
      </c>
      <c r="I499" s="52">
        <v>4</v>
      </c>
      <c r="J499" s="56">
        <f t="shared" si="15"/>
        <v>81525</v>
      </c>
    </row>
    <row r="500" spans="1:12" x14ac:dyDescent="0.25">
      <c r="A500" s="51" t="s">
        <v>331</v>
      </c>
      <c r="B500" s="58" t="s">
        <v>68</v>
      </c>
      <c r="C500" s="51" t="s">
        <v>293</v>
      </c>
      <c r="D500" s="51" t="s">
        <v>144</v>
      </c>
      <c r="E500" s="53">
        <v>39731</v>
      </c>
      <c r="F500" s="59">
        <f t="shared" ca="1" si="14"/>
        <v>6</v>
      </c>
      <c r="G500" s="60" t="s">
        <v>96</v>
      </c>
      <c r="H500" s="61">
        <v>13435</v>
      </c>
      <c r="I500" s="52">
        <v>1</v>
      </c>
      <c r="J500" s="56">
        <f t="shared" si="15"/>
        <v>13826</v>
      </c>
    </row>
    <row r="501" spans="1:12" x14ac:dyDescent="0.25">
      <c r="A501" s="51" t="s">
        <v>716</v>
      </c>
      <c r="B501" s="58" t="s">
        <v>77</v>
      </c>
      <c r="C501" s="51" t="s">
        <v>690</v>
      </c>
      <c r="D501" s="51" t="s">
        <v>61</v>
      </c>
      <c r="E501" s="53">
        <v>40718</v>
      </c>
      <c r="F501" s="59">
        <f t="shared" ca="1" si="14"/>
        <v>4</v>
      </c>
      <c r="G501" s="60"/>
      <c r="H501" s="61">
        <v>26020</v>
      </c>
      <c r="I501" s="52">
        <v>5</v>
      </c>
      <c r="J501" s="56">
        <f t="shared" si="15"/>
        <v>26777</v>
      </c>
    </row>
    <row r="502" spans="1:12" x14ac:dyDescent="0.25">
      <c r="A502" s="51" t="s">
        <v>774</v>
      </c>
      <c r="B502" s="58" t="s">
        <v>63</v>
      </c>
      <c r="C502" s="51" t="s">
        <v>690</v>
      </c>
      <c r="D502" s="51" t="s">
        <v>144</v>
      </c>
      <c r="E502" s="53">
        <v>39343</v>
      </c>
      <c r="F502" s="59">
        <f t="shared" ca="1" si="14"/>
        <v>7</v>
      </c>
      <c r="G502" s="60" t="s">
        <v>99</v>
      </c>
      <c r="H502" s="61">
        <v>23000</v>
      </c>
      <c r="I502" s="52">
        <v>4</v>
      </c>
      <c r="J502" s="56">
        <f t="shared" si="15"/>
        <v>23669</v>
      </c>
    </row>
    <row r="503" spans="1:12" x14ac:dyDescent="0.25">
      <c r="A503" s="51" t="s">
        <v>446</v>
      </c>
      <c r="B503" s="58" t="s">
        <v>75</v>
      </c>
      <c r="C503" s="51" t="s">
        <v>347</v>
      </c>
      <c r="D503" s="51" t="s">
        <v>91</v>
      </c>
      <c r="E503" s="53">
        <v>38876</v>
      </c>
      <c r="F503" s="59">
        <f t="shared" ca="1" si="14"/>
        <v>9</v>
      </c>
      <c r="G503" s="60" t="s">
        <v>96</v>
      </c>
      <c r="H503" s="61">
        <v>60280</v>
      </c>
      <c r="I503" s="52">
        <v>1</v>
      </c>
      <c r="J503" s="56">
        <f t="shared" si="15"/>
        <v>62034</v>
      </c>
    </row>
    <row r="504" spans="1:12" x14ac:dyDescent="0.25">
      <c r="A504" s="51" t="s">
        <v>35</v>
      </c>
      <c r="B504" s="58" t="s">
        <v>75</v>
      </c>
      <c r="C504" s="51" t="s">
        <v>797</v>
      </c>
      <c r="D504" s="51" t="s">
        <v>144</v>
      </c>
      <c r="E504" s="53">
        <v>35961</v>
      </c>
      <c r="F504" s="59">
        <f t="shared" ca="1" si="14"/>
        <v>17</v>
      </c>
      <c r="G504" s="60" t="s">
        <v>96</v>
      </c>
      <c r="H504" s="61">
        <v>20500</v>
      </c>
      <c r="I504" s="52">
        <v>3</v>
      </c>
      <c r="J504" s="56">
        <f t="shared" si="15"/>
        <v>21097</v>
      </c>
    </row>
    <row r="505" spans="1:12" x14ac:dyDescent="0.25">
      <c r="A505" s="51" t="s">
        <v>660</v>
      </c>
      <c r="B505" s="58" t="s">
        <v>65</v>
      </c>
      <c r="C505" s="51" t="s">
        <v>616</v>
      </c>
      <c r="D505" s="51" t="s">
        <v>91</v>
      </c>
      <c r="E505" s="53">
        <v>41016</v>
      </c>
      <c r="F505" s="59">
        <f t="shared" ca="1" si="14"/>
        <v>3</v>
      </c>
      <c r="G505" s="60" t="s">
        <v>96</v>
      </c>
      <c r="H505" s="61">
        <v>68470</v>
      </c>
      <c r="I505" s="52">
        <v>4</v>
      </c>
      <c r="J505" s="56">
        <f t="shared" si="15"/>
        <v>70462</v>
      </c>
    </row>
    <row r="506" spans="1:12" x14ac:dyDescent="0.25">
      <c r="A506" s="51" t="s">
        <v>297</v>
      </c>
      <c r="B506" s="58" t="s">
        <v>75</v>
      </c>
      <c r="C506" s="51" t="s">
        <v>293</v>
      </c>
      <c r="D506" s="51" t="s">
        <v>61</v>
      </c>
      <c r="E506" s="53">
        <v>36623</v>
      </c>
      <c r="F506" s="59">
        <f t="shared" ca="1" si="14"/>
        <v>15</v>
      </c>
      <c r="G506" s="60"/>
      <c r="H506" s="61">
        <v>30300</v>
      </c>
      <c r="I506" s="52">
        <v>1</v>
      </c>
      <c r="J506" s="56">
        <f t="shared" si="15"/>
        <v>31182</v>
      </c>
    </row>
    <row r="507" spans="1:12" x14ac:dyDescent="0.25">
      <c r="A507" s="51" t="s">
        <v>275</v>
      </c>
      <c r="B507" s="58" t="s">
        <v>75</v>
      </c>
      <c r="C507" s="51" t="s">
        <v>274</v>
      </c>
      <c r="D507" s="51" t="s">
        <v>61</v>
      </c>
      <c r="E507" s="53">
        <v>39529</v>
      </c>
      <c r="F507" s="59">
        <f t="shared" ca="1" si="14"/>
        <v>7</v>
      </c>
      <c r="G507" s="60"/>
      <c r="H507" s="61">
        <v>35620</v>
      </c>
      <c r="I507" s="52">
        <v>4</v>
      </c>
      <c r="J507" s="56">
        <f t="shared" si="15"/>
        <v>36657</v>
      </c>
    </row>
    <row r="508" spans="1:12" x14ac:dyDescent="0.25">
      <c r="A508" s="51" t="s">
        <v>565</v>
      </c>
      <c r="B508" s="58" t="s">
        <v>75</v>
      </c>
      <c r="C508" s="51" t="s">
        <v>560</v>
      </c>
      <c r="D508" s="51" t="s">
        <v>61</v>
      </c>
      <c r="E508" s="53">
        <v>41254</v>
      </c>
      <c r="F508" s="59">
        <f t="shared" ca="1" si="14"/>
        <v>2</v>
      </c>
      <c r="G508" s="60"/>
      <c r="H508" s="61">
        <v>81070</v>
      </c>
      <c r="I508" s="52">
        <v>5</v>
      </c>
      <c r="J508" s="56">
        <f t="shared" si="15"/>
        <v>83429</v>
      </c>
    </row>
    <row r="509" spans="1:12" x14ac:dyDescent="0.25">
      <c r="A509" s="66" t="s">
        <v>164</v>
      </c>
      <c r="B509" s="58" t="s">
        <v>63</v>
      </c>
      <c r="C509" s="66" t="s">
        <v>163</v>
      </c>
      <c r="D509" s="66" t="s">
        <v>91</v>
      </c>
      <c r="E509" s="67">
        <v>36171</v>
      </c>
      <c r="F509" s="59">
        <f t="shared" ca="1" si="14"/>
        <v>16</v>
      </c>
      <c r="G509" s="60" t="s">
        <v>96</v>
      </c>
      <c r="H509" s="61">
        <v>54550</v>
      </c>
      <c r="I509" s="52">
        <v>1</v>
      </c>
      <c r="J509" s="56">
        <f t="shared" si="15"/>
        <v>56137</v>
      </c>
    </row>
    <row r="510" spans="1:12" x14ac:dyDescent="0.25">
      <c r="A510" s="51" t="s">
        <v>747</v>
      </c>
      <c r="B510" s="58" t="s">
        <v>77</v>
      </c>
      <c r="C510" s="51" t="s">
        <v>690</v>
      </c>
      <c r="D510" s="51" t="s">
        <v>91</v>
      </c>
      <c r="E510" s="53">
        <v>36243</v>
      </c>
      <c r="F510" s="59">
        <f t="shared" ca="1" si="14"/>
        <v>16</v>
      </c>
      <c r="G510" s="60" t="s">
        <v>99</v>
      </c>
      <c r="H510" s="61">
        <v>77680</v>
      </c>
      <c r="I510" s="52">
        <v>3</v>
      </c>
      <c r="J510" s="56">
        <f t="shared" si="15"/>
        <v>79940</v>
      </c>
    </row>
    <row r="511" spans="1:12" x14ac:dyDescent="0.25">
      <c r="A511" s="51" t="s">
        <v>187</v>
      </c>
      <c r="B511" s="58" t="s">
        <v>65</v>
      </c>
      <c r="C511" s="51" t="s">
        <v>169</v>
      </c>
      <c r="D511" s="51" t="s">
        <v>158</v>
      </c>
      <c r="E511" s="53">
        <v>38960</v>
      </c>
      <c r="F511" s="59">
        <f t="shared" ca="1" si="14"/>
        <v>8</v>
      </c>
      <c r="G511" s="60"/>
      <c r="H511" s="61">
        <v>12676</v>
      </c>
      <c r="I511" s="52">
        <v>2</v>
      </c>
      <c r="J511" s="56">
        <f t="shared" si="15"/>
        <v>13045</v>
      </c>
    </row>
    <row r="512" spans="1:12" x14ac:dyDescent="0.25">
      <c r="A512" s="51" t="s">
        <v>380</v>
      </c>
      <c r="B512" s="58" t="s">
        <v>77</v>
      </c>
      <c r="C512" s="51" t="s">
        <v>347</v>
      </c>
      <c r="D512" s="51" t="s">
        <v>61</v>
      </c>
      <c r="E512" s="53">
        <v>36011</v>
      </c>
      <c r="F512" s="59">
        <f t="shared" ca="1" si="14"/>
        <v>17</v>
      </c>
      <c r="G512" s="60"/>
      <c r="H512" s="61">
        <v>45050</v>
      </c>
      <c r="I512" s="52">
        <v>1</v>
      </c>
      <c r="J512" s="56">
        <f t="shared" si="15"/>
        <v>46361</v>
      </c>
    </row>
    <row r="513" spans="1:10" x14ac:dyDescent="0.25">
      <c r="A513" s="51" t="s">
        <v>775</v>
      </c>
      <c r="B513" s="58" t="s">
        <v>68</v>
      </c>
      <c r="C513" s="51" t="s">
        <v>690</v>
      </c>
      <c r="D513" s="51" t="s">
        <v>144</v>
      </c>
      <c r="E513" s="53">
        <v>36365</v>
      </c>
      <c r="F513" s="59">
        <f t="shared" ca="1" si="14"/>
        <v>16</v>
      </c>
      <c r="G513" s="60" t="s">
        <v>92</v>
      </c>
      <c r="H513" s="61">
        <v>19825</v>
      </c>
      <c r="I513" s="52">
        <v>2</v>
      </c>
      <c r="J513" s="56">
        <f t="shared" si="15"/>
        <v>20402</v>
      </c>
    </row>
    <row r="514" spans="1:10" x14ac:dyDescent="0.25">
      <c r="A514" s="51" t="s">
        <v>447</v>
      </c>
      <c r="B514" s="58" t="s">
        <v>75</v>
      </c>
      <c r="C514" s="51" t="s">
        <v>347</v>
      </c>
      <c r="D514" s="51" t="s">
        <v>91</v>
      </c>
      <c r="E514" s="53">
        <v>36101</v>
      </c>
      <c r="F514" s="59">
        <f t="shared" ref="F514:F577" ca="1" si="16">DATEDIF(E514,TODAY(),"Y")</f>
        <v>16</v>
      </c>
      <c r="G514" s="60" t="s">
        <v>96</v>
      </c>
      <c r="H514" s="61">
        <v>88240</v>
      </c>
      <c r="I514" s="52">
        <v>5</v>
      </c>
      <c r="J514" s="56">
        <f t="shared" ref="J514:J577" si="17">ROUND(H514*$L$1+H514,0)</f>
        <v>90808</v>
      </c>
    </row>
    <row r="515" spans="1:10" x14ac:dyDescent="0.25">
      <c r="A515" s="51" t="s">
        <v>612</v>
      </c>
      <c r="B515" s="58" t="s">
        <v>65</v>
      </c>
      <c r="C515" s="51" t="s">
        <v>599</v>
      </c>
      <c r="D515" s="51" t="s">
        <v>144</v>
      </c>
      <c r="E515" s="53">
        <v>40654</v>
      </c>
      <c r="F515" s="59">
        <f t="shared" ca="1" si="16"/>
        <v>4</v>
      </c>
      <c r="G515" s="60" t="s">
        <v>99</v>
      </c>
      <c r="H515" s="61">
        <v>16015</v>
      </c>
      <c r="I515" s="52">
        <v>3</v>
      </c>
      <c r="J515" s="56">
        <f t="shared" si="17"/>
        <v>16481</v>
      </c>
    </row>
    <row r="516" spans="1:10" x14ac:dyDescent="0.25">
      <c r="A516" s="51" t="s">
        <v>448</v>
      </c>
      <c r="B516" s="58" t="s">
        <v>75</v>
      </c>
      <c r="C516" s="51" t="s">
        <v>347</v>
      </c>
      <c r="D516" s="51" t="s">
        <v>91</v>
      </c>
      <c r="E516" s="53">
        <v>36535</v>
      </c>
      <c r="F516" s="59">
        <f t="shared" ca="1" si="16"/>
        <v>15</v>
      </c>
      <c r="G516" s="60" t="s">
        <v>96</v>
      </c>
      <c r="H516" s="61">
        <v>76192</v>
      </c>
      <c r="I516" s="52">
        <v>4</v>
      </c>
      <c r="J516" s="56">
        <f t="shared" si="17"/>
        <v>78409</v>
      </c>
    </row>
    <row r="517" spans="1:10" x14ac:dyDescent="0.25">
      <c r="A517" s="51" t="s">
        <v>381</v>
      </c>
      <c r="B517" s="58" t="s">
        <v>75</v>
      </c>
      <c r="C517" s="51" t="s">
        <v>347</v>
      </c>
      <c r="D517" s="51" t="s">
        <v>61</v>
      </c>
      <c r="E517" s="53">
        <v>40492</v>
      </c>
      <c r="F517" s="59">
        <f t="shared" ca="1" si="16"/>
        <v>4</v>
      </c>
      <c r="G517" s="60"/>
      <c r="H517" s="61">
        <v>66010</v>
      </c>
      <c r="I517" s="52">
        <v>2</v>
      </c>
      <c r="J517" s="56">
        <f t="shared" si="17"/>
        <v>67931</v>
      </c>
    </row>
    <row r="518" spans="1:10" x14ac:dyDescent="0.25">
      <c r="A518" s="51" t="s">
        <v>786</v>
      </c>
      <c r="B518" s="58" t="s">
        <v>75</v>
      </c>
      <c r="C518" s="51" t="s">
        <v>785</v>
      </c>
      <c r="D518" s="51" t="s">
        <v>61</v>
      </c>
      <c r="E518" s="53">
        <v>40719</v>
      </c>
      <c r="F518" s="59">
        <f t="shared" ca="1" si="16"/>
        <v>4</v>
      </c>
      <c r="G518" s="60"/>
      <c r="H518" s="61">
        <v>66132</v>
      </c>
      <c r="I518" s="52">
        <v>4</v>
      </c>
      <c r="J518" s="56">
        <f t="shared" si="17"/>
        <v>68056</v>
      </c>
    </row>
    <row r="519" spans="1:10" x14ac:dyDescent="0.25">
      <c r="A519" s="51" t="s">
        <v>539</v>
      </c>
      <c r="B519" s="58" t="s">
        <v>63</v>
      </c>
      <c r="C519" s="51" t="s">
        <v>508</v>
      </c>
      <c r="D519" s="51" t="s">
        <v>91</v>
      </c>
      <c r="E519" s="53">
        <v>35856</v>
      </c>
      <c r="F519" s="59">
        <f t="shared" ca="1" si="16"/>
        <v>17</v>
      </c>
      <c r="G519" s="60" t="s">
        <v>99</v>
      </c>
      <c r="H519" s="61">
        <v>86830</v>
      </c>
      <c r="I519" s="52">
        <v>3</v>
      </c>
      <c r="J519" s="56">
        <f t="shared" si="17"/>
        <v>89357</v>
      </c>
    </row>
    <row r="520" spans="1:10" x14ac:dyDescent="0.25">
      <c r="A520" s="51" t="s">
        <v>661</v>
      </c>
      <c r="B520" s="58" t="s">
        <v>63</v>
      </c>
      <c r="C520" s="51" t="s">
        <v>616</v>
      </c>
      <c r="D520" s="51" t="s">
        <v>91</v>
      </c>
      <c r="E520" s="53">
        <v>38237</v>
      </c>
      <c r="F520" s="59">
        <f t="shared" ca="1" si="16"/>
        <v>10</v>
      </c>
      <c r="G520" s="60" t="s">
        <v>107</v>
      </c>
      <c r="H520" s="61">
        <v>31910</v>
      </c>
      <c r="I520" s="52">
        <v>5</v>
      </c>
      <c r="J520" s="56">
        <f t="shared" si="17"/>
        <v>32839</v>
      </c>
    </row>
    <row r="521" spans="1:10" x14ac:dyDescent="0.25">
      <c r="A521" s="51" t="s">
        <v>485</v>
      </c>
      <c r="B521" s="58" t="s">
        <v>65</v>
      </c>
      <c r="C521" s="51" t="s">
        <v>347</v>
      </c>
      <c r="D521" s="51" t="s">
        <v>144</v>
      </c>
      <c r="E521" s="53">
        <v>36422</v>
      </c>
      <c r="F521" s="59">
        <f t="shared" ca="1" si="16"/>
        <v>15</v>
      </c>
      <c r="G521" s="60" t="s">
        <v>107</v>
      </c>
      <c r="H521" s="61">
        <v>17270</v>
      </c>
      <c r="I521" s="52">
        <v>5</v>
      </c>
      <c r="J521" s="56">
        <f t="shared" si="17"/>
        <v>17773</v>
      </c>
    </row>
    <row r="522" spans="1:10" x14ac:dyDescent="0.25">
      <c r="A522" s="51" t="s">
        <v>382</v>
      </c>
      <c r="B522" s="58" t="s">
        <v>59</v>
      </c>
      <c r="C522" s="51" t="s">
        <v>347</v>
      </c>
      <c r="D522" s="51" t="s">
        <v>61</v>
      </c>
      <c r="E522" s="53">
        <v>36350</v>
      </c>
      <c r="F522" s="59">
        <f t="shared" ca="1" si="16"/>
        <v>16</v>
      </c>
      <c r="G522" s="60"/>
      <c r="H522" s="61">
        <v>27380</v>
      </c>
      <c r="I522" s="52">
        <v>3</v>
      </c>
      <c r="J522" s="56">
        <f t="shared" si="17"/>
        <v>28177</v>
      </c>
    </row>
    <row r="523" spans="1:10" x14ac:dyDescent="0.25">
      <c r="A523" s="51" t="s">
        <v>496</v>
      </c>
      <c r="B523" s="58" t="s">
        <v>77</v>
      </c>
      <c r="C523" s="51" t="s">
        <v>347</v>
      </c>
      <c r="D523" s="51" t="s">
        <v>158</v>
      </c>
      <c r="E523" s="53">
        <v>36067</v>
      </c>
      <c r="F523" s="59">
        <f t="shared" ca="1" si="16"/>
        <v>16</v>
      </c>
      <c r="G523" s="60"/>
      <c r="H523" s="61">
        <v>37612</v>
      </c>
      <c r="I523" s="52">
        <v>4</v>
      </c>
      <c r="J523" s="56">
        <f t="shared" si="17"/>
        <v>38707</v>
      </c>
    </row>
    <row r="524" spans="1:10" x14ac:dyDescent="0.25">
      <c r="A524" s="51" t="s">
        <v>748</v>
      </c>
      <c r="B524" s="58" t="s">
        <v>68</v>
      </c>
      <c r="C524" s="51" t="s">
        <v>690</v>
      </c>
      <c r="D524" s="51" t="s">
        <v>91</v>
      </c>
      <c r="E524" s="53">
        <v>37009</v>
      </c>
      <c r="F524" s="59">
        <f t="shared" ca="1" si="16"/>
        <v>14</v>
      </c>
      <c r="G524" s="60" t="s">
        <v>107</v>
      </c>
      <c r="H524" s="61">
        <v>78710</v>
      </c>
      <c r="I524" s="52">
        <v>2</v>
      </c>
      <c r="J524" s="56">
        <f t="shared" si="17"/>
        <v>81000</v>
      </c>
    </row>
    <row r="525" spans="1:10" x14ac:dyDescent="0.25">
      <c r="A525" s="51" t="s">
        <v>383</v>
      </c>
      <c r="B525" s="58" t="s">
        <v>75</v>
      </c>
      <c r="C525" s="51" t="s">
        <v>347</v>
      </c>
      <c r="D525" s="51" t="s">
        <v>61</v>
      </c>
      <c r="E525" s="53">
        <v>39545</v>
      </c>
      <c r="F525" s="59">
        <f t="shared" ca="1" si="16"/>
        <v>7</v>
      </c>
      <c r="G525" s="60"/>
      <c r="H525" s="61">
        <v>84170</v>
      </c>
      <c r="I525" s="52">
        <v>2</v>
      </c>
      <c r="J525" s="56">
        <f t="shared" si="17"/>
        <v>86619</v>
      </c>
    </row>
    <row r="526" spans="1:10" x14ac:dyDescent="0.25">
      <c r="A526" s="51" t="s">
        <v>182</v>
      </c>
      <c r="B526" s="58" t="s">
        <v>63</v>
      </c>
      <c r="C526" s="51" t="s">
        <v>169</v>
      </c>
      <c r="D526" s="51" t="s">
        <v>91</v>
      </c>
      <c r="E526" s="53">
        <v>40752</v>
      </c>
      <c r="F526" s="59">
        <f t="shared" ca="1" si="16"/>
        <v>4</v>
      </c>
      <c r="G526" s="60" t="s">
        <v>107</v>
      </c>
      <c r="H526" s="61">
        <v>37620</v>
      </c>
      <c r="I526" s="52">
        <v>5</v>
      </c>
      <c r="J526" s="56">
        <f t="shared" si="17"/>
        <v>38715</v>
      </c>
    </row>
    <row r="527" spans="1:10" x14ac:dyDescent="0.25">
      <c r="A527" s="51" t="s">
        <v>224</v>
      </c>
      <c r="B527" s="58" t="s">
        <v>63</v>
      </c>
      <c r="C527" s="51" t="s">
        <v>214</v>
      </c>
      <c r="D527" s="51" t="s">
        <v>61</v>
      </c>
      <c r="E527" s="53">
        <v>36087</v>
      </c>
      <c r="F527" s="59">
        <f t="shared" ca="1" si="16"/>
        <v>16</v>
      </c>
      <c r="G527" s="60"/>
      <c r="H527" s="61">
        <v>76930</v>
      </c>
      <c r="I527" s="52">
        <v>1</v>
      </c>
      <c r="J527" s="56">
        <f t="shared" si="17"/>
        <v>79169</v>
      </c>
    </row>
    <row r="528" spans="1:10" x14ac:dyDescent="0.25">
      <c r="A528" s="51" t="s">
        <v>449</v>
      </c>
      <c r="B528" s="58" t="s">
        <v>75</v>
      </c>
      <c r="C528" s="51" t="s">
        <v>347</v>
      </c>
      <c r="D528" s="51" t="s">
        <v>91</v>
      </c>
      <c r="E528" s="53">
        <v>40469</v>
      </c>
      <c r="F528" s="59">
        <f t="shared" ca="1" si="16"/>
        <v>4</v>
      </c>
      <c r="G528" s="60" t="s">
        <v>94</v>
      </c>
      <c r="H528" s="61">
        <v>45480</v>
      </c>
      <c r="I528" s="52">
        <v>4</v>
      </c>
      <c r="J528" s="56">
        <f t="shared" si="17"/>
        <v>46803</v>
      </c>
    </row>
    <row r="529" spans="1:10" x14ac:dyDescent="0.25">
      <c r="A529" s="51" t="s">
        <v>450</v>
      </c>
      <c r="B529" s="58" t="s">
        <v>77</v>
      </c>
      <c r="C529" s="51" t="s">
        <v>347</v>
      </c>
      <c r="D529" s="51" t="s">
        <v>91</v>
      </c>
      <c r="E529" s="53">
        <v>39972</v>
      </c>
      <c r="F529" s="59">
        <f t="shared" ca="1" si="16"/>
        <v>6</v>
      </c>
      <c r="G529" s="60" t="s">
        <v>96</v>
      </c>
      <c r="H529" s="61">
        <v>78170</v>
      </c>
      <c r="I529" s="52">
        <v>5</v>
      </c>
      <c r="J529" s="56">
        <f t="shared" si="17"/>
        <v>80445</v>
      </c>
    </row>
    <row r="530" spans="1:10" x14ac:dyDescent="0.25">
      <c r="A530" s="51" t="s">
        <v>317</v>
      </c>
      <c r="B530" s="58" t="s">
        <v>75</v>
      </c>
      <c r="C530" s="51" t="s">
        <v>293</v>
      </c>
      <c r="D530" s="51" t="s">
        <v>91</v>
      </c>
      <c r="E530" s="53">
        <v>41186</v>
      </c>
      <c r="F530" s="59">
        <f t="shared" ca="1" si="16"/>
        <v>2</v>
      </c>
      <c r="G530" s="60" t="s">
        <v>99</v>
      </c>
      <c r="H530" s="61">
        <v>46910</v>
      </c>
      <c r="I530" s="52">
        <v>3</v>
      </c>
      <c r="J530" s="56">
        <f t="shared" si="17"/>
        <v>48275</v>
      </c>
    </row>
    <row r="531" spans="1:10" x14ac:dyDescent="0.25">
      <c r="A531" s="51" t="s">
        <v>188</v>
      </c>
      <c r="B531" s="58" t="s">
        <v>77</v>
      </c>
      <c r="C531" s="51" t="s">
        <v>189</v>
      </c>
      <c r="D531" s="51" t="s">
        <v>61</v>
      </c>
      <c r="E531" s="53">
        <v>40508</v>
      </c>
      <c r="F531" s="59">
        <f t="shared" ca="1" si="16"/>
        <v>4</v>
      </c>
      <c r="G531" s="60"/>
      <c r="H531" s="61">
        <v>58130</v>
      </c>
      <c r="I531" s="52">
        <v>2</v>
      </c>
      <c r="J531" s="56">
        <f t="shared" si="17"/>
        <v>59822</v>
      </c>
    </row>
    <row r="532" spans="1:10" x14ac:dyDescent="0.25">
      <c r="A532" s="66" t="s">
        <v>811</v>
      </c>
      <c r="B532" s="58" t="s">
        <v>77</v>
      </c>
      <c r="C532" s="66" t="s">
        <v>807</v>
      </c>
      <c r="D532" s="66" t="s">
        <v>91</v>
      </c>
      <c r="E532" s="67">
        <v>39029</v>
      </c>
      <c r="F532" s="59">
        <f t="shared" ca="1" si="16"/>
        <v>8</v>
      </c>
      <c r="G532" s="60" t="s">
        <v>107</v>
      </c>
      <c r="H532" s="61">
        <v>85300</v>
      </c>
      <c r="I532" s="52">
        <v>2</v>
      </c>
      <c r="J532" s="56">
        <f t="shared" si="17"/>
        <v>87782</v>
      </c>
    </row>
    <row r="533" spans="1:10" x14ac:dyDescent="0.25">
      <c r="A533" s="51" t="s">
        <v>384</v>
      </c>
      <c r="B533" s="58" t="s">
        <v>75</v>
      </c>
      <c r="C533" s="51" t="s">
        <v>347</v>
      </c>
      <c r="D533" s="51" t="s">
        <v>61</v>
      </c>
      <c r="E533" s="53">
        <v>39092</v>
      </c>
      <c r="F533" s="59">
        <f t="shared" ca="1" si="16"/>
        <v>8</v>
      </c>
      <c r="G533" s="60"/>
      <c r="H533" s="61">
        <v>73990</v>
      </c>
      <c r="I533" s="52">
        <v>3</v>
      </c>
      <c r="J533" s="56">
        <f t="shared" si="17"/>
        <v>76143</v>
      </c>
    </row>
    <row r="534" spans="1:10" x14ac:dyDescent="0.25">
      <c r="A534" s="51" t="s">
        <v>385</v>
      </c>
      <c r="B534" s="58" t="s">
        <v>77</v>
      </c>
      <c r="C534" s="51" t="s">
        <v>347</v>
      </c>
      <c r="D534" s="51" t="s">
        <v>61</v>
      </c>
      <c r="E534" s="53">
        <v>36283</v>
      </c>
      <c r="F534" s="59">
        <f t="shared" ca="1" si="16"/>
        <v>16</v>
      </c>
      <c r="G534" s="60"/>
      <c r="H534" s="61">
        <v>25130</v>
      </c>
      <c r="I534" s="52">
        <v>5</v>
      </c>
      <c r="J534" s="56">
        <f t="shared" si="17"/>
        <v>25861</v>
      </c>
    </row>
    <row r="535" spans="1:10" x14ac:dyDescent="0.25">
      <c r="A535" s="51" t="s">
        <v>225</v>
      </c>
      <c r="B535" s="58" t="s">
        <v>68</v>
      </c>
      <c r="C535" s="51" t="s">
        <v>214</v>
      </c>
      <c r="D535" s="51" t="s">
        <v>61</v>
      </c>
      <c r="E535" s="53">
        <v>40983</v>
      </c>
      <c r="F535" s="59">
        <f t="shared" ca="1" si="16"/>
        <v>3</v>
      </c>
      <c r="G535" s="60"/>
      <c r="H535" s="61">
        <v>64460</v>
      </c>
      <c r="I535" s="52">
        <v>1</v>
      </c>
      <c r="J535" s="56">
        <f t="shared" si="17"/>
        <v>66336</v>
      </c>
    </row>
    <row r="536" spans="1:10" x14ac:dyDescent="0.25">
      <c r="A536" s="51" t="s">
        <v>252</v>
      </c>
      <c r="B536" s="58" t="s">
        <v>65</v>
      </c>
      <c r="C536" s="51" t="s">
        <v>214</v>
      </c>
      <c r="D536" s="51" t="s">
        <v>91</v>
      </c>
      <c r="E536" s="53">
        <v>41200</v>
      </c>
      <c r="F536" s="59">
        <f t="shared" ca="1" si="16"/>
        <v>2</v>
      </c>
      <c r="G536" s="60" t="s">
        <v>107</v>
      </c>
      <c r="H536" s="61">
        <v>71670</v>
      </c>
      <c r="I536" s="52">
        <v>4</v>
      </c>
      <c r="J536" s="56">
        <f t="shared" si="17"/>
        <v>73756</v>
      </c>
    </row>
    <row r="537" spans="1:10" x14ac:dyDescent="0.25">
      <c r="A537" s="51" t="s">
        <v>805</v>
      </c>
      <c r="B537" s="58" t="s">
        <v>75</v>
      </c>
      <c r="C537" s="51" t="s">
        <v>797</v>
      </c>
      <c r="D537" s="51" t="s">
        <v>158</v>
      </c>
      <c r="E537" s="53">
        <v>36084</v>
      </c>
      <c r="F537" s="59">
        <f t="shared" ca="1" si="16"/>
        <v>16</v>
      </c>
      <c r="G537" s="60"/>
      <c r="H537" s="61">
        <v>21668</v>
      </c>
      <c r="I537" s="52">
        <v>4</v>
      </c>
      <c r="J537" s="56">
        <f t="shared" si="17"/>
        <v>22299</v>
      </c>
    </row>
    <row r="538" spans="1:10" x14ac:dyDescent="0.25">
      <c r="A538" s="51" t="s">
        <v>253</v>
      </c>
      <c r="B538" s="58" t="s">
        <v>75</v>
      </c>
      <c r="C538" s="51" t="s">
        <v>214</v>
      </c>
      <c r="D538" s="51" t="s">
        <v>91</v>
      </c>
      <c r="E538" s="53">
        <v>40085</v>
      </c>
      <c r="F538" s="59">
        <f t="shared" ca="1" si="16"/>
        <v>5</v>
      </c>
      <c r="G538" s="60" t="s">
        <v>96</v>
      </c>
      <c r="H538" s="61">
        <v>41490</v>
      </c>
      <c r="I538" s="52">
        <v>5</v>
      </c>
      <c r="J538" s="56">
        <f t="shared" si="17"/>
        <v>42697</v>
      </c>
    </row>
    <row r="539" spans="1:10" x14ac:dyDescent="0.25">
      <c r="A539" s="51" t="s">
        <v>195</v>
      </c>
      <c r="B539" s="58" t="s">
        <v>68</v>
      </c>
      <c r="C539" s="51" t="s">
        <v>189</v>
      </c>
      <c r="D539" s="51" t="s">
        <v>91</v>
      </c>
      <c r="E539" s="53">
        <v>38051</v>
      </c>
      <c r="F539" s="59">
        <f t="shared" ca="1" si="16"/>
        <v>11</v>
      </c>
      <c r="G539" s="60" t="s">
        <v>96</v>
      </c>
      <c r="H539" s="61">
        <v>30350</v>
      </c>
      <c r="I539" s="52">
        <v>1</v>
      </c>
      <c r="J539" s="56">
        <f t="shared" si="17"/>
        <v>31233</v>
      </c>
    </row>
    <row r="540" spans="1:10" x14ac:dyDescent="0.25">
      <c r="A540" s="51" t="s">
        <v>486</v>
      </c>
      <c r="B540" s="58" t="s">
        <v>65</v>
      </c>
      <c r="C540" s="51" t="s">
        <v>347</v>
      </c>
      <c r="D540" s="51" t="s">
        <v>144</v>
      </c>
      <c r="E540" s="53">
        <v>40302</v>
      </c>
      <c r="F540" s="59">
        <f t="shared" ca="1" si="16"/>
        <v>5</v>
      </c>
      <c r="G540" s="60" t="s">
        <v>96</v>
      </c>
      <c r="H540" s="61">
        <v>46285</v>
      </c>
      <c r="I540" s="52">
        <v>5</v>
      </c>
      <c r="J540" s="56">
        <f t="shared" si="17"/>
        <v>47632</v>
      </c>
    </row>
    <row r="541" spans="1:10" x14ac:dyDescent="0.25">
      <c r="A541" s="51" t="s">
        <v>254</v>
      </c>
      <c r="B541" s="58" t="s">
        <v>65</v>
      </c>
      <c r="C541" s="51" t="s">
        <v>214</v>
      </c>
      <c r="D541" s="51" t="s">
        <v>91</v>
      </c>
      <c r="E541" s="53">
        <v>35829</v>
      </c>
      <c r="F541" s="59">
        <f t="shared" ca="1" si="16"/>
        <v>17</v>
      </c>
      <c r="G541" s="60" t="s">
        <v>96</v>
      </c>
      <c r="H541" s="61">
        <v>61030</v>
      </c>
      <c r="I541" s="52">
        <v>3</v>
      </c>
      <c r="J541" s="56">
        <f t="shared" si="17"/>
        <v>62806</v>
      </c>
    </row>
    <row r="542" spans="1:10" x14ac:dyDescent="0.25">
      <c r="A542" s="51" t="s">
        <v>812</v>
      </c>
      <c r="B542" s="58" t="s">
        <v>65</v>
      </c>
      <c r="C542" s="51" t="s">
        <v>807</v>
      </c>
      <c r="D542" s="51" t="s">
        <v>91</v>
      </c>
      <c r="E542" s="53">
        <v>38751</v>
      </c>
      <c r="F542" s="59">
        <f t="shared" ca="1" si="16"/>
        <v>9</v>
      </c>
      <c r="G542" s="60" t="s">
        <v>96</v>
      </c>
      <c r="H542" s="61">
        <v>60830</v>
      </c>
      <c r="I542" s="52">
        <v>2</v>
      </c>
      <c r="J542" s="56">
        <f t="shared" si="17"/>
        <v>62600</v>
      </c>
    </row>
    <row r="543" spans="1:10" x14ac:dyDescent="0.25">
      <c r="A543" s="51" t="s">
        <v>128</v>
      </c>
      <c r="B543" s="58" t="s">
        <v>75</v>
      </c>
      <c r="C543" s="51" t="s">
        <v>60</v>
      </c>
      <c r="D543" s="51" t="s">
        <v>91</v>
      </c>
      <c r="E543" s="53">
        <v>35990</v>
      </c>
      <c r="F543" s="59">
        <f t="shared" ca="1" si="16"/>
        <v>17</v>
      </c>
      <c r="G543" s="60" t="s">
        <v>99</v>
      </c>
      <c r="H543" s="61">
        <v>36890</v>
      </c>
      <c r="I543" s="52">
        <v>1</v>
      </c>
      <c r="J543" s="56">
        <f t="shared" si="17"/>
        <v>37963</v>
      </c>
    </row>
    <row r="544" spans="1:10" x14ac:dyDescent="0.25">
      <c r="A544" s="51" t="s">
        <v>451</v>
      </c>
      <c r="B544" s="58" t="s">
        <v>63</v>
      </c>
      <c r="C544" s="51" t="s">
        <v>347</v>
      </c>
      <c r="D544" s="51" t="s">
        <v>91</v>
      </c>
      <c r="E544" s="53">
        <v>39001</v>
      </c>
      <c r="F544" s="59">
        <f t="shared" ca="1" si="16"/>
        <v>8</v>
      </c>
      <c r="G544" s="60" t="s">
        <v>94</v>
      </c>
      <c r="H544" s="61">
        <v>70020</v>
      </c>
      <c r="I544" s="52">
        <v>3</v>
      </c>
      <c r="J544" s="56">
        <f t="shared" si="17"/>
        <v>72058</v>
      </c>
    </row>
    <row r="545" spans="1:12" x14ac:dyDescent="0.25">
      <c r="A545" s="51" t="s">
        <v>540</v>
      </c>
      <c r="B545" s="58" t="s">
        <v>63</v>
      </c>
      <c r="C545" s="51" t="s">
        <v>508</v>
      </c>
      <c r="D545" s="51" t="s">
        <v>91</v>
      </c>
      <c r="E545" s="53">
        <v>41007</v>
      </c>
      <c r="F545" s="59">
        <f t="shared" ca="1" si="16"/>
        <v>3</v>
      </c>
      <c r="G545" s="60" t="s">
        <v>96</v>
      </c>
      <c r="H545" s="61">
        <v>37020</v>
      </c>
      <c r="I545" s="52">
        <v>2</v>
      </c>
      <c r="J545" s="56">
        <f t="shared" si="17"/>
        <v>38097</v>
      </c>
    </row>
    <row r="546" spans="1:12" x14ac:dyDescent="0.25">
      <c r="A546" s="51" t="s">
        <v>226</v>
      </c>
      <c r="B546" s="58" t="s">
        <v>75</v>
      </c>
      <c r="C546" s="51" t="s">
        <v>214</v>
      </c>
      <c r="D546" s="51" t="s">
        <v>61</v>
      </c>
      <c r="E546" s="53">
        <v>38792</v>
      </c>
      <c r="F546" s="59">
        <f t="shared" ca="1" si="16"/>
        <v>9</v>
      </c>
      <c r="G546" s="60"/>
      <c r="H546" s="61">
        <v>74740</v>
      </c>
      <c r="I546" s="52">
        <v>5</v>
      </c>
      <c r="J546" s="56">
        <f t="shared" si="17"/>
        <v>76915</v>
      </c>
    </row>
    <row r="547" spans="1:12" x14ac:dyDescent="0.25">
      <c r="A547" s="51" t="s">
        <v>678</v>
      </c>
      <c r="B547" s="58" t="s">
        <v>77</v>
      </c>
      <c r="C547" s="51" t="s">
        <v>616</v>
      </c>
      <c r="D547" s="51" t="s">
        <v>144</v>
      </c>
      <c r="E547" s="53">
        <v>35842</v>
      </c>
      <c r="F547" s="59">
        <f t="shared" ca="1" si="16"/>
        <v>17</v>
      </c>
      <c r="G547" s="60" t="s">
        <v>92</v>
      </c>
      <c r="H547" s="61">
        <v>39530</v>
      </c>
      <c r="I547" s="52">
        <v>5</v>
      </c>
      <c r="J547" s="56">
        <f t="shared" si="17"/>
        <v>40680</v>
      </c>
    </row>
    <row r="548" spans="1:12" x14ac:dyDescent="0.25">
      <c r="A548" s="51" t="s">
        <v>776</v>
      </c>
      <c r="B548" s="58" t="s">
        <v>65</v>
      </c>
      <c r="C548" s="51" t="s">
        <v>690</v>
      </c>
      <c r="D548" s="51" t="s">
        <v>144</v>
      </c>
      <c r="E548" s="53">
        <v>36918</v>
      </c>
      <c r="F548" s="59">
        <f t="shared" ca="1" si="16"/>
        <v>14</v>
      </c>
      <c r="G548" s="60" t="s">
        <v>96</v>
      </c>
      <c r="H548" s="61">
        <v>17205</v>
      </c>
      <c r="I548" s="52">
        <v>5</v>
      </c>
      <c r="J548" s="56">
        <f t="shared" si="17"/>
        <v>17706</v>
      </c>
    </row>
    <row r="549" spans="1:12" x14ac:dyDescent="0.25">
      <c r="A549" s="51" t="s">
        <v>749</v>
      </c>
      <c r="B549" s="58" t="s">
        <v>65</v>
      </c>
      <c r="C549" s="51" t="s">
        <v>690</v>
      </c>
      <c r="D549" s="51" t="s">
        <v>91</v>
      </c>
      <c r="E549" s="53">
        <v>40250</v>
      </c>
      <c r="F549" s="59">
        <f t="shared" ca="1" si="16"/>
        <v>5</v>
      </c>
      <c r="G549" s="60" t="s">
        <v>107</v>
      </c>
      <c r="H549" s="61">
        <v>33590</v>
      </c>
      <c r="I549" s="52">
        <v>5</v>
      </c>
      <c r="J549" s="56">
        <f t="shared" si="17"/>
        <v>34567</v>
      </c>
    </row>
    <row r="550" spans="1:12" x14ac:dyDescent="0.25">
      <c r="A550" s="51" t="s">
        <v>291</v>
      </c>
      <c r="B550" s="58" t="s">
        <v>75</v>
      </c>
      <c r="C550" s="51" t="s">
        <v>283</v>
      </c>
      <c r="D550" s="51" t="s">
        <v>91</v>
      </c>
      <c r="E550" s="53">
        <v>40442</v>
      </c>
      <c r="F550" s="59">
        <f t="shared" ca="1" si="16"/>
        <v>4</v>
      </c>
      <c r="G550" s="60" t="s">
        <v>96</v>
      </c>
      <c r="H550" s="61">
        <v>66740</v>
      </c>
      <c r="I550" s="52">
        <v>2</v>
      </c>
      <c r="J550" s="56">
        <f t="shared" si="17"/>
        <v>68682</v>
      </c>
    </row>
    <row r="551" spans="1:12" x14ac:dyDescent="0.25">
      <c r="A551" s="51" t="s">
        <v>129</v>
      </c>
      <c r="B551" s="58" t="s">
        <v>63</v>
      </c>
      <c r="C551" s="51" t="s">
        <v>60</v>
      </c>
      <c r="D551" s="51" t="s">
        <v>91</v>
      </c>
      <c r="E551" s="53">
        <v>40399</v>
      </c>
      <c r="F551" s="59">
        <f t="shared" ca="1" si="16"/>
        <v>5</v>
      </c>
      <c r="G551" s="60" t="s">
        <v>94</v>
      </c>
      <c r="H551" s="61">
        <v>72700</v>
      </c>
      <c r="I551" s="52">
        <v>5</v>
      </c>
      <c r="J551" s="56">
        <f t="shared" si="17"/>
        <v>74816</v>
      </c>
    </row>
    <row r="552" spans="1:12" x14ac:dyDescent="0.25">
      <c r="A552" s="51" t="s">
        <v>541</v>
      </c>
      <c r="B552" s="58" t="s">
        <v>65</v>
      </c>
      <c r="C552" s="51" t="s">
        <v>508</v>
      </c>
      <c r="D552" s="51" t="s">
        <v>91</v>
      </c>
      <c r="E552" s="53">
        <v>39180</v>
      </c>
      <c r="F552" s="59">
        <f t="shared" ca="1" si="16"/>
        <v>8</v>
      </c>
      <c r="G552" s="60" t="s">
        <v>92</v>
      </c>
      <c r="H552" s="61">
        <v>86540</v>
      </c>
      <c r="I552" s="52">
        <v>4</v>
      </c>
      <c r="J552" s="56">
        <f t="shared" si="17"/>
        <v>89058</v>
      </c>
    </row>
    <row r="553" spans="1:12" x14ac:dyDescent="0.25">
      <c r="A553" s="51" t="s">
        <v>339</v>
      </c>
      <c r="B553" s="58" t="s">
        <v>77</v>
      </c>
      <c r="C553" s="51" t="s">
        <v>338</v>
      </c>
      <c r="D553" s="51" t="s">
        <v>61</v>
      </c>
      <c r="E553" s="53">
        <v>36673</v>
      </c>
      <c r="F553" s="59">
        <f t="shared" ca="1" si="16"/>
        <v>15</v>
      </c>
      <c r="G553" s="60" t="s">
        <v>107</v>
      </c>
      <c r="H553" s="61">
        <v>69410</v>
      </c>
      <c r="I553" s="52">
        <v>4</v>
      </c>
      <c r="J553" s="56">
        <f t="shared" si="17"/>
        <v>71430</v>
      </c>
    </row>
    <row r="554" spans="1:12" x14ac:dyDescent="0.25">
      <c r="A554" s="51" t="s">
        <v>174</v>
      </c>
      <c r="B554" s="58" t="s">
        <v>63</v>
      </c>
      <c r="C554" s="51" t="s">
        <v>169</v>
      </c>
      <c r="D554" s="51" t="s">
        <v>61</v>
      </c>
      <c r="E554" s="53">
        <v>40263</v>
      </c>
      <c r="F554" s="59">
        <f t="shared" ca="1" si="16"/>
        <v>5</v>
      </c>
      <c r="G554" s="60"/>
      <c r="H554" s="61">
        <v>35260</v>
      </c>
      <c r="I554" s="52">
        <v>2</v>
      </c>
      <c r="J554" s="56">
        <f t="shared" si="17"/>
        <v>36286</v>
      </c>
    </row>
    <row r="555" spans="1:12" x14ac:dyDescent="0.25">
      <c r="A555" s="51" t="s">
        <v>542</v>
      </c>
      <c r="B555" s="58" t="s">
        <v>65</v>
      </c>
      <c r="C555" s="51" t="s">
        <v>508</v>
      </c>
      <c r="D555" s="51" t="s">
        <v>91</v>
      </c>
      <c r="E555" s="53">
        <v>38834</v>
      </c>
      <c r="F555" s="59">
        <f t="shared" ca="1" si="16"/>
        <v>9</v>
      </c>
      <c r="G555" s="60" t="s">
        <v>96</v>
      </c>
      <c r="H555" s="61">
        <v>81640</v>
      </c>
      <c r="I555" s="52">
        <v>4</v>
      </c>
      <c r="J555" s="56">
        <f t="shared" si="17"/>
        <v>84016</v>
      </c>
      <c r="L555" s="64"/>
    </row>
    <row r="556" spans="1:12" x14ac:dyDescent="0.25">
      <c r="A556" s="51" t="s">
        <v>585</v>
      </c>
      <c r="B556" s="58" t="s">
        <v>65</v>
      </c>
      <c r="C556" s="51" t="s">
        <v>560</v>
      </c>
      <c r="D556" s="51" t="s">
        <v>91</v>
      </c>
      <c r="E556" s="53">
        <v>40470</v>
      </c>
      <c r="F556" s="59">
        <f t="shared" ca="1" si="16"/>
        <v>4</v>
      </c>
      <c r="G556" s="60" t="s">
        <v>107</v>
      </c>
      <c r="H556" s="61">
        <v>42620</v>
      </c>
      <c r="I556" s="52">
        <v>3</v>
      </c>
      <c r="J556" s="56">
        <f t="shared" si="17"/>
        <v>43860</v>
      </c>
    </row>
    <row r="557" spans="1:12" x14ac:dyDescent="0.25">
      <c r="A557" s="51" t="s">
        <v>318</v>
      </c>
      <c r="B557" s="58" t="s">
        <v>63</v>
      </c>
      <c r="C557" s="51" t="s">
        <v>293</v>
      </c>
      <c r="D557" s="51" t="s">
        <v>91</v>
      </c>
      <c r="E557" s="53">
        <v>40941</v>
      </c>
      <c r="F557" s="59">
        <f t="shared" ca="1" si="16"/>
        <v>3</v>
      </c>
      <c r="G557" s="60" t="s">
        <v>96</v>
      </c>
      <c r="H557" s="61">
        <v>26360</v>
      </c>
      <c r="I557" s="52">
        <v>1</v>
      </c>
      <c r="J557" s="56">
        <f t="shared" si="17"/>
        <v>27127</v>
      </c>
    </row>
    <row r="558" spans="1:12" x14ac:dyDescent="0.25">
      <c r="A558" s="51" t="s">
        <v>130</v>
      </c>
      <c r="B558" s="58" t="s">
        <v>75</v>
      </c>
      <c r="C558" s="51" t="s">
        <v>60</v>
      </c>
      <c r="D558" s="51" t="s">
        <v>91</v>
      </c>
      <c r="E558" s="53">
        <v>39047</v>
      </c>
      <c r="F558" s="59">
        <f t="shared" ca="1" si="16"/>
        <v>8</v>
      </c>
      <c r="G558" s="60" t="s">
        <v>107</v>
      </c>
      <c r="H558" s="61">
        <v>65880</v>
      </c>
      <c r="I558" s="52">
        <v>5</v>
      </c>
      <c r="J558" s="56">
        <f t="shared" si="17"/>
        <v>67797</v>
      </c>
      <c r="L558" s="64"/>
    </row>
    <row r="559" spans="1:12" x14ac:dyDescent="0.25">
      <c r="A559" s="51" t="s">
        <v>513</v>
      </c>
      <c r="B559" s="58" t="s">
        <v>68</v>
      </c>
      <c r="C559" s="51" t="s">
        <v>508</v>
      </c>
      <c r="D559" s="51" t="s">
        <v>61</v>
      </c>
      <c r="E559" s="53">
        <v>36199</v>
      </c>
      <c r="F559" s="59">
        <f t="shared" ca="1" si="16"/>
        <v>16</v>
      </c>
      <c r="G559" s="60"/>
      <c r="H559" s="61">
        <v>31270</v>
      </c>
      <c r="I559" s="52">
        <v>5</v>
      </c>
      <c r="J559" s="56">
        <f t="shared" si="17"/>
        <v>32180</v>
      </c>
    </row>
    <row r="560" spans="1:12" x14ac:dyDescent="0.25">
      <c r="A560" s="51" t="s">
        <v>543</v>
      </c>
      <c r="B560" s="58" t="s">
        <v>63</v>
      </c>
      <c r="C560" s="51" t="s">
        <v>508</v>
      </c>
      <c r="D560" s="51" t="s">
        <v>91</v>
      </c>
      <c r="E560" s="53">
        <v>36940</v>
      </c>
      <c r="F560" s="59">
        <f t="shared" ca="1" si="16"/>
        <v>14</v>
      </c>
      <c r="G560" s="60" t="s">
        <v>96</v>
      </c>
      <c r="H560" s="61">
        <v>48990</v>
      </c>
      <c r="I560" s="52">
        <v>5</v>
      </c>
      <c r="J560" s="56">
        <f t="shared" si="17"/>
        <v>50416</v>
      </c>
      <c r="L560" s="64"/>
    </row>
    <row r="561" spans="1:12" x14ac:dyDescent="0.25">
      <c r="A561" s="51" t="s">
        <v>452</v>
      </c>
      <c r="B561" s="58" t="s">
        <v>59</v>
      </c>
      <c r="C561" s="51" t="s">
        <v>347</v>
      </c>
      <c r="D561" s="51" t="s">
        <v>91</v>
      </c>
      <c r="E561" s="53">
        <v>40175</v>
      </c>
      <c r="F561" s="59">
        <f t="shared" ca="1" si="16"/>
        <v>5</v>
      </c>
      <c r="G561" s="60" t="s">
        <v>92</v>
      </c>
      <c r="H561" s="61">
        <v>34690</v>
      </c>
      <c r="I561" s="52">
        <v>2</v>
      </c>
      <c r="J561" s="56">
        <f t="shared" si="17"/>
        <v>35699</v>
      </c>
    </row>
    <row r="562" spans="1:12" x14ac:dyDescent="0.25">
      <c r="A562" s="51" t="s">
        <v>453</v>
      </c>
      <c r="B562" s="58" t="s">
        <v>68</v>
      </c>
      <c r="C562" s="51" t="s">
        <v>347</v>
      </c>
      <c r="D562" s="51" t="s">
        <v>91</v>
      </c>
      <c r="E562" s="53">
        <v>39168</v>
      </c>
      <c r="F562" s="59">
        <f t="shared" ca="1" si="16"/>
        <v>8</v>
      </c>
      <c r="G562" s="60" t="s">
        <v>96</v>
      </c>
      <c r="H562" s="61">
        <v>24300</v>
      </c>
      <c r="I562" s="52">
        <v>3</v>
      </c>
      <c r="J562" s="56">
        <f t="shared" si="17"/>
        <v>25007</v>
      </c>
    </row>
    <row r="563" spans="1:12" x14ac:dyDescent="0.25">
      <c r="A563" s="51" t="s">
        <v>566</v>
      </c>
      <c r="B563" s="58" t="s">
        <v>63</v>
      </c>
      <c r="C563" s="51" t="s">
        <v>560</v>
      </c>
      <c r="D563" s="51" t="s">
        <v>61</v>
      </c>
      <c r="E563" s="53">
        <v>39274</v>
      </c>
      <c r="F563" s="59">
        <f t="shared" ca="1" si="16"/>
        <v>8</v>
      </c>
      <c r="G563" s="60"/>
      <c r="H563" s="61">
        <v>64090</v>
      </c>
      <c r="I563" s="52">
        <v>2</v>
      </c>
      <c r="J563" s="56">
        <f t="shared" si="17"/>
        <v>65955</v>
      </c>
    </row>
    <row r="564" spans="1:12" x14ac:dyDescent="0.25">
      <c r="A564" s="51" t="s">
        <v>454</v>
      </c>
      <c r="B564" s="58" t="s">
        <v>65</v>
      </c>
      <c r="C564" s="51" t="s">
        <v>347</v>
      </c>
      <c r="D564" s="51" t="s">
        <v>91</v>
      </c>
      <c r="E564" s="53">
        <v>39760</v>
      </c>
      <c r="F564" s="59">
        <f t="shared" ca="1" si="16"/>
        <v>6</v>
      </c>
      <c r="G564" s="60" t="s">
        <v>96</v>
      </c>
      <c r="H564" s="61">
        <v>61060</v>
      </c>
      <c r="I564" s="52">
        <v>5</v>
      </c>
      <c r="J564" s="56">
        <f t="shared" si="17"/>
        <v>62837</v>
      </c>
    </row>
    <row r="565" spans="1:12" x14ac:dyDescent="0.25">
      <c r="A565" s="51" t="s">
        <v>487</v>
      </c>
      <c r="B565" s="58" t="s">
        <v>68</v>
      </c>
      <c r="C565" s="51" t="s">
        <v>347</v>
      </c>
      <c r="D565" s="51" t="s">
        <v>144</v>
      </c>
      <c r="E565" s="53">
        <v>39697</v>
      </c>
      <c r="F565" s="59">
        <f t="shared" ca="1" si="16"/>
        <v>6</v>
      </c>
      <c r="G565" s="60" t="s">
        <v>94</v>
      </c>
      <c r="H565" s="61">
        <v>15260</v>
      </c>
      <c r="I565" s="52">
        <v>2</v>
      </c>
      <c r="J565" s="56">
        <f t="shared" si="17"/>
        <v>15704</v>
      </c>
    </row>
    <row r="566" spans="1:12" x14ac:dyDescent="0.25">
      <c r="A566" s="51" t="s">
        <v>255</v>
      </c>
      <c r="B566" s="58" t="s">
        <v>65</v>
      </c>
      <c r="C566" s="51" t="s">
        <v>214</v>
      </c>
      <c r="D566" s="51" t="s">
        <v>91</v>
      </c>
      <c r="E566" s="53">
        <v>41051</v>
      </c>
      <c r="F566" s="59">
        <f t="shared" ca="1" si="16"/>
        <v>3</v>
      </c>
      <c r="G566" s="60" t="s">
        <v>94</v>
      </c>
      <c r="H566" s="61">
        <v>31830</v>
      </c>
      <c r="I566" s="52">
        <v>3</v>
      </c>
      <c r="J566" s="56">
        <f t="shared" si="17"/>
        <v>32756</v>
      </c>
    </row>
    <row r="567" spans="1:12" x14ac:dyDescent="0.25">
      <c r="A567" s="51" t="s">
        <v>793</v>
      </c>
      <c r="B567" s="58" t="s">
        <v>68</v>
      </c>
      <c r="C567" s="51" t="s">
        <v>791</v>
      </c>
      <c r="D567" s="51" t="s">
        <v>91</v>
      </c>
      <c r="E567" s="53">
        <v>40384</v>
      </c>
      <c r="F567" s="59">
        <f t="shared" ca="1" si="16"/>
        <v>5</v>
      </c>
      <c r="G567" s="60" t="s">
        <v>96</v>
      </c>
      <c r="H567" s="61">
        <v>46680</v>
      </c>
      <c r="I567" s="52">
        <v>1</v>
      </c>
      <c r="J567" s="56">
        <f t="shared" si="17"/>
        <v>48038</v>
      </c>
    </row>
    <row r="568" spans="1:12" x14ac:dyDescent="0.25">
      <c r="A568" s="51" t="s">
        <v>455</v>
      </c>
      <c r="B568" s="58" t="s">
        <v>65</v>
      </c>
      <c r="C568" s="51" t="s">
        <v>347</v>
      </c>
      <c r="D568" s="51" t="s">
        <v>91</v>
      </c>
      <c r="E568" s="53">
        <v>40918</v>
      </c>
      <c r="F568" s="59">
        <f t="shared" ca="1" si="16"/>
        <v>3</v>
      </c>
      <c r="G568" s="60" t="s">
        <v>456</v>
      </c>
      <c r="H568" s="61">
        <v>56900</v>
      </c>
      <c r="I568" s="52">
        <v>5</v>
      </c>
      <c r="J568" s="56">
        <f t="shared" si="17"/>
        <v>58556</v>
      </c>
    </row>
    <row r="569" spans="1:12" x14ac:dyDescent="0.25">
      <c r="A569" s="51" t="s">
        <v>750</v>
      </c>
      <c r="B569" s="58" t="s">
        <v>77</v>
      </c>
      <c r="C569" s="51" t="s">
        <v>690</v>
      </c>
      <c r="D569" s="51" t="s">
        <v>91</v>
      </c>
      <c r="E569" s="53">
        <v>39679</v>
      </c>
      <c r="F569" s="59">
        <f t="shared" ca="1" si="16"/>
        <v>6</v>
      </c>
      <c r="G569" s="60" t="s">
        <v>96</v>
      </c>
      <c r="H569" s="61">
        <v>22820</v>
      </c>
      <c r="I569" s="52">
        <v>5</v>
      </c>
      <c r="J569" s="56">
        <f t="shared" si="17"/>
        <v>23484</v>
      </c>
    </row>
    <row r="570" spans="1:12" x14ac:dyDescent="0.25">
      <c r="A570" s="51" t="s">
        <v>152</v>
      </c>
      <c r="B570" s="58" t="s">
        <v>63</v>
      </c>
      <c r="C570" s="51" t="s">
        <v>60</v>
      </c>
      <c r="D570" s="51" t="s">
        <v>144</v>
      </c>
      <c r="E570" s="53">
        <v>39176</v>
      </c>
      <c r="F570" s="59">
        <f t="shared" ca="1" si="16"/>
        <v>8</v>
      </c>
      <c r="G570" s="60" t="s">
        <v>107</v>
      </c>
      <c r="H570" s="61">
        <v>10700</v>
      </c>
      <c r="I570" s="52">
        <v>4</v>
      </c>
      <c r="J570" s="56">
        <f t="shared" si="17"/>
        <v>11011</v>
      </c>
    </row>
    <row r="571" spans="1:12" x14ac:dyDescent="0.25">
      <c r="A571" s="51" t="s">
        <v>335</v>
      </c>
      <c r="B571" s="58" t="s">
        <v>65</v>
      </c>
      <c r="C571" s="51" t="s">
        <v>293</v>
      </c>
      <c r="D571" s="51" t="s">
        <v>158</v>
      </c>
      <c r="E571" s="53">
        <v>38144</v>
      </c>
      <c r="F571" s="59">
        <f t="shared" ca="1" si="16"/>
        <v>11</v>
      </c>
      <c r="G571" s="60"/>
      <c r="H571" s="61">
        <v>33512</v>
      </c>
      <c r="I571" s="52">
        <v>4</v>
      </c>
      <c r="J571" s="56">
        <f t="shared" si="17"/>
        <v>34487</v>
      </c>
      <c r="L571" s="64"/>
    </row>
    <row r="572" spans="1:12" x14ac:dyDescent="0.25">
      <c r="A572" s="51" t="s">
        <v>175</v>
      </c>
      <c r="B572" s="58" t="s">
        <v>75</v>
      </c>
      <c r="C572" s="51" t="s">
        <v>169</v>
      </c>
      <c r="D572" s="51" t="s">
        <v>61</v>
      </c>
      <c r="E572" s="53">
        <v>35959</v>
      </c>
      <c r="F572" s="59">
        <f t="shared" ca="1" si="16"/>
        <v>17</v>
      </c>
      <c r="G572" s="60"/>
      <c r="H572" s="61">
        <v>64470</v>
      </c>
      <c r="I572" s="52">
        <v>3</v>
      </c>
      <c r="J572" s="56">
        <f t="shared" si="17"/>
        <v>66346</v>
      </c>
    </row>
    <row r="573" spans="1:12" x14ac:dyDescent="0.25">
      <c r="A573" s="51" t="s">
        <v>504</v>
      </c>
      <c r="B573" s="58" t="s">
        <v>63</v>
      </c>
      <c r="C573" s="51" t="s">
        <v>500</v>
      </c>
      <c r="D573" s="51" t="s">
        <v>91</v>
      </c>
      <c r="E573" s="53">
        <v>39038</v>
      </c>
      <c r="F573" s="59">
        <f t="shared" ca="1" si="16"/>
        <v>8</v>
      </c>
      <c r="G573" s="60" t="s">
        <v>99</v>
      </c>
      <c r="H573" s="61">
        <v>71400</v>
      </c>
      <c r="I573" s="52">
        <v>4</v>
      </c>
      <c r="J573" s="56">
        <f t="shared" si="17"/>
        <v>73478</v>
      </c>
    </row>
    <row r="574" spans="1:12" x14ac:dyDescent="0.25">
      <c r="A574" s="51" t="s">
        <v>595</v>
      </c>
      <c r="B574" s="58" t="s">
        <v>65</v>
      </c>
      <c r="C574" s="51" t="s">
        <v>560</v>
      </c>
      <c r="D574" s="51" t="s">
        <v>144</v>
      </c>
      <c r="E574" s="53">
        <v>39138</v>
      </c>
      <c r="F574" s="59">
        <f t="shared" ca="1" si="16"/>
        <v>8</v>
      </c>
      <c r="G574" s="60" t="s">
        <v>92</v>
      </c>
      <c r="H574" s="61">
        <v>15005</v>
      </c>
      <c r="I574" s="52">
        <v>4</v>
      </c>
      <c r="J574" s="56">
        <f t="shared" si="17"/>
        <v>15442</v>
      </c>
    </row>
    <row r="575" spans="1:12" x14ac:dyDescent="0.25">
      <c r="A575" s="51" t="s">
        <v>386</v>
      </c>
      <c r="B575" s="58" t="s">
        <v>65</v>
      </c>
      <c r="C575" s="51" t="s">
        <v>347</v>
      </c>
      <c r="D575" s="51" t="s">
        <v>61</v>
      </c>
      <c r="E575" s="53">
        <v>38073</v>
      </c>
      <c r="F575" s="59">
        <f t="shared" ca="1" si="16"/>
        <v>11</v>
      </c>
      <c r="G575" s="60"/>
      <c r="H575" s="61">
        <v>39300</v>
      </c>
      <c r="I575" s="52">
        <v>2</v>
      </c>
      <c r="J575" s="56">
        <f t="shared" si="17"/>
        <v>40444</v>
      </c>
    </row>
    <row r="576" spans="1:12" x14ac:dyDescent="0.25">
      <c r="A576" s="51" t="s">
        <v>544</v>
      </c>
      <c r="B576" s="58" t="s">
        <v>65</v>
      </c>
      <c r="C576" s="51" t="s">
        <v>508</v>
      </c>
      <c r="D576" s="51" t="s">
        <v>91</v>
      </c>
      <c r="E576" s="53">
        <v>39290</v>
      </c>
      <c r="F576" s="59">
        <f t="shared" ca="1" si="16"/>
        <v>8</v>
      </c>
      <c r="G576" s="60" t="s">
        <v>107</v>
      </c>
      <c r="H576" s="61">
        <v>65250</v>
      </c>
      <c r="I576" s="52">
        <v>2</v>
      </c>
      <c r="J576" s="56">
        <f t="shared" si="17"/>
        <v>67149</v>
      </c>
    </row>
    <row r="577" spans="1:10" x14ac:dyDescent="0.25">
      <c r="A577" s="51" t="s">
        <v>717</v>
      </c>
      <c r="B577" s="58" t="s">
        <v>75</v>
      </c>
      <c r="C577" s="51" t="s">
        <v>690</v>
      </c>
      <c r="D577" s="51" t="s">
        <v>61</v>
      </c>
      <c r="E577" s="53">
        <v>39090</v>
      </c>
      <c r="F577" s="59">
        <f t="shared" ca="1" si="16"/>
        <v>8</v>
      </c>
      <c r="G577" s="60"/>
      <c r="H577" s="61">
        <v>63290</v>
      </c>
      <c r="I577" s="52">
        <v>5</v>
      </c>
      <c r="J577" s="56">
        <f t="shared" si="17"/>
        <v>65132</v>
      </c>
    </row>
    <row r="578" spans="1:10" x14ac:dyDescent="0.25">
      <c r="A578" s="51" t="s">
        <v>387</v>
      </c>
      <c r="B578" s="58" t="s">
        <v>65</v>
      </c>
      <c r="C578" s="51" t="s">
        <v>347</v>
      </c>
      <c r="D578" s="51" t="s">
        <v>61</v>
      </c>
      <c r="E578" s="53">
        <v>37634</v>
      </c>
      <c r="F578" s="59">
        <f t="shared" ref="F578:F641" ca="1" si="18">DATEDIF(E578,TODAY(),"Y")</f>
        <v>12</v>
      </c>
      <c r="G578" s="60"/>
      <c r="H578" s="61">
        <v>61370</v>
      </c>
      <c r="I578" s="52">
        <v>3</v>
      </c>
      <c r="J578" s="56">
        <f t="shared" ref="J578:J641" si="19">ROUND(H578*$L$1+H578,0)</f>
        <v>63156</v>
      </c>
    </row>
    <row r="579" spans="1:10" x14ac:dyDescent="0.25">
      <c r="A579" s="51" t="s">
        <v>609</v>
      </c>
      <c r="B579" s="58" t="s">
        <v>75</v>
      </c>
      <c r="C579" s="51" t="s">
        <v>599</v>
      </c>
      <c r="D579" s="51" t="s">
        <v>91</v>
      </c>
      <c r="E579" s="53">
        <v>39688</v>
      </c>
      <c r="F579" s="59">
        <f t="shared" ca="1" si="18"/>
        <v>6</v>
      </c>
      <c r="G579" s="60" t="s">
        <v>96</v>
      </c>
      <c r="H579" s="61">
        <v>32600</v>
      </c>
      <c r="I579" s="52">
        <v>5</v>
      </c>
      <c r="J579" s="56">
        <f t="shared" si="19"/>
        <v>33549</v>
      </c>
    </row>
    <row r="580" spans="1:10" x14ac:dyDescent="0.25">
      <c r="A580" s="51" t="s">
        <v>662</v>
      </c>
      <c r="B580" s="58" t="s">
        <v>63</v>
      </c>
      <c r="C580" s="51" t="s">
        <v>616</v>
      </c>
      <c r="D580" s="51" t="s">
        <v>91</v>
      </c>
      <c r="E580" s="53">
        <v>38738</v>
      </c>
      <c r="F580" s="59">
        <f t="shared" ca="1" si="18"/>
        <v>9</v>
      </c>
      <c r="G580" s="60" t="s">
        <v>99</v>
      </c>
      <c r="H580" s="61">
        <v>62965</v>
      </c>
      <c r="I580" s="52">
        <v>1</v>
      </c>
      <c r="J580" s="56">
        <f t="shared" si="19"/>
        <v>64797</v>
      </c>
    </row>
    <row r="581" spans="1:10" x14ac:dyDescent="0.25">
      <c r="A581" s="51" t="s">
        <v>388</v>
      </c>
      <c r="B581" s="58" t="s">
        <v>63</v>
      </c>
      <c r="C581" s="51" t="s">
        <v>347</v>
      </c>
      <c r="D581" s="51" t="s">
        <v>61</v>
      </c>
      <c r="E581" s="53">
        <v>39830</v>
      </c>
      <c r="F581" s="59">
        <f t="shared" ca="1" si="18"/>
        <v>6</v>
      </c>
      <c r="G581" s="60"/>
      <c r="H581" s="61">
        <v>78520</v>
      </c>
      <c r="I581" s="52">
        <v>4</v>
      </c>
      <c r="J581" s="56">
        <f t="shared" si="19"/>
        <v>80805</v>
      </c>
    </row>
    <row r="582" spans="1:10" x14ac:dyDescent="0.25">
      <c r="A582" s="51" t="s">
        <v>83</v>
      </c>
      <c r="B582" s="58" t="s">
        <v>75</v>
      </c>
      <c r="C582" s="51" t="s">
        <v>60</v>
      </c>
      <c r="D582" s="51" t="s">
        <v>61</v>
      </c>
      <c r="E582" s="53">
        <v>40707</v>
      </c>
      <c r="F582" s="59">
        <f t="shared" ca="1" si="18"/>
        <v>4</v>
      </c>
      <c r="G582" s="60"/>
      <c r="H582" s="61">
        <v>79380</v>
      </c>
      <c r="I582" s="52">
        <v>1</v>
      </c>
      <c r="J582" s="56">
        <f t="shared" si="19"/>
        <v>81690</v>
      </c>
    </row>
    <row r="583" spans="1:10" x14ac:dyDescent="0.25">
      <c r="A583" s="51" t="s">
        <v>341</v>
      </c>
      <c r="B583" s="58" t="s">
        <v>75</v>
      </c>
      <c r="C583" s="51" t="s">
        <v>338</v>
      </c>
      <c r="D583" s="51" t="s">
        <v>91</v>
      </c>
      <c r="E583" s="53">
        <v>40690</v>
      </c>
      <c r="F583" s="59">
        <f t="shared" ca="1" si="18"/>
        <v>4</v>
      </c>
      <c r="G583" s="60" t="s">
        <v>96</v>
      </c>
      <c r="H583" s="61">
        <v>89140</v>
      </c>
      <c r="I583" s="52">
        <v>1</v>
      </c>
      <c r="J583" s="56">
        <f t="shared" si="19"/>
        <v>91734</v>
      </c>
    </row>
    <row r="584" spans="1:10" x14ac:dyDescent="0.25">
      <c r="A584" s="51" t="s">
        <v>751</v>
      </c>
      <c r="B584" s="58" t="s">
        <v>59</v>
      </c>
      <c r="C584" s="51" t="s">
        <v>690</v>
      </c>
      <c r="D584" s="51" t="s">
        <v>91</v>
      </c>
      <c r="E584" s="53">
        <v>41226</v>
      </c>
      <c r="F584" s="59">
        <f t="shared" ca="1" si="18"/>
        <v>2</v>
      </c>
      <c r="G584" s="60" t="s">
        <v>92</v>
      </c>
      <c r="H584" s="61">
        <v>32160</v>
      </c>
      <c r="I584" s="52">
        <v>3</v>
      </c>
      <c r="J584" s="56">
        <f t="shared" si="19"/>
        <v>33096</v>
      </c>
    </row>
    <row r="585" spans="1:10" x14ac:dyDescent="0.25">
      <c r="A585" s="51" t="s">
        <v>554</v>
      </c>
      <c r="B585" s="58" t="s">
        <v>77</v>
      </c>
      <c r="C585" s="51" t="s">
        <v>508</v>
      </c>
      <c r="D585" s="51" t="s">
        <v>144</v>
      </c>
      <c r="E585" s="53">
        <v>36371</v>
      </c>
      <c r="F585" s="59">
        <f t="shared" ca="1" si="18"/>
        <v>16</v>
      </c>
      <c r="G585" s="60" t="s">
        <v>107</v>
      </c>
      <c r="H585" s="61">
        <v>26790</v>
      </c>
      <c r="I585" s="52">
        <v>2</v>
      </c>
      <c r="J585" s="56">
        <f t="shared" si="19"/>
        <v>27570</v>
      </c>
    </row>
    <row r="586" spans="1:10" x14ac:dyDescent="0.25">
      <c r="A586" s="51" t="s">
        <v>389</v>
      </c>
      <c r="B586" s="58" t="s">
        <v>68</v>
      </c>
      <c r="C586" s="51" t="s">
        <v>347</v>
      </c>
      <c r="D586" s="51" t="s">
        <v>61</v>
      </c>
      <c r="E586" s="53">
        <v>37326</v>
      </c>
      <c r="F586" s="59">
        <f t="shared" ca="1" si="18"/>
        <v>13</v>
      </c>
      <c r="G586" s="60"/>
      <c r="H586" s="61">
        <v>52770</v>
      </c>
      <c r="I586" s="52">
        <v>2</v>
      </c>
      <c r="J586" s="56">
        <f t="shared" si="19"/>
        <v>54306</v>
      </c>
    </row>
    <row r="587" spans="1:10" x14ac:dyDescent="0.25">
      <c r="A587" s="51" t="s">
        <v>806</v>
      </c>
      <c r="B587" s="58" t="s">
        <v>63</v>
      </c>
      <c r="C587" s="51" t="s">
        <v>807</v>
      </c>
      <c r="D587" s="51" t="s">
        <v>61</v>
      </c>
      <c r="E587" s="53">
        <v>36777</v>
      </c>
      <c r="F587" s="59">
        <f t="shared" ca="1" si="18"/>
        <v>14</v>
      </c>
      <c r="G587" s="60"/>
      <c r="H587" s="61">
        <v>76690</v>
      </c>
      <c r="I587" s="52">
        <v>3</v>
      </c>
      <c r="J587" s="56">
        <f t="shared" si="19"/>
        <v>78922</v>
      </c>
    </row>
    <row r="588" spans="1:10" x14ac:dyDescent="0.25">
      <c r="A588" s="51" t="s">
        <v>752</v>
      </c>
      <c r="B588" s="58" t="s">
        <v>75</v>
      </c>
      <c r="C588" s="51" t="s">
        <v>690</v>
      </c>
      <c r="D588" s="51" t="s">
        <v>91</v>
      </c>
      <c r="E588" s="53">
        <v>39539</v>
      </c>
      <c r="F588" s="59">
        <f t="shared" ca="1" si="18"/>
        <v>7</v>
      </c>
      <c r="G588" s="60" t="s">
        <v>107</v>
      </c>
      <c r="H588" s="61">
        <v>73850</v>
      </c>
      <c r="I588" s="52">
        <v>2</v>
      </c>
      <c r="J588" s="56">
        <f t="shared" si="19"/>
        <v>75999</v>
      </c>
    </row>
    <row r="589" spans="1:10" x14ac:dyDescent="0.25">
      <c r="A589" s="51" t="s">
        <v>663</v>
      </c>
      <c r="B589" s="58" t="s">
        <v>63</v>
      </c>
      <c r="C589" s="51" t="s">
        <v>616</v>
      </c>
      <c r="D589" s="51" t="s">
        <v>91</v>
      </c>
      <c r="E589" s="53">
        <v>36360</v>
      </c>
      <c r="F589" s="59">
        <f t="shared" ca="1" si="18"/>
        <v>16</v>
      </c>
      <c r="G589" s="60" t="s">
        <v>107</v>
      </c>
      <c r="H589" s="61">
        <v>67020</v>
      </c>
      <c r="I589" s="52">
        <v>1</v>
      </c>
      <c r="J589" s="56">
        <f t="shared" si="19"/>
        <v>68970</v>
      </c>
    </row>
    <row r="590" spans="1:10" x14ac:dyDescent="0.25">
      <c r="A590" s="51" t="s">
        <v>679</v>
      </c>
      <c r="B590" s="58" t="s">
        <v>63</v>
      </c>
      <c r="C590" s="51" t="s">
        <v>616</v>
      </c>
      <c r="D590" s="51" t="s">
        <v>144</v>
      </c>
      <c r="E590" s="53">
        <v>37775</v>
      </c>
      <c r="F590" s="59">
        <f t="shared" ca="1" si="18"/>
        <v>12</v>
      </c>
      <c r="G590" s="60" t="s">
        <v>94</v>
      </c>
      <c r="H590" s="61">
        <v>28525</v>
      </c>
      <c r="I590" s="52">
        <v>4</v>
      </c>
      <c r="J590" s="56">
        <f t="shared" si="19"/>
        <v>29355</v>
      </c>
    </row>
    <row r="591" spans="1:10" x14ac:dyDescent="0.25">
      <c r="A591" s="51" t="s">
        <v>319</v>
      </c>
      <c r="B591" s="58" t="s">
        <v>75</v>
      </c>
      <c r="C591" s="51" t="s">
        <v>293</v>
      </c>
      <c r="D591" s="51" t="s">
        <v>91</v>
      </c>
      <c r="E591" s="53">
        <v>35969</v>
      </c>
      <c r="F591" s="59">
        <f t="shared" ca="1" si="18"/>
        <v>17</v>
      </c>
      <c r="G591" s="60" t="s">
        <v>96</v>
      </c>
      <c r="H591" s="61">
        <v>74530</v>
      </c>
      <c r="I591" s="52">
        <v>5</v>
      </c>
      <c r="J591" s="56">
        <f t="shared" si="19"/>
        <v>76699</v>
      </c>
    </row>
    <row r="592" spans="1:10" x14ac:dyDescent="0.25">
      <c r="A592" s="51" t="s">
        <v>390</v>
      </c>
      <c r="B592" s="58" t="s">
        <v>65</v>
      </c>
      <c r="C592" s="51" t="s">
        <v>347</v>
      </c>
      <c r="D592" s="51" t="s">
        <v>61</v>
      </c>
      <c r="E592" s="53">
        <v>39603</v>
      </c>
      <c r="F592" s="59">
        <f t="shared" ca="1" si="18"/>
        <v>7</v>
      </c>
      <c r="G592" s="60"/>
      <c r="H592" s="61">
        <v>40940</v>
      </c>
      <c r="I592" s="52">
        <v>2</v>
      </c>
      <c r="J592" s="56">
        <f t="shared" si="19"/>
        <v>42131</v>
      </c>
    </row>
    <row r="593" spans="1:10" x14ac:dyDescent="0.25">
      <c r="A593" s="51" t="s">
        <v>718</v>
      </c>
      <c r="B593" s="58" t="s">
        <v>59</v>
      </c>
      <c r="C593" s="51" t="s">
        <v>690</v>
      </c>
      <c r="D593" s="51" t="s">
        <v>61</v>
      </c>
      <c r="E593" s="53">
        <v>37453</v>
      </c>
      <c r="F593" s="59">
        <f t="shared" ca="1" si="18"/>
        <v>13</v>
      </c>
      <c r="G593" s="60"/>
      <c r="H593" s="61">
        <v>49090</v>
      </c>
      <c r="I593" s="52">
        <v>4</v>
      </c>
      <c r="J593" s="56">
        <f t="shared" si="19"/>
        <v>50519</v>
      </c>
    </row>
    <row r="594" spans="1:10" x14ac:dyDescent="0.25">
      <c r="A594" s="51" t="s">
        <v>753</v>
      </c>
      <c r="B594" s="58" t="s">
        <v>65</v>
      </c>
      <c r="C594" s="51" t="s">
        <v>690</v>
      </c>
      <c r="D594" s="51" t="s">
        <v>91</v>
      </c>
      <c r="E594" s="53">
        <v>39399</v>
      </c>
      <c r="F594" s="59">
        <f t="shared" ca="1" si="18"/>
        <v>7</v>
      </c>
      <c r="G594" s="60" t="s">
        <v>107</v>
      </c>
      <c r="H594" s="61">
        <v>87220</v>
      </c>
      <c r="I594" s="52">
        <v>1</v>
      </c>
      <c r="J594" s="56">
        <f t="shared" si="19"/>
        <v>89758</v>
      </c>
    </row>
    <row r="595" spans="1:10" x14ac:dyDescent="0.25">
      <c r="A595" s="51" t="s">
        <v>754</v>
      </c>
      <c r="B595" s="58" t="s">
        <v>75</v>
      </c>
      <c r="C595" s="51" t="s">
        <v>690</v>
      </c>
      <c r="D595" s="51" t="s">
        <v>91</v>
      </c>
      <c r="E595" s="53">
        <v>40477</v>
      </c>
      <c r="F595" s="59">
        <f t="shared" ca="1" si="18"/>
        <v>4</v>
      </c>
      <c r="G595" s="60" t="s">
        <v>96</v>
      </c>
      <c r="H595" s="61">
        <v>27130</v>
      </c>
      <c r="I595" s="52">
        <v>5</v>
      </c>
      <c r="J595" s="56">
        <f t="shared" si="19"/>
        <v>27919</v>
      </c>
    </row>
    <row r="596" spans="1:10" x14ac:dyDescent="0.25">
      <c r="A596" s="51" t="s">
        <v>457</v>
      </c>
      <c r="B596" s="58" t="s">
        <v>68</v>
      </c>
      <c r="C596" s="51" t="s">
        <v>347</v>
      </c>
      <c r="D596" s="51" t="s">
        <v>91</v>
      </c>
      <c r="E596" s="53">
        <v>38878</v>
      </c>
      <c r="F596" s="59">
        <f t="shared" ca="1" si="18"/>
        <v>9</v>
      </c>
      <c r="G596" s="60" t="s">
        <v>107</v>
      </c>
      <c r="H596" s="61">
        <v>61150</v>
      </c>
      <c r="I596" s="52">
        <v>2</v>
      </c>
      <c r="J596" s="56">
        <f t="shared" si="19"/>
        <v>62929</v>
      </c>
    </row>
    <row r="597" spans="1:10" x14ac:dyDescent="0.25">
      <c r="A597" s="51" t="s">
        <v>782</v>
      </c>
      <c r="B597" s="58" t="s">
        <v>65</v>
      </c>
      <c r="C597" s="51" t="s">
        <v>690</v>
      </c>
      <c r="D597" s="51" t="s">
        <v>158</v>
      </c>
      <c r="E597" s="53">
        <v>38863</v>
      </c>
      <c r="F597" s="59">
        <f t="shared" ca="1" si="18"/>
        <v>9</v>
      </c>
      <c r="G597" s="60"/>
      <c r="H597" s="61">
        <v>28768</v>
      </c>
      <c r="I597" s="52">
        <v>3</v>
      </c>
      <c r="J597" s="56">
        <f t="shared" si="19"/>
        <v>29605</v>
      </c>
    </row>
    <row r="598" spans="1:10" x14ac:dyDescent="0.25">
      <c r="A598" s="51" t="s">
        <v>680</v>
      </c>
      <c r="B598" s="58" t="s">
        <v>65</v>
      </c>
      <c r="C598" s="51" t="s">
        <v>616</v>
      </c>
      <c r="D598" s="51" t="s">
        <v>144</v>
      </c>
      <c r="E598" s="53">
        <v>36423</v>
      </c>
      <c r="F598" s="59">
        <f t="shared" ca="1" si="18"/>
        <v>15</v>
      </c>
      <c r="G598" s="60" t="s">
        <v>99</v>
      </c>
      <c r="H598" s="61">
        <v>47350</v>
      </c>
      <c r="I598" s="52">
        <v>1</v>
      </c>
      <c r="J598" s="56">
        <f t="shared" si="19"/>
        <v>48728</v>
      </c>
    </row>
    <row r="599" spans="1:10" x14ac:dyDescent="0.25">
      <c r="A599" s="51" t="s">
        <v>586</v>
      </c>
      <c r="B599" s="58" t="s">
        <v>68</v>
      </c>
      <c r="C599" s="51" t="s">
        <v>560</v>
      </c>
      <c r="D599" s="51" t="s">
        <v>91</v>
      </c>
      <c r="E599" s="53">
        <v>35989</v>
      </c>
      <c r="F599" s="59">
        <f t="shared" ca="1" si="18"/>
        <v>17</v>
      </c>
      <c r="G599" s="60" t="s">
        <v>94</v>
      </c>
      <c r="H599" s="61">
        <v>71010</v>
      </c>
      <c r="I599" s="52">
        <v>5</v>
      </c>
      <c r="J599" s="56">
        <f t="shared" si="19"/>
        <v>73076</v>
      </c>
    </row>
    <row r="600" spans="1:10" x14ac:dyDescent="0.25">
      <c r="A600" s="51" t="s">
        <v>320</v>
      </c>
      <c r="B600" s="58" t="s">
        <v>77</v>
      </c>
      <c r="C600" s="51" t="s">
        <v>293</v>
      </c>
      <c r="D600" s="51" t="s">
        <v>91</v>
      </c>
      <c r="E600" s="53">
        <v>40246</v>
      </c>
      <c r="F600" s="59">
        <f t="shared" ca="1" si="18"/>
        <v>5</v>
      </c>
      <c r="G600" s="60" t="s">
        <v>107</v>
      </c>
      <c r="H600" s="61">
        <v>63080</v>
      </c>
      <c r="I600" s="52">
        <v>5</v>
      </c>
      <c r="J600" s="56">
        <f t="shared" si="19"/>
        <v>64916</v>
      </c>
    </row>
    <row r="601" spans="1:10" x14ac:dyDescent="0.25">
      <c r="A601" s="51" t="s">
        <v>505</v>
      </c>
      <c r="B601" s="58" t="s">
        <v>59</v>
      </c>
      <c r="C601" s="51" t="s">
        <v>500</v>
      </c>
      <c r="D601" s="51" t="s">
        <v>91</v>
      </c>
      <c r="E601" s="63">
        <v>40313</v>
      </c>
      <c r="F601" s="59">
        <f t="shared" ca="1" si="18"/>
        <v>5</v>
      </c>
      <c r="G601" s="60" t="s">
        <v>107</v>
      </c>
      <c r="H601" s="61">
        <v>27250</v>
      </c>
      <c r="I601" s="52">
        <v>5</v>
      </c>
      <c r="J601" s="56">
        <f t="shared" si="19"/>
        <v>28043</v>
      </c>
    </row>
    <row r="602" spans="1:10" x14ac:dyDescent="0.25">
      <c r="A602" s="51" t="s">
        <v>336</v>
      </c>
      <c r="B602" s="58" t="s">
        <v>63</v>
      </c>
      <c r="C602" s="51" t="s">
        <v>293</v>
      </c>
      <c r="D602" s="51" t="s">
        <v>158</v>
      </c>
      <c r="E602" s="70">
        <v>40403</v>
      </c>
      <c r="F602" s="59">
        <f t="shared" ca="1" si="18"/>
        <v>4</v>
      </c>
      <c r="G602" s="60"/>
      <c r="H602" s="61">
        <v>15056</v>
      </c>
      <c r="I602" s="52">
        <v>5</v>
      </c>
      <c r="J602" s="56">
        <f t="shared" si="19"/>
        <v>15494</v>
      </c>
    </row>
    <row r="603" spans="1:10" x14ac:dyDescent="0.25">
      <c r="A603" s="51" t="s">
        <v>153</v>
      </c>
      <c r="B603" s="58" t="s">
        <v>65</v>
      </c>
      <c r="C603" s="51" t="s">
        <v>60</v>
      </c>
      <c r="D603" s="51" t="s">
        <v>144</v>
      </c>
      <c r="E603" s="65">
        <v>38173</v>
      </c>
      <c r="F603" s="59">
        <f t="shared" ca="1" si="18"/>
        <v>11</v>
      </c>
      <c r="G603" s="60" t="s">
        <v>107</v>
      </c>
      <c r="H603" s="61">
        <v>32900</v>
      </c>
      <c r="I603" s="52">
        <v>2</v>
      </c>
      <c r="J603" s="56">
        <f t="shared" si="19"/>
        <v>33857</v>
      </c>
    </row>
    <row r="604" spans="1:10" x14ac:dyDescent="0.25">
      <c r="A604" s="51" t="s">
        <v>265</v>
      </c>
      <c r="B604" s="58" t="s">
        <v>75</v>
      </c>
      <c r="C604" s="51" t="s">
        <v>214</v>
      </c>
      <c r="D604" s="51" t="s">
        <v>144</v>
      </c>
      <c r="E604" s="53">
        <v>39279</v>
      </c>
      <c r="F604" s="59">
        <f t="shared" ca="1" si="18"/>
        <v>8</v>
      </c>
      <c r="G604" s="60" t="s">
        <v>96</v>
      </c>
      <c r="H604" s="61">
        <v>26890</v>
      </c>
      <c r="I604" s="52">
        <v>3</v>
      </c>
      <c r="J604" s="56">
        <f t="shared" si="19"/>
        <v>27672</v>
      </c>
    </row>
    <row r="605" spans="1:10" x14ac:dyDescent="0.25">
      <c r="A605" s="51" t="s">
        <v>664</v>
      </c>
      <c r="B605" s="58" t="s">
        <v>65</v>
      </c>
      <c r="C605" s="51" t="s">
        <v>616</v>
      </c>
      <c r="D605" s="51" t="s">
        <v>91</v>
      </c>
      <c r="E605" s="53">
        <v>39183</v>
      </c>
      <c r="F605" s="59">
        <f t="shared" ca="1" si="18"/>
        <v>8</v>
      </c>
      <c r="G605" s="60" t="s">
        <v>94</v>
      </c>
      <c r="H605" s="61">
        <v>82700</v>
      </c>
      <c r="I605" s="52">
        <v>3</v>
      </c>
      <c r="J605" s="56">
        <f t="shared" si="19"/>
        <v>85107</v>
      </c>
    </row>
    <row r="606" spans="1:10" x14ac:dyDescent="0.25">
      <c r="A606" s="51" t="s">
        <v>497</v>
      </c>
      <c r="B606" s="58" t="s">
        <v>63</v>
      </c>
      <c r="C606" s="51" t="s">
        <v>347</v>
      </c>
      <c r="D606" s="51" t="s">
        <v>158</v>
      </c>
      <c r="E606" s="53">
        <v>39087</v>
      </c>
      <c r="F606" s="59">
        <f t="shared" ca="1" si="18"/>
        <v>8</v>
      </c>
      <c r="G606" s="60"/>
      <c r="H606" s="61">
        <v>14416</v>
      </c>
      <c r="I606" s="52">
        <v>4</v>
      </c>
      <c r="J606" s="56">
        <f t="shared" si="19"/>
        <v>14836</v>
      </c>
    </row>
    <row r="607" spans="1:10" x14ac:dyDescent="0.25">
      <c r="A607" s="51" t="s">
        <v>755</v>
      </c>
      <c r="B607" s="58" t="s">
        <v>75</v>
      </c>
      <c r="C607" s="51" t="s">
        <v>690</v>
      </c>
      <c r="D607" s="51" t="s">
        <v>91</v>
      </c>
      <c r="E607" s="63">
        <v>40680</v>
      </c>
      <c r="F607" s="59">
        <f t="shared" ca="1" si="18"/>
        <v>4</v>
      </c>
      <c r="G607" s="60" t="s">
        <v>99</v>
      </c>
      <c r="H607" s="61">
        <v>40260</v>
      </c>
      <c r="I607" s="52">
        <v>5</v>
      </c>
      <c r="J607" s="56">
        <f t="shared" si="19"/>
        <v>41432</v>
      </c>
    </row>
    <row r="608" spans="1:10" x14ac:dyDescent="0.25">
      <c r="A608" s="51" t="s">
        <v>154</v>
      </c>
      <c r="B608" s="58" t="s">
        <v>68</v>
      </c>
      <c r="C608" s="51" t="s">
        <v>60</v>
      </c>
      <c r="D608" s="51" t="s">
        <v>144</v>
      </c>
      <c r="E608" s="63">
        <v>40254</v>
      </c>
      <c r="F608" s="59">
        <f t="shared" ca="1" si="18"/>
        <v>5</v>
      </c>
      <c r="G608" s="60" t="s">
        <v>107</v>
      </c>
      <c r="H608" s="61">
        <v>48700</v>
      </c>
      <c r="I608" s="52">
        <v>3</v>
      </c>
      <c r="J608" s="56">
        <f t="shared" si="19"/>
        <v>50117</v>
      </c>
    </row>
    <row r="609" spans="1:10" x14ac:dyDescent="0.25">
      <c r="A609" s="51" t="s">
        <v>514</v>
      </c>
      <c r="B609" s="58" t="s">
        <v>75</v>
      </c>
      <c r="C609" s="51" t="s">
        <v>508</v>
      </c>
      <c r="D609" s="51" t="s">
        <v>61</v>
      </c>
      <c r="E609" s="53">
        <v>39063</v>
      </c>
      <c r="F609" s="59">
        <f t="shared" ca="1" si="18"/>
        <v>8</v>
      </c>
      <c r="G609" s="60"/>
      <c r="H609" s="61">
        <v>77930</v>
      </c>
      <c r="I609" s="52">
        <v>5</v>
      </c>
      <c r="J609" s="56">
        <f t="shared" si="19"/>
        <v>80198</v>
      </c>
    </row>
    <row r="610" spans="1:10" x14ac:dyDescent="0.25">
      <c r="A610" s="51" t="s">
        <v>131</v>
      </c>
      <c r="B610" s="58" t="s">
        <v>75</v>
      </c>
      <c r="C610" s="51" t="s">
        <v>60</v>
      </c>
      <c r="D610" s="51" t="s">
        <v>91</v>
      </c>
      <c r="E610" s="53">
        <v>36673</v>
      </c>
      <c r="F610" s="59">
        <f t="shared" ca="1" si="18"/>
        <v>15</v>
      </c>
      <c r="G610" s="60" t="s">
        <v>99</v>
      </c>
      <c r="H610" s="61">
        <v>48330</v>
      </c>
      <c r="I610" s="52">
        <v>1</v>
      </c>
      <c r="J610" s="56">
        <f t="shared" si="19"/>
        <v>49736</v>
      </c>
    </row>
    <row r="611" spans="1:10" x14ac:dyDescent="0.25">
      <c r="A611" s="51" t="s">
        <v>391</v>
      </c>
      <c r="B611" s="58" t="s">
        <v>75</v>
      </c>
      <c r="C611" s="51" t="s">
        <v>347</v>
      </c>
      <c r="D611" s="51" t="s">
        <v>61</v>
      </c>
      <c r="E611" s="53">
        <v>36637</v>
      </c>
      <c r="F611" s="59">
        <f t="shared" ca="1" si="18"/>
        <v>15</v>
      </c>
      <c r="G611" s="60"/>
      <c r="H611" s="61">
        <v>57600</v>
      </c>
      <c r="I611" s="52">
        <v>3</v>
      </c>
      <c r="J611" s="56">
        <f t="shared" si="19"/>
        <v>59276</v>
      </c>
    </row>
    <row r="612" spans="1:10" x14ac:dyDescent="0.25">
      <c r="A612" s="51" t="s">
        <v>587</v>
      </c>
      <c r="B612" s="58" t="s">
        <v>65</v>
      </c>
      <c r="C612" s="51" t="s">
        <v>560</v>
      </c>
      <c r="D612" s="51" t="s">
        <v>91</v>
      </c>
      <c r="E612" s="53">
        <v>38788</v>
      </c>
      <c r="F612" s="59">
        <f t="shared" ca="1" si="18"/>
        <v>9</v>
      </c>
      <c r="G612" s="60" t="s">
        <v>107</v>
      </c>
      <c r="H612" s="61">
        <v>37750</v>
      </c>
      <c r="I612" s="52">
        <v>5</v>
      </c>
      <c r="J612" s="56">
        <f t="shared" si="19"/>
        <v>38849</v>
      </c>
    </row>
    <row r="613" spans="1:10" x14ac:dyDescent="0.25">
      <c r="A613" s="51" t="s">
        <v>132</v>
      </c>
      <c r="B613" s="58" t="s">
        <v>65</v>
      </c>
      <c r="C613" s="51" t="s">
        <v>60</v>
      </c>
      <c r="D613" s="51" t="s">
        <v>91</v>
      </c>
      <c r="E613" s="53">
        <v>39362</v>
      </c>
      <c r="F613" s="59">
        <f t="shared" ca="1" si="18"/>
        <v>7</v>
      </c>
      <c r="G613" s="60" t="s">
        <v>94</v>
      </c>
      <c r="H613" s="61">
        <v>42020</v>
      </c>
      <c r="I613" s="52">
        <v>5</v>
      </c>
      <c r="J613" s="56">
        <f t="shared" si="19"/>
        <v>43243</v>
      </c>
    </row>
    <row r="614" spans="1:10" x14ac:dyDescent="0.25">
      <c r="A614" s="51" t="s">
        <v>498</v>
      </c>
      <c r="B614" s="58" t="s">
        <v>63</v>
      </c>
      <c r="C614" s="51" t="s">
        <v>347</v>
      </c>
      <c r="D614" s="51" t="s">
        <v>158</v>
      </c>
      <c r="E614" s="53">
        <v>38777</v>
      </c>
      <c r="F614" s="59">
        <f t="shared" ca="1" si="18"/>
        <v>9</v>
      </c>
      <c r="G614" s="60"/>
      <c r="H614" s="61">
        <v>22472</v>
      </c>
      <c r="I614" s="52">
        <v>1</v>
      </c>
      <c r="J614" s="56">
        <f t="shared" si="19"/>
        <v>23126</v>
      </c>
    </row>
    <row r="615" spans="1:10" x14ac:dyDescent="0.25">
      <c r="A615" s="51" t="s">
        <v>84</v>
      </c>
      <c r="B615" s="58" t="s">
        <v>75</v>
      </c>
      <c r="C615" s="51" t="s">
        <v>60</v>
      </c>
      <c r="D615" s="51" t="s">
        <v>61</v>
      </c>
      <c r="E615" s="53">
        <v>39592</v>
      </c>
      <c r="F615" s="59">
        <f t="shared" ca="1" si="18"/>
        <v>7</v>
      </c>
      <c r="G615" s="60"/>
      <c r="H615" s="61">
        <v>56650</v>
      </c>
      <c r="I615" s="52">
        <v>1</v>
      </c>
      <c r="J615" s="56">
        <f t="shared" si="19"/>
        <v>58299</v>
      </c>
    </row>
    <row r="616" spans="1:10" x14ac:dyDescent="0.25">
      <c r="A616" s="51" t="s">
        <v>458</v>
      </c>
      <c r="B616" s="58" t="s">
        <v>75</v>
      </c>
      <c r="C616" s="51" t="s">
        <v>347</v>
      </c>
      <c r="D616" s="51" t="s">
        <v>91</v>
      </c>
      <c r="E616" s="53">
        <v>40301</v>
      </c>
      <c r="F616" s="59">
        <f t="shared" ca="1" si="18"/>
        <v>5</v>
      </c>
      <c r="G616" s="60" t="s">
        <v>107</v>
      </c>
      <c r="H616" s="61">
        <v>44270</v>
      </c>
      <c r="I616" s="52">
        <v>2</v>
      </c>
      <c r="J616" s="56">
        <f t="shared" si="19"/>
        <v>45558</v>
      </c>
    </row>
    <row r="617" spans="1:10" x14ac:dyDescent="0.25">
      <c r="A617" s="51" t="s">
        <v>133</v>
      </c>
      <c r="B617" s="58" t="s">
        <v>59</v>
      </c>
      <c r="C617" s="51" t="s">
        <v>60</v>
      </c>
      <c r="D617" s="51" t="s">
        <v>91</v>
      </c>
      <c r="E617" s="53">
        <v>39217</v>
      </c>
      <c r="F617" s="59">
        <f t="shared" ca="1" si="18"/>
        <v>8</v>
      </c>
      <c r="G617" s="60" t="s">
        <v>96</v>
      </c>
      <c r="H617" s="61">
        <v>73830</v>
      </c>
      <c r="I617" s="52">
        <v>2</v>
      </c>
      <c r="J617" s="56">
        <f t="shared" si="19"/>
        <v>75978</v>
      </c>
    </row>
    <row r="618" spans="1:10" x14ac:dyDescent="0.25">
      <c r="A618" s="51" t="s">
        <v>756</v>
      </c>
      <c r="B618" s="58" t="s">
        <v>75</v>
      </c>
      <c r="C618" s="51" t="s">
        <v>690</v>
      </c>
      <c r="D618" s="51" t="s">
        <v>91</v>
      </c>
      <c r="E618" s="53">
        <v>36330</v>
      </c>
      <c r="F618" s="59">
        <f t="shared" ca="1" si="18"/>
        <v>16</v>
      </c>
      <c r="G618" s="60" t="s">
        <v>99</v>
      </c>
      <c r="H618" s="61">
        <v>61850</v>
      </c>
      <c r="I618" s="52">
        <v>2</v>
      </c>
      <c r="J618" s="56">
        <f t="shared" si="19"/>
        <v>63650</v>
      </c>
    </row>
    <row r="619" spans="1:10" x14ac:dyDescent="0.25">
      <c r="A619" s="51" t="s">
        <v>256</v>
      </c>
      <c r="B619" s="58" t="s">
        <v>65</v>
      </c>
      <c r="C619" s="51" t="s">
        <v>214</v>
      </c>
      <c r="D619" s="51" t="s">
        <v>91</v>
      </c>
      <c r="E619" s="53">
        <v>37008</v>
      </c>
      <c r="F619" s="59">
        <f t="shared" ca="1" si="18"/>
        <v>14</v>
      </c>
      <c r="G619" s="60" t="s">
        <v>96</v>
      </c>
      <c r="H619" s="61">
        <v>27180</v>
      </c>
      <c r="I619" s="52">
        <v>4</v>
      </c>
      <c r="J619" s="56">
        <f t="shared" si="19"/>
        <v>27971</v>
      </c>
    </row>
    <row r="620" spans="1:10" x14ac:dyDescent="0.25">
      <c r="A620" s="51" t="s">
        <v>567</v>
      </c>
      <c r="B620" s="58" t="s">
        <v>75</v>
      </c>
      <c r="C620" s="51" t="s">
        <v>560</v>
      </c>
      <c r="D620" s="51" t="s">
        <v>61</v>
      </c>
      <c r="E620" s="63">
        <v>40236</v>
      </c>
      <c r="F620" s="59">
        <f t="shared" ca="1" si="18"/>
        <v>5</v>
      </c>
      <c r="G620" s="60"/>
      <c r="H620" s="61">
        <v>45830</v>
      </c>
      <c r="I620" s="52">
        <v>4</v>
      </c>
      <c r="J620" s="56">
        <f t="shared" si="19"/>
        <v>47164</v>
      </c>
    </row>
    <row r="621" spans="1:10" x14ac:dyDescent="0.25">
      <c r="A621" s="51" t="s">
        <v>800</v>
      </c>
      <c r="B621" s="58" t="s">
        <v>75</v>
      </c>
      <c r="C621" s="51" t="s">
        <v>797</v>
      </c>
      <c r="D621" s="51" t="s">
        <v>61</v>
      </c>
      <c r="E621" s="53">
        <v>40372</v>
      </c>
      <c r="F621" s="59">
        <f t="shared" ca="1" si="18"/>
        <v>5</v>
      </c>
      <c r="G621" s="60"/>
      <c r="H621" s="61">
        <v>75100</v>
      </c>
      <c r="I621" s="52">
        <v>4</v>
      </c>
      <c r="J621" s="56">
        <f t="shared" si="19"/>
        <v>77285</v>
      </c>
    </row>
    <row r="622" spans="1:10" x14ac:dyDescent="0.25">
      <c r="A622" s="51" t="s">
        <v>185</v>
      </c>
      <c r="B622" s="58" t="s">
        <v>75</v>
      </c>
      <c r="C622" s="51" t="s">
        <v>169</v>
      </c>
      <c r="D622" s="51" t="s">
        <v>144</v>
      </c>
      <c r="E622" s="53">
        <v>36357</v>
      </c>
      <c r="F622" s="59">
        <f t="shared" ca="1" si="18"/>
        <v>16</v>
      </c>
      <c r="G622" s="60" t="s">
        <v>99</v>
      </c>
      <c r="H622" s="61">
        <v>42905</v>
      </c>
      <c r="I622" s="52">
        <v>1</v>
      </c>
      <c r="J622" s="56">
        <f t="shared" si="19"/>
        <v>44154</v>
      </c>
    </row>
    <row r="623" spans="1:10" x14ac:dyDescent="0.25">
      <c r="A623" s="51" t="s">
        <v>266</v>
      </c>
      <c r="B623" s="58" t="s">
        <v>65</v>
      </c>
      <c r="C623" s="51" t="s">
        <v>214</v>
      </c>
      <c r="D623" s="51" t="s">
        <v>144</v>
      </c>
      <c r="E623" s="53">
        <v>39662</v>
      </c>
      <c r="F623" s="59">
        <f t="shared" ca="1" si="18"/>
        <v>7</v>
      </c>
      <c r="G623" s="60" t="s">
        <v>99</v>
      </c>
      <c r="H623" s="61">
        <v>38920</v>
      </c>
      <c r="I623" s="52">
        <v>4</v>
      </c>
      <c r="J623" s="56">
        <f t="shared" si="19"/>
        <v>40053</v>
      </c>
    </row>
    <row r="624" spans="1:10" x14ac:dyDescent="0.25">
      <c r="A624" s="51" t="s">
        <v>515</v>
      </c>
      <c r="B624" s="58" t="s">
        <v>65</v>
      </c>
      <c r="C624" s="51" t="s">
        <v>508</v>
      </c>
      <c r="D624" s="51" t="s">
        <v>61</v>
      </c>
      <c r="E624" s="53">
        <v>38969</v>
      </c>
      <c r="F624" s="59">
        <f t="shared" ca="1" si="18"/>
        <v>8</v>
      </c>
      <c r="G624" s="60"/>
      <c r="H624" s="61">
        <v>63850</v>
      </c>
      <c r="I624" s="52">
        <v>2</v>
      </c>
      <c r="J624" s="56">
        <f t="shared" si="19"/>
        <v>65708</v>
      </c>
    </row>
    <row r="625" spans="1:10" x14ac:dyDescent="0.25">
      <c r="A625" s="51" t="s">
        <v>267</v>
      </c>
      <c r="B625" s="58" t="s">
        <v>59</v>
      </c>
      <c r="C625" s="51" t="s">
        <v>214</v>
      </c>
      <c r="D625" s="51" t="s">
        <v>144</v>
      </c>
      <c r="E625" s="53">
        <v>36896</v>
      </c>
      <c r="F625" s="59">
        <f t="shared" ca="1" si="18"/>
        <v>14</v>
      </c>
      <c r="G625" s="60" t="s">
        <v>96</v>
      </c>
      <c r="H625" s="61">
        <v>35280</v>
      </c>
      <c r="I625" s="52">
        <v>3</v>
      </c>
      <c r="J625" s="56">
        <f t="shared" si="19"/>
        <v>36307</v>
      </c>
    </row>
    <row r="626" spans="1:10" x14ac:dyDescent="0.25">
      <c r="A626" s="51" t="s">
        <v>783</v>
      </c>
      <c r="B626" s="58" t="s">
        <v>63</v>
      </c>
      <c r="C626" s="51" t="s">
        <v>690</v>
      </c>
      <c r="D626" s="51" t="s">
        <v>158</v>
      </c>
      <c r="E626" s="53">
        <v>39742</v>
      </c>
      <c r="F626" s="59">
        <f t="shared" ca="1" si="18"/>
        <v>6</v>
      </c>
      <c r="G626" s="60"/>
      <c r="H626" s="61">
        <v>37344</v>
      </c>
      <c r="I626" s="52">
        <v>2</v>
      </c>
      <c r="J626" s="56">
        <f t="shared" si="19"/>
        <v>38431</v>
      </c>
    </row>
    <row r="627" spans="1:10" x14ac:dyDescent="0.25">
      <c r="A627" s="51" t="s">
        <v>777</v>
      </c>
      <c r="B627" s="58" t="s">
        <v>65</v>
      </c>
      <c r="C627" s="51" t="s">
        <v>690</v>
      </c>
      <c r="D627" s="51" t="s">
        <v>144</v>
      </c>
      <c r="E627" s="53">
        <v>39118</v>
      </c>
      <c r="F627" s="59">
        <f t="shared" ca="1" si="18"/>
        <v>8</v>
      </c>
      <c r="G627" s="60" t="s">
        <v>96</v>
      </c>
      <c r="H627" s="61">
        <v>20075</v>
      </c>
      <c r="I627" s="52">
        <v>1</v>
      </c>
      <c r="J627" s="56">
        <f t="shared" si="19"/>
        <v>20659</v>
      </c>
    </row>
    <row r="628" spans="1:10" x14ac:dyDescent="0.25">
      <c r="A628" s="51" t="s">
        <v>321</v>
      </c>
      <c r="B628" s="58" t="s">
        <v>75</v>
      </c>
      <c r="C628" s="51" t="s">
        <v>293</v>
      </c>
      <c r="D628" s="51" t="s">
        <v>91</v>
      </c>
      <c r="E628" s="53">
        <v>39224</v>
      </c>
      <c r="F628" s="59">
        <f t="shared" ca="1" si="18"/>
        <v>8</v>
      </c>
      <c r="G628" s="60" t="s">
        <v>107</v>
      </c>
      <c r="H628" s="61">
        <v>73030</v>
      </c>
      <c r="I628" s="52">
        <v>5</v>
      </c>
      <c r="J628" s="56">
        <f t="shared" si="19"/>
        <v>75155</v>
      </c>
    </row>
    <row r="629" spans="1:10" x14ac:dyDescent="0.25">
      <c r="A629" s="51" t="s">
        <v>459</v>
      </c>
      <c r="B629" s="58" t="s">
        <v>75</v>
      </c>
      <c r="C629" s="51" t="s">
        <v>347</v>
      </c>
      <c r="D629" s="51" t="s">
        <v>91</v>
      </c>
      <c r="E629" s="53">
        <v>38982</v>
      </c>
      <c r="F629" s="59">
        <f t="shared" ca="1" si="18"/>
        <v>8</v>
      </c>
      <c r="G629" s="60" t="s">
        <v>96</v>
      </c>
      <c r="H629" s="61">
        <v>60100</v>
      </c>
      <c r="I629" s="52">
        <v>1</v>
      </c>
      <c r="J629" s="56">
        <f t="shared" si="19"/>
        <v>61849</v>
      </c>
    </row>
    <row r="630" spans="1:10" x14ac:dyDescent="0.25">
      <c r="A630" s="51" t="s">
        <v>460</v>
      </c>
      <c r="B630" s="58" t="s">
        <v>75</v>
      </c>
      <c r="C630" s="51" t="s">
        <v>347</v>
      </c>
      <c r="D630" s="51" t="s">
        <v>91</v>
      </c>
      <c r="E630" s="53">
        <v>39106</v>
      </c>
      <c r="F630" s="59">
        <f t="shared" ca="1" si="18"/>
        <v>8</v>
      </c>
      <c r="G630" s="60" t="s">
        <v>107</v>
      </c>
      <c r="H630" s="61">
        <v>45500</v>
      </c>
      <c r="I630" s="52">
        <v>3</v>
      </c>
      <c r="J630" s="56">
        <f t="shared" si="19"/>
        <v>46824</v>
      </c>
    </row>
    <row r="631" spans="1:10" x14ac:dyDescent="0.25">
      <c r="A631" s="51" t="s">
        <v>461</v>
      </c>
      <c r="B631" s="58" t="s">
        <v>75</v>
      </c>
      <c r="C631" s="51" t="s">
        <v>347</v>
      </c>
      <c r="D631" s="51" t="s">
        <v>91</v>
      </c>
      <c r="E631" s="53">
        <v>40269</v>
      </c>
      <c r="F631" s="59">
        <f t="shared" ca="1" si="18"/>
        <v>5</v>
      </c>
      <c r="G631" s="60" t="s">
        <v>107</v>
      </c>
      <c r="H631" s="61">
        <v>86260</v>
      </c>
      <c r="I631" s="52">
        <v>3</v>
      </c>
      <c r="J631" s="56">
        <f t="shared" si="19"/>
        <v>88770</v>
      </c>
    </row>
    <row r="632" spans="1:10" x14ac:dyDescent="0.25">
      <c r="A632" s="51" t="s">
        <v>462</v>
      </c>
      <c r="B632" s="58" t="s">
        <v>75</v>
      </c>
      <c r="C632" s="51" t="s">
        <v>347</v>
      </c>
      <c r="D632" s="51" t="s">
        <v>91</v>
      </c>
      <c r="E632" s="53">
        <v>37509</v>
      </c>
      <c r="F632" s="59">
        <f t="shared" ca="1" si="18"/>
        <v>12</v>
      </c>
      <c r="G632" s="60" t="s">
        <v>107</v>
      </c>
      <c r="H632" s="61">
        <v>69080</v>
      </c>
      <c r="I632" s="52">
        <v>3</v>
      </c>
      <c r="J632" s="56">
        <f t="shared" si="19"/>
        <v>71090</v>
      </c>
    </row>
    <row r="633" spans="1:10" x14ac:dyDescent="0.25">
      <c r="A633" s="51" t="s">
        <v>719</v>
      </c>
      <c r="B633" s="58" t="s">
        <v>63</v>
      </c>
      <c r="C633" s="51" t="s">
        <v>690</v>
      </c>
      <c r="D633" s="51" t="s">
        <v>61</v>
      </c>
      <c r="E633" s="53">
        <v>41125</v>
      </c>
      <c r="F633" s="59">
        <f t="shared" ca="1" si="18"/>
        <v>3</v>
      </c>
      <c r="G633" s="60"/>
      <c r="H633" s="61">
        <v>70300</v>
      </c>
      <c r="I633" s="52">
        <v>3</v>
      </c>
      <c r="J633" s="56">
        <f t="shared" si="19"/>
        <v>72346</v>
      </c>
    </row>
    <row r="634" spans="1:10" x14ac:dyDescent="0.25">
      <c r="A634" s="51" t="s">
        <v>85</v>
      </c>
      <c r="B634" s="58" t="s">
        <v>75</v>
      </c>
      <c r="C634" s="51" t="s">
        <v>60</v>
      </c>
      <c r="D634" s="51" t="s">
        <v>61</v>
      </c>
      <c r="E634" s="53">
        <v>41254</v>
      </c>
      <c r="F634" s="59">
        <f t="shared" ca="1" si="18"/>
        <v>2</v>
      </c>
      <c r="G634" s="60"/>
      <c r="H634" s="61">
        <v>44720</v>
      </c>
      <c r="I634" s="52">
        <v>2</v>
      </c>
      <c r="J634" s="56">
        <f t="shared" si="19"/>
        <v>46021</v>
      </c>
    </row>
    <row r="635" spans="1:10" x14ac:dyDescent="0.25">
      <c r="A635" s="51" t="s">
        <v>665</v>
      </c>
      <c r="B635" s="58" t="s">
        <v>65</v>
      </c>
      <c r="C635" s="51" t="s">
        <v>616</v>
      </c>
      <c r="D635" s="51" t="s">
        <v>91</v>
      </c>
      <c r="E635" s="53">
        <v>36245</v>
      </c>
      <c r="F635" s="59">
        <f t="shared" ca="1" si="18"/>
        <v>16</v>
      </c>
      <c r="G635" s="60" t="s">
        <v>96</v>
      </c>
      <c r="H635" s="61">
        <v>58410</v>
      </c>
      <c r="I635" s="52">
        <v>5</v>
      </c>
      <c r="J635" s="56">
        <f t="shared" si="19"/>
        <v>60110</v>
      </c>
    </row>
    <row r="636" spans="1:10" x14ac:dyDescent="0.25">
      <c r="A636" s="51" t="s">
        <v>86</v>
      </c>
      <c r="B636" s="58" t="s">
        <v>75</v>
      </c>
      <c r="C636" s="51" t="s">
        <v>60</v>
      </c>
      <c r="D636" s="51" t="s">
        <v>61</v>
      </c>
      <c r="E636" s="53">
        <v>36297</v>
      </c>
      <c r="F636" s="59">
        <f t="shared" ca="1" si="18"/>
        <v>16</v>
      </c>
      <c r="G636" s="60"/>
      <c r="H636" s="61">
        <v>57990</v>
      </c>
      <c r="I636" s="52">
        <v>5</v>
      </c>
      <c r="J636" s="56">
        <f t="shared" si="19"/>
        <v>59678</v>
      </c>
    </row>
    <row r="637" spans="1:10" x14ac:dyDescent="0.25">
      <c r="A637" s="51" t="s">
        <v>757</v>
      </c>
      <c r="B637" s="58" t="s">
        <v>65</v>
      </c>
      <c r="C637" s="51" t="s">
        <v>690</v>
      </c>
      <c r="D637" s="51" t="s">
        <v>91</v>
      </c>
      <c r="E637" s="53">
        <v>40568</v>
      </c>
      <c r="F637" s="59">
        <f t="shared" ca="1" si="18"/>
        <v>4</v>
      </c>
      <c r="G637" s="60" t="s">
        <v>96</v>
      </c>
      <c r="H637" s="61">
        <v>46390</v>
      </c>
      <c r="I637" s="52">
        <v>5</v>
      </c>
      <c r="J637" s="56">
        <f t="shared" si="19"/>
        <v>47740</v>
      </c>
    </row>
    <row r="638" spans="1:10" x14ac:dyDescent="0.25">
      <c r="A638" s="51" t="s">
        <v>545</v>
      </c>
      <c r="B638" s="58" t="s">
        <v>63</v>
      </c>
      <c r="C638" s="51" t="s">
        <v>508</v>
      </c>
      <c r="D638" s="51" t="s">
        <v>91</v>
      </c>
      <c r="E638" s="53">
        <v>40333</v>
      </c>
      <c r="F638" s="59">
        <f t="shared" ca="1" si="18"/>
        <v>5</v>
      </c>
      <c r="G638" s="60" t="s">
        <v>92</v>
      </c>
      <c r="H638" s="61">
        <v>70480</v>
      </c>
      <c r="I638" s="52">
        <v>4</v>
      </c>
      <c r="J638" s="56">
        <f t="shared" si="19"/>
        <v>72531</v>
      </c>
    </row>
    <row r="639" spans="1:10" x14ac:dyDescent="0.25">
      <c r="A639" s="51" t="s">
        <v>808</v>
      </c>
      <c r="B639" s="58" t="s">
        <v>75</v>
      </c>
      <c r="C639" s="51" t="s">
        <v>807</v>
      </c>
      <c r="D639" s="51" t="s">
        <v>61</v>
      </c>
      <c r="E639" s="53">
        <v>39189</v>
      </c>
      <c r="F639" s="59">
        <f t="shared" ca="1" si="18"/>
        <v>8</v>
      </c>
      <c r="G639" s="60"/>
      <c r="H639" s="61">
        <v>66580</v>
      </c>
      <c r="I639" s="52">
        <v>5</v>
      </c>
      <c r="J639" s="56">
        <f t="shared" si="19"/>
        <v>68517</v>
      </c>
    </row>
    <row r="640" spans="1:10" x14ac:dyDescent="0.25">
      <c r="A640" s="51" t="s">
        <v>463</v>
      </c>
      <c r="B640" s="58" t="s">
        <v>75</v>
      </c>
      <c r="C640" s="51" t="s">
        <v>347</v>
      </c>
      <c r="D640" s="51" t="s">
        <v>91</v>
      </c>
      <c r="E640" s="53">
        <v>36009</v>
      </c>
      <c r="F640" s="59">
        <f t="shared" ca="1" si="18"/>
        <v>17</v>
      </c>
      <c r="G640" s="60" t="s">
        <v>96</v>
      </c>
      <c r="H640" s="61">
        <v>75120</v>
      </c>
      <c r="I640" s="52">
        <v>5</v>
      </c>
      <c r="J640" s="56">
        <f t="shared" si="19"/>
        <v>77306</v>
      </c>
    </row>
    <row r="641" spans="1:10" x14ac:dyDescent="0.25">
      <c r="A641" s="51" t="s">
        <v>155</v>
      </c>
      <c r="B641" s="58" t="s">
        <v>77</v>
      </c>
      <c r="C641" s="51" t="s">
        <v>60</v>
      </c>
      <c r="D641" s="51" t="s">
        <v>144</v>
      </c>
      <c r="E641" s="53">
        <v>39728</v>
      </c>
      <c r="F641" s="59">
        <f t="shared" ca="1" si="18"/>
        <v>6</v>
      </c>
      <c r="G641" s="60" t="s">
        <v>96</v>
      </c>
      <c r="H641" s="61">
        <v>45565</v>
      </c>
      <c r="I641" s="52">
        <v>1</v>
      </c>
      <c r="J641" s="56">
        <f t="shared" si="19"/>
        <v>46891</v>
      </c>
    </row>
    <row r="642" spans="1:10" x14ac:dyDescent="0.25">
      <c r="A642" s="51" t="s">
        <v>257</v>
      </c>
      <c r="B642" s="58" t="s">
        <v>63</v>
      </c>
      <c r="C642" s="51" t="s">
        <v>214</v>
      </c>
      <c r="D642" s="51" t="s">
        <v>91</v>
      </c>
      <c r="E642" s="63">
        <v>40292</v>
      </c>
      <c r="F642" s="59">
        <f t="shared" ref="F642:F705" ca="1" si="20">DATEDIF(E642,TODAY(),"Y")</f>
        <v>5</v>
      </c>
      <c r="G642" s="60" t="s">
        <v>96</v>
      </c>
      <c r="H642" s="61">
        <v>23280</v>
      </c>
      <c r="I642" s="52">
        <v>1</v>
      </c>
      <c r="J642" s="56">
        <f t="shared" ref="J642:J705" si="21">ROUND(H642*$L$1+H642,0)</f>
        <v>23957</v>
      </c>
    </row>
    <row r="643" spans="1:10" x14ac:dyDescent="0.25">
      <c r="A643" s="51" t="s">
        <v>516</v>
      </c>
      <c r="B643" s="58" t="s">
        <v>59</v>
      </c>
      <c r="C643" s="51" t="s">
        <v>508</v>
      </c>
      <c r="D643" s="51" t="s">
        <v>61</v>
      </c>
      <c r="E643" s="53">
        <v>38805</v>
      </c>
      <c r="F643" s="59">
        <f t="shared" ca="1" si="20"/>
        <v>9</v>
      </c>
      <c r="G643" s="60"/>
      <c r="H643" s="61">
        <v>53870</v>
      </c>
      <c r="I643" s="52">
        <v>2</v>
      </c>
      <c r="J643" s="56">
        <f t="shared" si="21"/>
        <v>55438</v>
      </c>
    </row>
    <row r="644" spans="1:10" x14ac:dyDescent="0.25">
      <c r="A644" s="51" t="s">
        <v>285</v>
      </c>
      <c r="B644" s="58" t="s">
        <v>63</v>
      </c>
      <c r="C644" s="51" t="s">
        <v>283</v>
      </c>
      <c r="D644" s="51" t="s">
        <v>61</v>
      </c>
      <c r="E644" s="53">
        <v>39522</v>
      </c>
      <c r="F644" s="59">
        <f t="shared" ca="1" si="20"/>
        <v>7</v>
      </c>
      <c r="G644" s="60"/>
      <c r="H644" s="61">
        <v>71700</v>
      </c>
      <c r="I644" s="52">
        <v>2</v>
      </c>
      <c r="J644" s="56">
        <f t="shared" si="21"/>
        <v>73786</v>
      </c>
    </row>
    <row r="645" spans="1:10" x14ac:dyDescent="0.25">
      <c r="A645" s="51" t="s">
        <v>627</v>
      </c>
      <c r="B645" s="58" t="s">
        <v>68</v>
      </c>
      <c r="C645" s="51" t="s">
        <v>616</v>
      </c>
      <c r="D645" s="51" t="s">
        <v>61</v>
      </c>
      <c r="E645" s="53">
        <v>38027</v>
      </c>
      <c r="F645" s="59">
        <f t="shared" ca="1" si="20"/>
        <v>11</v>
      </c>
      <c r="G645" s="60"/>
      <c r="H645" s="61">
        <v>64590</v>
      </c>
      <c r="I645" s="52">
        <v>1</v>
      </c>
      <c r="J645" s="56">
        <f t="shared" si="21"/>
        <v>66470</v>
      </c>
    </row>
    <row r="646" spans="1:10" x14ac:dyDescent="0.25">
      <c r="A646" s="51" t="s">
        <v>720</v>
      </c>
      <c r="B646" s="58" t="s">
        <v>77</v>
      </c>
      <c r="C646" s="51" t="s">
        <v>690</v>
      </c>
      <c r="D646" s="51" t="s">
        <v>61</v>
      </c>
      <c r="E646" s="53">
        <v>39248</v>
      </c>
      <c r="F646" s="59">
        <f t="shared" ca="1" si="20"/>
        <v>8</v>
      </c>
      <c r="G646" s="60"/>
      <c r="H646" s="61">
        <v>78590</v>
      </c>
      <c r="I646" s="52">
        <v>1</v>
      </c>
      <c r="J646" s="56">
        <f t="shared" si="21"/>
        <v>80877</v>
      </c>
    </row>
    <row r="647" spans="1:10" x14ac:dyDescent="0.25">
      <c r="A647" s="51" t="s">
        <v>464</v>
      </c>
      <c r="B647" s="58" t="s">
        <v>75</v>
      </c>
      <c r="C647" s="51" t="s">
        <v>347</v>
      </c>
      <c r="D647" s="51" t="s">
        <v>91</v>
      </c>
      <c r="E647" s="53">
        <v>37331</v>
      </c>
      <c r="F647" s="59">
        <f t="shared" ca="1" si="20"/>
        <v>13</v>
      </c>
      <c r="G647" s="60" t="s">
        <v>107</v>
      </c>
      <c r="H647" s="61">
        <v>62750</v>
      </c>
      <c r="I647" s="52">
        <v>3</v>
      </c>
      <c r="J647" s="56">
        <f t="shared" si="21"/>
        <v>64576</v>
      </c>
    </row>
    <row r="648" spans="1:10" x14ac:dyDescent="0.25">
      <c r="A648" s="51" t="s">
        <v>276</v>
      </c>
      <c r="B648" s="58" t="s">
        <v>65</v>
      </c>
      <c r="C648" s="51" t="s">
        <v>274</v>
      </c>
      <c r="D648" s="51" t="s">
        <v>61</v>
      </c>
      <c r="E648" s="63">
        <v>40253</v>
      </c>
      <c r="F648" s="59">
        <f t="shared" ca="1" si="20"/>
        <v>5</v>
      </c>
      <c r="G648" s="60"/>
      <c r="H648" s="61">
        <v>59350</v>
      </c>
      <c r="I648" s="52">
        <v>5</v>
      </c>
      <c r="J648" s="56">
        <f t="shared" si="21"/>
        <v>61077</v>
      </c>
    </row>
    <row r="649" spans="1:10" x14ac:dyDescent="0.25">
      <c r="A649" s="51" t="s">
        <v>227</v>
      </c>
      <c r="B649" s="58" t="s">
        <v>65</v>
      </c>
      <c r="C649" s="51" t="s">
        <v>214</v>
      </c>
      <c r="D649" s="51" t="s">
        <v>61</v>
      </c>
      <c r="E649" s="53">
        <v>40368</v>
      </c>
      <c r="F649" s="59">
        <f t="shared" ca="1" si="20"/>
        <v>5</v>
      </c>
      <c r="G649" s="60"/>
      <c r="H649" s="61">
        <v>89310</v>
      </c>
      <c r="I649" s="52">
        <v>5</v>
      </c>
      <c r="J649" s="56">
        <f t="shared" si="21"/>
        <v>91909</v>
      </c>
    </row>
    <row r="650" spans="1:10" x14ac:dyDescent="0.25">
      <c r="A650" s="51" t="s">
        <v>821</v>
      </c>
      <c r="B650" s="58" t="s">
        <v>75</v>
      </c>
      <c r="C650" s="51" t="s">
        <v>807</v>
      </c>
      <c r="D650" s="51" t="s">
        <v>144</v>
      </c>
      <c r="E650" s="53">
        <v>37782</v>
      </c>
      <c r="F650" s="59">
        <f t="shared" ca="1" si="20"/>
        <v>12</v>
      </c>
      <c r="G650" s="60" t="s">
        <v>99</v>
      </c>
      <c r="H650" s="61">
        <v>17735</v>
      </c>
      <c r="I650" s="52">
        <v>3</v>
      </c>
      <c r="J650" s="56">
        <f t="shared" si="21"/>
        <v>18251</v>
      </c>
    </row>
    <row r="651" spans="1:10" x14ac:dyDescent="0.25">
      <c r="A651" s="51" t="s">
        <v>666</v>
      </c>
      <c r="B651" s="58" t="s">
        <v>63</v>
      </c>
      <c r="C651" s="51" t="s">
        <v>616</v>
      </c>
      <c r="D651" s="51" t="s">
        <v>91</v>
      </c>
      <c r="E651" s="53">
        <v>39123</v>
      </c>
      <c r="F651" s="59">
        <f t="shared" ca="1" si="20"/>
        <v>8</v>
      </c>
      <c r="G651" s="60" t="s">
        <v>96</v>
      </c>
      <c r="H651" s="61">
        <v>54270</v>
      </c>
      <c r="I651" s="52">
        <v>3</v>
      </c>
      <c r="J651" s="56">
        <f t="shared" si="21"/>
        <v>55849</v>
      </c>
    </row>
    <row r="652" spans="1:10" x14ac:dyDescent="0.25">
      <c r="A652" s="51" t="s">
        <v>465</v>
      </c>
      <c r="B652" s="58" t="s">
        <v>65</v>
      </c>
      <c r="C652" s="51" t="s">
        <v>347</v>
      </c>
      <c r="D652" s="51" t="s">
        <v>91</v>
      </c>
      <c r="E652" s="53">
        <v>36318</v>
      </c>
      <c r="F652" s="59">
        <f t="shared" ca="1" si="20"/>
        <v>16</v>
      </c>
      <c r="G652" s="60" t="s">
        <v>107</v>
      </c>
      <c r="H652" s="61">
        <v>68750</v>
      </c>
      <c r="I652" s="52">
        <v>1</v>
      </c>
      <c r="J652" s="56">
        <f t="shared" si="21"/>
        <v>70751</v>
      </c>
    </row>
    <row r="653" spans="1:10" x14ac:dyDescent="0.25">
      <c r="A653" s="51" t="s">
        <v>466</v>
      </c>
      <c r="B653" s="58" t="s">
        <v>65</v>
      </c>
      <c r="C653" s="51" t="s">
        <v>347</v>
      </c>
      <c r="D653" s="51" t="s">
        <v>91</v>
      </c>
      <c r="E653" s="53">
        <v>39264</v>
      </c>
      <c r="F653" s="59">
        <f t="shared" ca="1" si="20"/>
        <v>8</v>
      </c>
      <c r="G653" s="60" t="s">
        <v>94</v>
      </c>
      <c r="H653" s="61">
        <v>63070</v>
      </c>
      <c r="I653" s="52">
        <v>1</v>
      </c>
      <c r="J653" s="56">
        <f t="shared" si="21"/>
        <v>64905</v>
      </c>
    </row>
    <row r="654" spans="1:10" x14ac:dyDescent="0.25">
      <c r="A654" s="51" t="s">
        <v>322</v>
      </c>
      <c r="B654" s="58" t="s">
        <v>65</v>
      </c>
      <c r="C654" s="51" t="s">
        <v>293</v>
      </c>
      <c r="D654" s="51" t="s">
        <v>91</v>
      </c>
      <c r="E654" s="53">
        <v>40947</v>
      </c>
      <c r="F654" s="59">
        <f t="shared" ca="1" si="20"/>
        <v>3</v>
      </c>
      <c r="G654" s="60" t="s">
        <v>96</v>
      </c>
      <c r="H654" s="61">
        <v>79770</v>
      </c>
      <c r="I654" s="52">
        <v>4</v>
      </c>
      <c r="J654" s="56">
        <f t="shared" si="21"/>
        <v>82091</v>
      </c>
    </row>
    <row r="655" spans="1:10" x14ac:dyDescent="0.25">
      <c r="A655" s="51" t="s">
        <v>258</v>
      </c>
      <c r="B655" s="58" t="s">
        <v>75</v>
      </c>
      <c r="C655" s="51" t="s">
        <v>214</v>
      </c>
      <c r="D655" s="51" t="s">
        <v>91</v>
      </c>
      <c r="E655" s="53">
        <v>40274</v>
      </c>
      <c r="F655" s="59">
        <f t="shared" ca="1" si="20"/>
        <v>5</v>
      </c>
      <c r="G655" s="60" t="s">
        <v>94</v>
      </c>
      <c r="H655" s="61">
        <v>38730</v>
      </c>
      <c r="I655" s="52">
        <v>1</v>
      </c>
      <c r="J655" s="56">
        <f t="shared" si="21"/>
        <v>39857</v>
      </c>
    </row>
    <row r="656" spans="1:10" x14ac:dyDescent="0.25">
      <c r="A656" s="51" t="s">
        <v>758</v>
      </c>
      <c r="B656" s="58" t="s">
        <v>65</v>
      </c>
      <c r="C656" s="51" t="s">
        <v>690</v>
      </c>
      <c r="D656" s="51" t="s">
        <v>91</v>
      </c>
      <c r="E656" s="53">
        <v>39435</v>
      </c>
      <c r="F656" s="59">
        <f t="shared" ca="1" si="20"/>
        <v>7</v>
      </c>
      <c r="G656" s="60" t="s">
        <v>92</v>
      </c>
      <c r="H656" s="61">
        <v>64780</v>
      </c>
      <c r="I656" s="52">
        <v>5</v>
      </c>
      <c r="J656" s="56">
        <f t="shared" si="21"/>
        <v>66665</v>
      </c>
    </row>
    <row r="657" spans="1:10" x14ac:dyDescent="0.25">
      <c r="A657" s="51" t="s">
        <v>813</v>
      </c>
      <c r="B657" s="58" t="s">
        <v>68</v>
      </c>
      <c r="C657" s="51" t="s">
        <v>807</v>
      </c>
      <c r="D657" s="51" t="s">
        <v>91</v>
      </c>
      <c r="E657" s="53">
        <v>37404</v>
      </c>
      <c r="F657" s="59">
        <f t="shared" ca="1" si="20"/>
        <v>13</v>
      </c>
      <c r="G657" s="60" t="s">
        <v>96</v>
      </c>
      <c r="H657" s="61">
        <v>30780</v>
      </c>
      <c r="I657" s="52">
        <v>4</v>
      </c>
      <c r="J657" s="56">
        <f t="shared" si="21"/>
        <v>31676</v>
      </c>
    </row>
    <row r="658" spans="1:10" x14ac:dyDescent="0.25">
      <c r="A658" s="51" t="s">
        <v>467</v>
      </c>
      <c r="B658" s="58" t="s">
        <v>68</v>
      </c>
      <c r="C658" s="51" t="s">
        <v>347</v>
      </c>
      <c r="D658" s="51" t="s">
        <v>91</v>
      </c>
      <c r="E658" s="53">
        <v>35801</v>
      </c>
      <c r="F658" s="59">
        <f t="shared" ca="1" si="20"/>
        <v>17</v>
      </c>
      <c r="G658" s="60" t="s">
        <v>96</v>
      </c>
      <c r="H658" s="61">
        <v>78570</v>
      </c>
      <c r="I658" s="52">
        <v>1</v>
      </c>
      <c r="J658" s="56">
        <f t="shared" si="21"/>
        <v>80856</v>
      </c>
    </row>
    <row r="659" spans="1:10" x14ac:dyDescent="0.25">
      <c r="A659" s="66" t="s">
        <v>166</v>
      </c>
      <c r="B659" s="58" t="s">
        <v>63</v>
      </c>
      <c r="C659" s="66" t="s">
        <v>163</v>
      </c>
      <c r="D659" s="66" t="s">
        <v>144</v>
      </c>
      <c r="E659" s="67">
        <v>40595</v>
      </c>
      <c r="F659" s="59">
        <f t="shared" ca="1" si="20"/>
        <v>4</v>
      </c>
      <c r="G659" s="60" t="s">
        <v>94</v>
      </c>
      <c r="H659" s="61">
        <v>26795</v>
      </c>
      <c r="I659" s="52">
        <v>4</v>
      </c>
      <c r="J659" s="56">
        <f t="shared" si="21"/>
        <v>27575</v>
      </c>
    </row>
    <row r="660" spans="1:10" x14ac:dyDescent="0.25">
      <c r="A660" s="51" t="s">
        <v>323</v>
      </c>
      <c r="B660" s="58" t="s">
        <v>65</v>
      </c>
      <c r="C660" s="51" t="s">
        <v>293</v>
      </c>
      <c r="D660" s="51" t="s">
        <v>91</v>
      </c>
      <c r="E660" s="53">
        <v>41233</v>
      </c>
      <c r="F660" s="59">
        <f t="shared" ca="1" si="20"/>
        <v>2</v>
      </c>
      <c r="G660" s="60" t="s">
        <v>94</v>
      </c>
      <c r="H660" s="61">
        <v>68010</v>
      </c>
      <c r="I660" s="52">
        <v>1</v>
      </c>
      <c r="J660" s="56">
        <f t="shared" si="21"/>
        <v>69989</v>
      </c>
    </row>
    <row r="661" spans="1:10" x14ac:dyDescent="0.25">
      <c r="A661" s="51" t="s">
        <v>759</v>
      </c>
      <c r="B661" s="58" t="s">
        <v>68</v>
      </c>
      <c r="C661" s="51" t="s">
        <v>690</v>
      </c>
      <c r="D661" s="51" t="s">
        <v>91</v>
      </c>
      <c r="E661" s="53">
        <v>36080</v>
      </c>
      <c r="F661" s="59">
        <f t="shared" ca="1" si="20"/>
        <v>16</v>
      </c>
      <c r="G661" s="60" t="s">
        <v>107</v>
      </c>
      <c r="H661" s="61">
        <v>48410</v>
      </c>
      <c r="I661" s="52">
        <v>5</v>
      </c>
      <c r="J661" s="56">
        <f t="shared" si="21"/>
        <v>49819</v>
      </c>
    </row>
    <row r="662" spans="1:10" x14ac:dyDescent="0.25">
      <c r="A662" s="51" t="s">
        <v>268</v>
      </c>
      <c r="B662" s="58" t="s">
        <v>59</v>
      </c>
      <c r="C662" s="51" t="s">
        <v>214</v>
      </c>
      <c r="D662" s="51" t="s">
        <v>144</v>
      </c>
      <c r="E662" s="53">
        <v>39802</v>
      </c>
      <c r="F662" s="59">
        <f t="shared" ca="1" si="20"/>
        <v>6</v>
      </c>
      <c r="G662" s="60" t="s">
        <v>99</v>
      </c>
      <c r="H662" s="61">
        <v>22535</v>
      </c>
      <c r="I662" s="52">
        <v>3</v>
      </c>
      <c r="J662" s="56">
        <f t="shared" si="21"/>
        <v>23191</v>
      </c>
    </row>
    <row r="663" spans="1:10" x14ac:dyDescent="0.25">
      <c r="A663" s="51" t="s">
        <v>196</v>
      </c>
      <c r="B663" s="58" t="s">
        <v>63</v>
      </c>
      <c r="C663" s="51" t="s">
        <v>189</v>
      </c>
      <c r="D663" s="51" t="s">
        <v>91</v>
      </c>
      <c r="E663" s="53">
        <v>36893</v>
      </c>
      <c r="F663" s="59">
        <f t="shared" ca="1" si="20"/>
        <v>14</v>
      </c>
      <c r="G663" s="60" t="s">
        <v>107</v>
      </c>
      <c r="H663" s="61">
        <v>33640</v>
      </c>
      <c r="I663" s="52">
        <v>3</v>
      </c>
      <c r="J663" s="56">
        <f t="shared" si="21"/>
        <v>34619</v>
      </c>
    </row>
    <row r="664" spans="1:10" x14ac:dyDescent="0.25">
      <c r="A664" s="51" t="s">
        <v>814</v>
      </c>
      <c r="B664" s="58" t="s">
        <v>59</v>
      </c>
      <c r="C664" s="51" t="s">
        <v>807</v>
      </c>
      <c r="D664" s="51" t="s">
        <v>91</v>
      </c>
      <c r="E664" s="53">
        <v>39069</v>
      </c>
      <c r="F664" s="59">
        <f t="shared" ca="1" si="20"/>
        <v>8</v>
      </c>
      <c r="G664" s="60" t="s">
        <v>92</v>
      </c>
      <c r="H664" s="61">
        <v>37670</v>
      </c>
      <c r="I664" s="52">
        <v>3</v>
      </c>
      <c r="J664" s="56">
        <f t="shared" si="21"/>
        <v>38766</v>
      </c>
    </row>
    <row r="665" spans="1:10" x14ac:dyDescent="0.25">
      <c r="A665" s="51" t="s">
        <v>667</v>
      </c>
      <c r="B665" s="58" t="s">
        <v>77</v>
      </c>
      <c r="C665" s="51" t="s">
        <v>616</v>
      </c>
      <c r="D665" s="51" t="s">
        <v>91</v>
      </c>
      <c r="E665" s="53">
        <v>39002</v>
      </c>
      <c r="F665" s="59">
        <f t="shared" ca="1" si="20"/>
        <v>8</v>
      </c>
      <c r="G665" s="60" t="s">
        <v>107</v>
      </c>
      <c r="H665" s="61">
        <v>32120</v>
      </c>
      <c r="I665" s="52">
        <v>1</v>
      </c>
      <c r="J665" s="56">
        <f t="shared" si="21"/>
        <v>33055</v>
      </c>
    </row>
    <row r="666" spans="1:10" x14ac:dyDescent="0.25">
      <c r="A666" s="51" t="s">
        <v>568</v>
      </c>
      <c r="B666" s="58" t="s">
        <v>68</v>
      </c>
      <c r="C666" s="51" t="s">
        <v>560</v>
      </c>
      <c r="D666" s="51" t="s">
        <v>61</v>
      </c>
      <c r="E666" s="53">
        <v>40054</v>
      </c>
      <c r="F666" s="59">
        <f t="shared" ca="1" si="20"/>
        <v>5</v>
      </c>
      <c r="G666" s="60"/>
      <c r="H666" s="61">
        <v>56920</v>
      </c>
      <c r="I666" s="52">
        <v>4</v>
      </c>
      <c r="J666" s="56">
        <f t="shared" si="21"/>
        <v>58576</v>
      </c>
    </row>
    <row r="667" spans="1:10" x14ac:dyDescent="0.25">
      <c r="A667" s="51" t="s">
        <v>343</v>
      </c>
      <c r="B667" s="58" t="s">
        <v>75</v>
      </c>
      <c r="C667" s="51" t="s">
        <v>338</v>
      </c>
      <c r="D667" s="51" t="s">
        <v>144</v>
      </c>
      <c r="E667" s="53">
        <v>39515</v>
      </c>
      <c r="F667" s="59">
        <f t="shared" ca="1" si="20"/>
        <v>7</v>
      </c>
      <c r="G667" s="60" t="s">
        <v>92</v>
      </c>
      <c r="H667" s="61">
        <v>89780</v>
      </c>
      <c r="I667" s="52">
        <v>4</v>
      </c>
      <c r="J667" s="56">
        <f t="shared" si="21"/>
        <v>92393</v>
      </c>
    </row>
    <row r="668" spans="1:10" x14ac:dyDescent="0.25">
      <c r="A668" s="51" t="s">
        <v>546</v>
      </c>
      <c r="B668" s="58" t="s">
        <v>77</v>
      </c>
      <c r="C668" s="51" t="s">
        <v>508</v>
      </c>
      <c r="D668" s="51" t="s">
        <v>91</v>
      </c>
      <c r="E668" s="53">
        <v>40552</v>
      </c>
      <c r="F668" s="59">
        <f t="shared" ca="1" si="20"/>
        <v>4</v>
      </c>
      <c r="G668" s="60" t="s">
        <v>96</v>
      </c>
      <c r="H668" s="61">
        <v>62740</v>
      </c>
      <c r="I668" s="52">
        <v>4</v>
      </c>
      <c r="J668" s="56">
        <f t="shared" si="21"/>
        <v>64566</v>
      </c>
    </row>
    <row r="669" spans="1:10" x14ac:dyDescent="0.25">
      <c r="A669" s="51" t="s">
        <v>392</v>
      </c>
      <c r="B669" s="58" t="s">
        <v>65</v>
      </c>
      <c r="C669" s="51" t="s">
        <v>347</v>
      </c>
      <c r="D669" s="51" t="s">
        <v>61</v>
      </c>
      <c r="E669" s="63">
        <v>40449</v>
      </c>
      <c r="F669" s="59">
        <f t="shared" ca="1" si="20"/>
        <v>4</v>
      </c>
      <c r="G669" s="60"/>
      <c r="H669" s="61">
        <v>88840</v>
      </c>
      <c r="I669" s="52">
        <v>5</v>
      </c>
      <c r="J669" s="56">
        <f t="shared" si="21"/>
        <v>91425</v>
      </c>
    </row>
    <row r="670" spans="1:10" x14ac:dyDescent="0.25">
      <c r="A670" s="51" t="s">
        <v>555</v>
      </c>
      <c r="B670" s="58" t="s">
        <v>77</v>
      </c>
      <c r="C670" s="51" t="s">
        <v>508</v>
      </c>
      <c r="D670" s="51" t="s">
        <v>144</v>
      </c>
      <c r="E670" s="53">
        <v>37141</v>
      </c>
      <c r="F670" s="59">
        <f t="shared" ca="1" si="20"/>
        <v>13</v>
      </c>
      <c r="G670" s="60" t="s">
        <v>99</v>
      </c>
      <c r="H670" s="61">
        <v>15910</v>
      </c>
      <c r="I670" s="52">
        <v>3</v>
      </c>
      <c r="J670" s="56">
        <f t="shared" si="21"/>
        <v>16373</v>
      </c>
    </row>
    <row r="671" spans="1:10" x14ac:dyDescent="0.25">
      <c r="A671" s="51" t="s">
        <v>688</v>
      </c>
      <c r="B671" s="58" t="s">
        <v>63</v>
      </c>
      <c r="C671" s="51" t="s">
        <v>616</v>
      </c>
      <c r="D671" s="51" t="s">
        <v>158</v>
      </c>
      <c r="E671" s="53">
        <v>35869</v>
      </c>
      <c r="F671" s="59">
        <f t="shared" ca="1" si="20"/>
        <v>17</v>
      </c>
      <c r="G671" s="60"/>
      <c r="H671" s="61">
        <v>17912</v>
      </c>
      <c r="I671" s="52">
        <v>5</v>
      </c>
      <c r="J671" s="56">
        <f t="shared" si="21"/>
        <v>18433</v>
      </c>
    </row>
    <row r="672" spans="1:10" x14ac:dyDescent="0.25">
      <c r="A672" s="51" t="s">
        <v>668</v>
      </c>
      <c r="B672" s="58" t="s">
        <v>63</v>
      </c>
      <c r="C672" s="51" t="s">
        <v>616</v>
      </c>
      <c r="D672" s="51" t="s">
        <v>91</v>
      </c>
      <c r="E672" s="53">
        <v>39153</v>
      </c>
      <c r="F672" s="59">
        <f t="shared" ca="1" si="20"/>
        <v>8</v>
      </c>
      <c r="G672" s="60" t="s">
        <v>107</v>
      </c>
      <c r="H672" s="61">
        <v>43600</v>
      </c>
      <c r="I672" s="52">
        <v>5</v>
      </c>
      <c r="J672" s="56">
        <f t="shared" si="21"/>
        <v>44869</v>
      </c>
    </row>
    <row r="673" spans="1:10" x14ac:dyDescent="0.25">
      <c r="A673" s="51" t="s">
        <v>298</v>
      </c>
      <c r="B673" s="58" t="s">
        <v>68</v>
      </c>
      <c r="C673" s="51" t="s">
        <v>293</v>
      </c>
      <c r="D673" s="51" t="s">
        <v>61</v>
      </c>
      <c r="E673" s="53">
        <v>40468</v>
      </c>
      <c r="F673" s="59">
        <f t="shared" ca="1" si="20"/>
        <v>4</v>
      </c>
      <c r="G673" s="60"/>
      <c r="H673" s="61">
        <v>39440</v>
      </c>
      <c r="I673" s="52">
        <v>4</v>
      </c>
      <c r="J673" s="56">
        <f t="shared" si="21"/>
        <v>40588</v>
      </c>
    </row>
    <row r="674" spans="1:10" x14ac:dyDescent="0.25">
      <c r="A674" s="51" t="s">
        <v>517</v>
      </c>
      <c r="B674" s="58" t="s">
        <v>68</v>
      </c>
      <c r="C674" s="51" t="s">
        <v>508</v>
      </c>
      <c r="D674" s="51" t="s">
        <v>61</v>
      </c>
      <c r="E674" s="53">
        <v>39592</v>
      </c>
      <c r="F674" s="59">
        <f t="shared" ca="1" si="20"/>
        <v>7</v>
      </c>
      <c r="G674" s="60"/>
      <c r="H674" s="61">
        <v>57520</v>
      </c>
      <c r="I674" s="52">
        <v>3</v>
      </c>
      <c r="J674" s="56">
        <f t="shared" si="21"/>
        <v>59194</v>
      </c>
    </row>
    <row r="675" spans="1:10" x14ac:dyDescent="0.25">
      <c r="A675" s="51" t="s">
        <v>228</v>
      </c>
      <c r="B675" s="58" t="s">
        <v>77</v>
      </c>
      <c r="C675" s="51" t="s">
        <v>214</v>
      </c>
      <c r="D675" s="51" t="s">
        <v>61</v>
      </c>
      <c r="E675" s="53">
        <v>39922</v>
      </c>
      <c r="F675" s="59">
        <f t="shared" ca="1" si="20"/>
        <v>6</v>
      </c>
      <c r="G675" s="60"/>
      <c r="H675" s="61">
        <v>25790</v>
      </c>
      <c r="I675" s="52">
        <v>3</v>
      </c>
      <c r="J675" s="56">
        <f t="shared" si="21"/>
        <v>26540</v>
      </c>
    </row>
    <row r="676" spans="1:10" x14ac:dyDescent="0.25">
      <c r="A676" s="51" t="s">
        <v>134</v>
      </c>
      <c r="B676" s="58" t="s">
        <v>75</v>
      </c>
      <c r="C676" s="51" t="s">
        <v>60</v>
      </c>
      <c r="D676" s="51" t="s">
        <v>91</v>
      </c>
      <c r="E676" s="53">
        <v>36393</v>
      </c>
      <c r="F676" s="59">
        <f t="shared" ca="1" si="20"/>
        <v>15</v>
      </c>
      <c r="G676" s="60" t="s">
        <v>107</v>
      </c>
      <c r="H676" s="61">
        <v>65910</v>
      </c>
      <c r="I676" s="52">
        <v>5</v>
      </c>
      <c r="J676" s="56">
        <f t="shared" si="21"/>
        <v>67828</v>
      </c>
    </row>
    <row r="677" spans="1:10" x14ac:dyDescent="0.25">
      <c r="A677" s="51" t="s">
        <v>87</v>
      </c>
      <c r="B677" s="58" t="s">
        <v>75</v>
      </c>
      <c r="C677" s="51" t="s">
        <v>60</v>
      </c>
      <c r="D677" s="51" t="s">
        <v>61</v>
      </c>
      <c r="E677" s="53">
        <v>37404</v>
      </c>
      <c r="F677" s="59">
        <f t="shared" ca="1" si="20"/>
        <v>13</v>
      </c>
      <c r="G677" s="60"/>
      <c r="H677" s="61">
        <v>60070</v>
      </c>
      <c r="I677" s="52">
        <v>3</v>
      </c>
      <c r="J677" s="56">
        <f t="shared" si="21"/>
        <v>61818</v>
      </c>
    </row>
    <row r="678" spans="1:10" x14ac:dyDescent="0.25">
      <c r="A678" s="51" t="s">
        <v>18</v>
      </c>
      <c r="B678" s="58" t="s">
        <v>75</v>
      </c>
      <c r="C678" s="51" t="s">
        <v>797</v>
      </c>
      <c r="D678" s="51" t="s">
        <v>91</v>
      </c>
      <c r="E678" s="53">
        <v>36898</v>
      </c>
      <c r="F678" s="59">
        <f t="shared" ca="1" si="20"/>
        <v>14</v>
      </c>
      <c r="G678" s="60" t="s">
        <v>96</v>
      </c>
      <c r="H678" s="61">
        <v>71820</v>
      </c>
      <c r="I678" s="52">
        <v>2</v>
      </c>
      <c r="J678" s="56">
        <f t="shared" si="21"/>
        <v>73910</v>
      </c>
    </row>
    <row r="679" spans="1:10" x14ac:dyDescent="0.25">
      <c r="A679" s="51" t="s">
        <v>588</v>
      </c>
      <c r="B679" s="58" t="s">
        <v>65</v>
      </c>
      <c r="C679" s="51" t="s">
        <v>560</v>
      </c>
      <c r="D679" s="51" t="s">
        <v>91</v>
      </c>
      <c r="E679" s="53">
        <v>39199</v>
      </c>
      <c r="F679" s="59">
        <f t="shared" ca="1" si="20"/>
        <v>8</v>
      </c>
      <c r="G679" s="60" t="s">
        <v>96</v>
      </c>
      <c r="H679" s="61">
        <v>31840</v>
      </c>
      <c r="I679" s="52">
        <v>1</v>
      </c>
      <c r="J679" s="56">
        <f t="shared" si="21"/>
        <v>32767</v>
      </c>
    </row>
    <row r="680" spans="1:10" x14ac:dyDescent="0.25">
      <c r="A680" s="51" t="s">
        <v>669</v>
      </c>
      <c r="B680" s="58" t="s">
        <v>65</v>
      </c>
      <c r="C680" s="51" t="s">
        <v>616</v>
      </c>
      <c r="D680" s="51" t="s">
        <v>91</v>
      </c>
      <c r="E680" s="53">
        <v>38902</v>
      </c>
      <c r="F680" s="59">
        <f t="shared" ca="1" si="20"/>
        <v>9</v>
      </c>
      <c r="G680" s="60" t="s">
        <v>96</v>
      </c>
      <c r="H680" s="61">
        <v>73560</v>
      </c>
      <c r="I680" s="52">
        <v>3</v>
      </c>
      <c r="J680" s="56">
        <f t="shared" si="21"/>
        <v>75701</v>
      </c>
    </row>
    <row r="681" spans="1:10" x14ac:dyDescent="0.25">
      <c r="A681" s="51" t="s">
        <v>468</v>
      </c>
      <c r="B681" s="58" t="s">
        <v>63</v>
      </c>
      <c r="C681" s="51" t="s">
        <v>347</v>
      </c>
      <c r="D681" s="51" t="s">
        <v>91</v>
      </c>
      <c r="E681" s="53">
        <v>38146</v>
      </c>
      <c r="F681" s="59">
        <f t="shared" ca="1" si="20"/>
        <v>11</v>
      </c>
      <c r="G681" s="60" t="s">
        <v>96</v>
      </c>
      <c r="H681" s="61">
        <v>47340</v>
      </c>
      <c r="I681" s="52">
        <v>2</v>
      </c>
      <c r="J681" s="56">
        <f t="shared" si="21"/>
        <v>48718</v>
      </c>
    </row>
    <row r="682" spans="1:10" x14ac:dyDescent="0.25">
      <c r="A682" s="51" t="s">
        <v>670</v>
      </c>
      <c r="B682" s="58" t="s">
        <v>65</v>
      </c>
      <c r="C682" s="51" t="s">
        <v>616</v>
      </c>
      <c r="D682" s="51" t="s">
        <v>91</v>
      </c>
      <c r="E682" s="53">
        <v>40521</v>
      </c>
      <c r="F682" s="59">
        <f t="shared" ca="1" si="20"/>
        <v>4</v>
      </c>
      <c r="G682" s="60" t="s">
        <v>107</v>
      </c>
      <c r="H682" s="61">
        <v>34330</v>
      </c>
      <c r="I682" s="52">
        <v>3</v>
      </c>
      <c r="J682" s="56">
        <f t="shared" si="21"/>
        <v>35329</v>
      </c>
    </row>
    <row r="683" spans="1:10" x14ac:dyDescent="0.25">
      <c r="A683" s="51" t="s">
        <v>135</v>
      </c>
      <c r="B683" s="58" t="s">
        <v>77</v>
      </c>
      <c r="C683" s="51" t="s">
        <v>60</v>
      </c>
      <c r="D683" s="51" t="s">
        <v>91</v>
      </c>
      <c r="E683" s="53">
        <v>39807</v>
      </c>
      <c r="F683" s="59">
        <f t="shared" ca="1" si="20"/>
        <v>6</v>
      </c>
      <c r="G683" s="60" t="s">
        <v>94</v>
      </c>
      <c r="H683" s="61">
        <v>88820</v>
      </c>
      <c r="I683" s="52">
        <v>2</v>
      </c>
      <c r="J683" s="56">
        <f t="shared" si="21"/>
        <v>91405</v>
      </c>
    </row>
    <row r="684" spans="1:10" x14ac:dyDescent="0.25">
      <c r="A684" s="51" t="s">
        <v>469</v>
      </c>
      <c r="B684" s="58" t="s">
        <v>65</v>
      </c>
      <c r="C684" s="51" t="s">
        <v>347</v>
      </c>
      <c r="D684" s="51" t="s">
        <v>91</v>
      </c>
      <c r="E684" s="53">
        <v>39472</v>
      </c>
      <c r="F684" s="59">
        <f t="shared" ca="1" si="20"/>
        <v>7</v>
      </c>
      <c r="G684" s="60" t="s">
        <v>96</v>
      </c>
      <c r="H684" s="61">
        <v>87760</v>
      </c>
      <c r="I684" s="52">
        <v>1</v>
      </c>
      <c r="J684" s="56">
        <f t="shared" si="21"/>
        <v>90314</v>
      </c>
    </row>
    <row r="685" spans="1:10" x14ac:dyDescent="0.25">
      <c r="A685" s="51" t="s">
        <v>280</v>
      </c>
      <c r="B685" s="58" t="s">
        <v>77</v>
      </c>
      <c r="C685" s="51" t="s">
        <v>274</v>
      </c>
      <c r="D685" s="51" t="s">
        <v>91</v>
      </c>
      <c r="E685" s="53">
        <v>39388</v>
      </c>
      <c r="F685" s="59">
        <f t="shared" ca="1" si="20"/>
        <v>7</v>
      </c>
      <c r="G685" s="60" t="s">
        <v>96</v>
      </c>
      <c r="H685" s="61">
        <v>71120</v>
      </c>
      <c r="I685" s="52">
        <v>4</v>
      </c>
      <c r="J685" s="56">
        <f t="shared" si="21"/>
        <v>73190</v>
      </c>
    </row>
    <row r="686" spans="1:10" x14ac:dyDescent="0.25">
      <c r="A686" s="51" t="s">
        <v>589</v>
      </c>
      <c r="B686" s="58" t="s">
        <v>75</v>
      </c>
      <c r="C686" s="51" t="s">
        <v>560</v>
      </c>
      <c r="D686" s="51" t="s">
        <v>91</v>
      </c>
      <c r="E686" s="53">
        <v>39326</v>
      </c>
      <c r="F686" s="59">
        <f t="shared" ca="1" si="20"/>
        <v>7</v>
      </c>
      <c r="G686" s="60" t="s">
        <v>96</v>
      </c>
      <c r="H686" s="61">
        <v>72900</v>
      </c>
      <c r="I686" s="52">
        <v>3</v>
      </c>
      <c r="J686" s="56">
        <f t="shared" si="21"/>
        <v>75021</v>
      </c>
    </row>
    <row r="687" spans="1:10" x14ac:dyDescent="0.25">
      <c r="A687" s="51" t="s">
        <v>470</v>
      </c>
      <c r="B687" s="58" t="s">
        <v>59</v>
      </c>
      <c r="C687" s="51" t="s">
        <v>347</v>
      </c>
      <c r="D687" s="51" t="s">
        <v>91</v>
      </c>
      <c r="E687" s="53">
        <v>35830</v>
      </c>
      <c r="F687" s="59">
        <f t="shared" ca="1" si="20"/>
        <v>17</v>
      </c>
      <c r="G687" s="60" t="s">
        <v>92</v>
      </c>
      <c r="H687" s="61">
        <v>35460</v>
      </c>
      <c r="I687" s="52">
        <v>5</v>
      </c>
      <c r="J687" s="56">
        <f t="shared" si="21"/>
        <v>36492</v>
      </c>
    </row>
    <row r="688" spans="1:10" x14ac:dyDescent="0.25">
      <c r="A688" s="51" t="s">
        <v>286</v>
      </c>
      <c r="B688" s="58" t="s">
        <v>75</v>
      </c>
      <c r="C688" s="51" t="s">
        <v>283</v>
      </c>
      <c r="D688" s="51" t="s">
        <v>61</v>
      </c>
      <c r="E688" s="53">
        <v>38854</v>
      </c>
      <c r="F688" s="59">
        <f t="shared" ca="1" si="20"/>
        <v>9</v>
      </c>
      <c r="G688" s="60"/>
      <c r="H688" s="61">
        <v>44820</v>
      </c>
      <c r="I688" s="52">
        <v>4</v>
      </c>
      <c r="J688" s="56">
        <f t="shared" si="21"/>
        <v>46124</v>
      </c>
    </row>
    <row r="689" spans="1:10" x14ac:dyDescent="0.25">
      <c r="A689" s="51" t="s">
        <v>229</v>
      </c>
      <c r="B689" s="58" t="s">
        <v>59</v>
      </c>
      <c r="C689" s="51" t="s">
        <v>214</v>
      </c>
      <c r="D689" s="51" t="s">
        <v>61</v>
      </c>
      <c r="E689" s="53">
        <v>35940</v>
      </c>
      <c r="F689" s="59">
        <f t="shared" ca="1" si="20"/>
        <v>17</v>
      </c>
      <c r="G689" s="60"/>
      <c r="H689" s="61">
        <v>88000</v>
      </c>
      <c r="I689" s="52">
        <v>5</v>
      </c>
      <c r="J689" s="56">
        <f t="shared" si="21"/>
        <v>90561</v>
      </c>
    </row>
    <row r="690" spans="1:10" x14ac:dyDescent="0.25">
      <c r="A690" s="51" t="s">
        <v>88</v>
      </c>
      <c r="B690" s="58" t="s">
        <v>63</v>
      </c>
      <c r="C690" s="51" t="s">
        <v>60</v>
      </c>
      <c r="D690" s="51" t="s">
        <v>61</v>
      </c>
      <c r="E690" s="53">
        <v>39742</v>
      </c>
      <c r="F690" s="59">
        <f t="shared" ca="1" si="20"/>
        <v>6</v>
      </c>
      <c r="G690" s="60"/>
      <c r="H690" s="61">
        <v>23020</v>
      </c>
      <c r="I690" s="52">
        <v>4</v>
      </c>
      <c r="J690" s="56">
        <f t="shared" si="21"/>
        <v>23690</v>
      </c>
    </row>
    <row r="691" spans="1:10" x14ac:dyDescent="0.25">
      <c r="A691" s="51" t="s">
        <v>299</v>
      </c>
      <c r="B691" s="58" t="s">
        <v>65</v>
      </c>
      <c r="C691" s="51" t="s">
        <v>293</v>
      </c>
      <c r="D691" s="51" t="s">
        <v>61</v>
      </c>
      <c r="E691" s="53">
        <v>41116</v>
      </c>
      <c r="F691" s="59">
        <f t="shared" ca="1" si="20"/>
        <v>3</v>
      </c>
      <c r="G691" s="60"/>
      <c r="H691" s="61">
        <v>32650</v>
      </c>
      <c r="I691" s="52">
        <v>1</v>
      </c>
      <c r="J691" s="56">
        <f t="shared" si="21"/>
        <v>33600</v>
      </c>
    </row>
    <row r="692" spans="1:10" x14ac:dyDescent="0.25">
      <c r="A692" s="51" t="s">
        <v>671</v>
      </c>
      <c r="B692" s="58" t="s">
        <v>75</v>
      </c>
      <c r="C692" s="51" t="s">
        <v>616</v>
      </c>
      <c r="D692" s="51" t="s">
        <v>91</v>
      </c>
      <c r="E692" s="53">
        <v>41157</v>
      </c>
      <c r="F692" s="59">
        <f t="shared" ca="1" si="20"/>
        <v>2</v>
      </c>
      <c r="G692" s="60" t="s">
        <v>99</v>
      </c>
      <c r="H692" s="61">
        <v>86240</v>
      </c>
      <c r="I692" s="52">
        <v>1</v>
      </c>
      <c r="J692" s="56">
        <f t="shared" si="21"/>
        <v>88750</v>
      </c>
    </row>
    <row r="693" spans="1:10" x14ac:dyDescent="0.25">
      <c r="A693" s="51" t="s">
        <v>156</v>
      </c>
      <c r="B693" s="58" t="s">
        <v>63</v>
      </c>
      <c r="C693" s="51" t="s">
        <v>60</v>
      </c>
      <c r="D693" s="51" t="s">
        <v>144</v>
      </c>
      <c r="E693" s="63">
        <v>40421</v>
      </c>
      <c r="F693" s="59">
        <f t="shared" ca="1" si="20"/>
        <v>4</v>
      </c>
      <c r="G693" s="60" t="s">
        <v>94</v>
      </c>
      <c r="H693" s="61">
        <v>49355</v>
      </c>
      <c r="I693" s="52">
        <v>5</v>
      </c>
      <c r="J693" s="56">
        <f t="shared" si="21"/>
        <v>50791</v>
      </c>
    </row>
    <row r="694" spans="1:10" x14ac:dyDescent="0.25">
      <c r="A694" s="51" t="s">
        <v>197</v>
      </c>
      <c r="B694" s="58" t="s">
        <v>65</v>
      </c>
      <c r="C694" s="51" t="s">
        <v>189</v>
      </c>
      <c r="D694" s="51" t="s">
        <v>91</v>
      </c>
      <c r="E694" s="53">
        <v>39414</v>
      </c>
      <c r="F694" s="59">
        <f t="shared" ca="1" si="20"/>
        <v>7</v>
      </c>
      <c r="G694" s="60" t="s">
        <v>96</v>
      </c>
      <c r="H694" s="61">
        <v>73440</v>
      </c>
      <c r="I694" s="52">
        <v>1</v>
      </c>
      <c r="J694" s="56">
        <f t="shared" si="21"/>
        <v>75577</v>
      </c>
    </row>
    <row r="695" spans="1:10" x14ac:dyDescent="0.25">
      <c r="A695" s="51" t="s">
        <v>136</v>
      </c>
      <c r="B695" s="58" t="s">
        <v>75</v>
      </c>
      <c r="C695" s="51" t="s">
        <v>60</v>
      </c>
      <c r="D695" s="51" t="s">
        <v>91</v>
      </c>
      <c r="E695" s="53">
        <v>39673</v>
      </c>
      <c r="F695" s="59">
        <f t="shared" ca="1" si="20"/>
        <v>6</v>
      </c>
      <c r="G695" s="60" t="s">
        <v>96</v>
      </c>
      <c r="H695" s="61">
        <v>48080</v>
      </c>
      <c r="I695" s="52">
        <v>2</v>
      </c>
      <c r="J695" s="56">
        <f t="shared" si="21"/>
        <v>49479</v>
      </c>
    </row>
    <row r="696" spans="1:10" x14ac:dyDescent="0.25">
      <c r="A696" s="51" t="s">
        <v>760</v>
      </c>
      <c r="B696" s="58" t="s">
        <v>65</v>
      </c>
      <c r="C696" s="51" t="s">
        <v>690</v>
      </c>
      <c r="D696" s="51" t="s">
        <v>91</v>
      </c>
      <c r="E696" s="53">
        <v>38914</v>
      </c>
      <c r="F696" s="59">
        <f t="shared" ca="1" si="20"/>
        <v>9</v>
      </c>
      <c r="G696" s="60" t="s">
        <v>107</v>
      </c>
      <c r="H696" s="61">
        <v>41380</v>
      </c>
      <c r="I696" s="52">
        <v>2</v>
      </c>
      <c r="J696" s="56">
        <f t="shared" si="21"/>
        <v>42584</v>
      </c>
    </row>
    <row r="697" spans="1:10" x14ac:dyDescent="0.25">
      <c r="A697" s="51" t="s">
        <v>628</v>
      </c>
      <c r="B697" s="58" t="s">
        <v>68</v>
      </c>
      <c r="C697" s="51" t="s">
        <v>616</v>
      </c>
      <c r="D697" s="51" t="s">
        <v>61</v>
      </c>
      <c r="E697" s="53">
        <v>37082</v>
      </c>
      <c r="F697" s="59">
        <f t="shared" ca="1" si="20"/>
        <v>14</v>
      </c>
      <c r="G697" s="60"/>
      <c r="H697" s="61">
        <v>46780</v>
      </c>
      <c r="I697" s="52">
        <v>2</v>
      </c>
      <c r="J697" s="56">
        <f t="shared" si="21"/>
        <v>48141</v>
      </c>
    </row>
    <row r="698" spans="1:10" x14ac:dyDescent="0.25">
      <c r="A698" s="51" t="s">
        <v>259</v>
      </c>
      <c r="B698" s="58" t="s">
        <v>68</v>
      </c>
      <c r="C698" s="51" t="s">
        <v>214</v>
      </c>
      <c r="D698" s="51" t="s">
        <v>91</v>
      </c>
      <c r="E698" s="53">
        <v>40575</v>
      </c>
      <c r="F698" s="59">
        <f t="shared" ca="1" si="20"/>
        <v>4</v>
      </c>
      <c r="G698" s="60" t="s">
        <v>99</v>
      </c>
      <c r="H698" s="61">
        <v>74710</v>
      </c>
      <c r="I698" s="52">
        <v>2</v>
      </c>
      <c r="J698" s="56">
        <f t="shared" si="21"/>
        <v>76884</v>
      </c>
    </row>
    <row r="699" spans="1:10" x14ac:dyDescent="0.25">
      <c r="A699" s="51" t="s">
        <v>471</v>
      </c>
      <c r="B699" s="58" t="s">
        <v>65</v>
      </c>
      <c r="C699" s="51" t="s">
        <v>347</v>
      </c>
      <c r="D699" s="51" t="s">
        <v>91</v>
      </c>
      <c r="E699" s="53">
        <v>38990</v>
      </c>
      <c r="F699" s="59">
        <f t="shared" ca="1" si="20"/>
        <v>8</v>
      </c>
      <c r="G699" s="60" t="s">
        <v>94</v>
      </c>
      <c r="H699" s="61">
        <v>66430</v>
      </c>
      <c r="I699" s="52">
        <v>2</v>
      </c>
      <c r="J699" s="56">
        <f t="shared" si="21"/>
        <v>68363</v>
      </c>
    </row>
    <row r="700" spans="1:10" x14ac:dyDescent="0.25">
      <c r="A700" s="51" t="s">
        <v>556</v>
      </c>
      <c r="B700" s="58" t="s">
        <v>65</v>
      </c>
      <c r="C700" s="51" t="s">
        <v>508</v>
      </c>
      <c r="D700" s="51" t="s">
        <v>144</v>
      </c>
      <c r="E700" s="53">
        <v>36094</v>
      </c>
      <c r="F700" s="59">
        <f t="shared" ca="1" si="20"/>
        <v>16</v>
      </c>
      <c r="G700" s="60" t="s">
        <v>96</v>
      </c>
      <c r="H700" s="61">
        <v>47885</v>
      </c>
      <c r="I700" s="52">
        <v>1</v>
      </c>
      <c r="J700" s="56">
        <f t="shared" si="21"/>
        <v>49278</v>
      </c>
    </row>
    <row r="701" spans="1:10" x14ac:dyDescent="0.25">
      <c r="A701" s="51" t="s">
        <v>137</v>
      </c>
      <c r="B701" s="58" t="s">
        <v>59</v>
      </c>
      <c r="C701" s="51" t="s">
        <v>60</v>
      </c>
      <c r="D701" s="51" t="s">
        <v>91</v>
      </c>
      <c r="E701" s="53">
        <v>39519</v>
      </c>
      <c r="F701" s="59">
        <f t="shared" ca="1" si="20"/>
        <v>7</v>
      </c>
      <c r="G701" s="60" t="s">
        <v>99</v>
      </c>
      <c r="H701" s="61">
        <v>61330</v>
      </c>
      <c r="I701" s="52">
        <v>2</v>
      </c>
      <c r="J701" s="56">
        <f t="shared" si="21"/>
        <v>63115</v>
      </c>
    </row>
    <row r="702" spans="1:10" x14ac:dyDescent="0.25">
      <c r="A702" s="51" t="s">
        <v>472</v>
      </c>
      <c r="B702" s="58" t="s">
        <v>63</v>
      </c>
      <c r="C702" s="51" t="s">
        <v>347</v>
      </c>
      <c r="D702" s="51" t="s">
        <v>91</v>
      </c>
      <c r="E702" s="53">
        <v>39403</v>
      </c>
      <c r="F702" s="59">
        <f t="shared" ca="1" si="20"/>
        <v>7</v>
      </c>
      <c r="G702" s="60" t="s">
        <v>94</v>
      </c>
      <c r="H702" s="61">
        <v>38940</v>
      </c>
      <c r="I702" s="52">
        <v>2</v>
      </c>
      <c r="J702" s="56">
        <f t="shared" si="21"/>
        <v>40073</v>
      </c>
    </row>
    <row r="703" spans="1:10" x14ac:dyDescent="0.25">
      <c r="A703" s="51" t="s">
        <v>613</v>
      </c>
      <c r="B703" s="58" t="s">
        <v>63</v>
      </c>
      <c r="C703" s="51" t="s">
        <v>599</v>
      </c>
      <c r="D703" s="51" t="s">
        <v>144</v>
      </c>
      <c r="E703" s="65">
        <v>39735</v>
      </c>
      <c r="F703" s="59">
        <f t="shared" ca="1" si="20"/>
        <v>6</v>
      </c>
      <c r="G703" s="60" t="s">
        <v>94</v>
      </c>
      <c r="H703" s="61">
        <v>39620</v>
      </c>
      <c r="I703" s="52">
        <v>5</v>
      </c>
      <c r="J703" s="56">
        <f t="shared" si="21"/>
        <v>40773</v>
      </c>
    </row>
    <row r="704" spans="1:10" x14ac:dyDescent="0.25">
      <c r="A704" s="51" t="s">
        <v>473</v>
      </c>
      <c r="B704" s="58" t="s">
        <v>65</v>
      </c>
      <c r="C704" s="51" t="s">
        <v>347</v>
      </c>
      <c r="D704" s="51" t="s">
        <v>91</v>
      </c>
      <c r="E704" s="53">
        <v>37866</v>
      </c>
      <c r="F704" s="59">
        <f t="shared" ca="1" si="20"/>
        <v>11</v>
      </c>
      <c r="G704" s="60" t="s">
        <v>94</v>
      </c>
      <c r="H704" s="61">
        <v>54230</v>
      </c>
      <c r="I704" s="52">
        <v>5</v>
      </c>
      <c r="J704" s="56">
        <f t="shared" si="21"/>
        <v>55808</v>
      </c>
    </row>
    <row r="705" spans="1:10" x14ac:dyDescent="0.25">
      <c r="A705" s="51" t="s">
        <v>610</v>
      </c>
      <c r="B705" s="58" t="s">
        <v>75</v>
      </c>
      <c r="C705" s="51" t="s">
        <v>599</v>
      </c>
      <c r="D705" s="51" t="s">
        <v>91</v>
      </c>
      <c r="E705" s="53">
        <v>40765</v>
      </c>
      <c r="F705" s="59">
        <f t="shared" ca="1" si="20"/>
        <v>4</v>
      </c>
      <c r="G705" s="60" t="s">
        <v>107</v>
      </c>
      <c r="H705" s="61">
        <v>77720</v>
      </c>
      <c r="I705" s="52">
        <v>3</v>
      </c>
      <c r="J705" s="56">
        <f t="shared" si="21"/>
        <v>79982</v>
      </c>
    </row>
    <row r="706" spans="1:10" x14ac:dyDescent="0.25">
      <c r="A706" s="66" t="s">
        <v>165</v>
      </c>
      <c r="B706" s="58" t="s">
        <v>59</v>
      </c>
      <c r="C706" s="66" t="s">
        <v>163</v>
      </c>
      <c r="D706" s="66" t="s">
        <v>91</v>
      </c>
      <c r="E706" s="67">
        <v>39447</v>
      </c>
      <c r="F706" s="59">
        <f t="shared" ref="F706:F742" ca="1" si="22">DATEDIF(E706,TODAY(),"Y")</f>
        <v>7</v>
      </c>
      <c r="G706" s="60" t="s">
        <v>92</v>
      </c>
      <c r="H706" s="61">
        <v>72830</v>
      </c>
      <c r="I706" s="52">
        <v>2</v>
      </c>
      <c r="J706" s="56">
        <f t="shared" ref="J706:J742" si="23">ROUND(H706*$L$1+H706,0)</f>
        <v>74949</v>
      </c>
    </row>
    <row r="707" spans="1:10" x14ac:dyDescent="0.25">
      <c r="A707" s="51" t="s">
        <v>761</v>
      </c>
      <c r="B707" s="58" t="s">
        <v>59</v>
      </c>
      <c r="C707" s="51" t="s">
        <v>690</v>
      </c>
      <c r="D707" s="51" t="s">
        <v>91</v>
      </c>
      <c r="E707" s="63">
        <v>40536</v>
      </c>
      <c r="F707" s="59">
        <f t="shared" ca="1" si="22"/>
        <v>4</v>
      </c>
      <c r="G707" s="60" t="s">
        <v>107</v>
      </c>
      <c r="H707" s="61">
        <v>70730</v>
      </c>
      <c r="I707" s="52">
        <v>1</v>
      </c>
      <c r="J707" s="56">
        <f t="shared" si="23"/>
        <v>72788</v>
      </c>
    </row>
    <row r="708" spans="1:10" x14ac:dyDescent="0.25">
      <c r="A708" s="51" t="s">
        <v>557</v>
      </c>
      <c r="B708" s="58" t="s">
        <v>75</v>
      </c>
      <c r="C708" s="51" t="s">
        <v>508</v>
      </c>
      <c r="D708" s="51" t="s">
        <v>144</v>
      </c>
      <c r="E708" s="53">
        <v>37166</v>
      </c>
      <c r="F708" s="59">
        <f t="shared" ca="1" si="22"/>
        <v>13</v>
      </c>
      <c r="G708" s="60" t="s">
        <v>94</v>
      </c>
      <c r="H708" s="61">
        <v>47295</v>
      </c>
      <c r="I708" s="52">
        <v>4</v>
      </c>
      <c r="J708" s="56">
        <f t="shared" si="23"/>
        <v>48671</v>
      </c>
    </row>
    <row r="709" spans="1:10" x14ac:dyDescent="0.25">
      <c r="A709" s="51" t="s">
        <v>230</v>
      </c>
      <c r="B709" s="58" t="s">
        <v>63</v>
      </c>
      <c r="C709" s="51" t="s">
        <v>214</v>
      </c>
      <c r="D709" s="51" t="s">
        <v>61</v>
      </c>
      <c r="E709" s="53">
        <v>40273</v>
      </c>
      <c r="F709" s="59">
        <f t="shared" ca="1" si="22"/>
        <v>5</v>
      </c>
      <c r="G709" s="60"/>
      <c r="H709" s="61">
        <v>50550</v>
      </c>
      <c r="I709" s="52">
        <v>2</v>
      </c>
      <c r="J709" s="56">
        <f t="shared" si="23"/>
        <v>52021</v>
      </c>
    </row>
    <row r="710" spans="1:10" x14ac:dyDescent="0.25">
      <c r="A710" s="51" t="s">
        <v>762</v>
      </c>
      <c r="B710" s="58" t="s">
        <v>65</v>
      </c>
      <c r="C710" s="51" t="s">
        <v>690</v>
      </c>
      <c r="D710" s="51" t="s">
        <v>91</v>
      </c>
      <c r="E710" s="53">
        <v>36619</v>
      </c>
      <c r="F710" s="59">
        <f t="shared" ca="1" si="22"/>
        <v>15</v>
      </c>
      <c r="G710" s="60" t="s">
        <v>94</v>
      </c>
      <c r="H710" s="61">
        <v>71970</v>
      </c>
      <c r="I710" s="52">
        <v>4</v>
      </c>
      <c r="J710" s="56">
        <f t="shared" si="23"/>
        <v>74064</v>
      </c>
    </row>
    <row r="711" spans="1:10" x14ac:dyDescent="0.25">
      <c r="A711" s="51" t="s">
        <v>138</v>
      </c>
      <c r="B711" s="58" t="s">
        <v>65</v>
      </c>
      <c r="C711" s="51" t="s">
        <v>60</v>
      </c>
      <c r="D711" s="51" t="s">
        <v>91</v>
      </c>
      <c r="E711" s="53">
        <v>39446</v>
      </c>
      <c r="F711" s="59">
        <f t="shared" ca="1" si="22"/>
        <v>7</v>
      </c>
      <c r="G711" s="60" t="s">
        <v>96</v>
      </c>
      <c r="H711" s="61">
        <v>44650</v>
      </c>
      <c r="I711" s="52">
        <v>1</v>
      </c>
      <c r="J711" s="56">
        <f t="shared" si="23"/>
        <v>45949</v>
      </c>
    </row>
    <row r="712" spans="1:10" x14ac:dyDescent="0.25">
      <c r="A712" s="51" t="s">
        <v>139</v>
      </c>
      <c r="B712" s="58" t="s">
        <v>63</v>
      </c>
      <c r="C712" s="51" t="s">
        <v>60</v>
      </c>
      <c r="D712" s="51" t="s">
        <v>91</v>
      </c>
      <c r="E712" s="53">
        <v>40208</v>
      </c>
      <c r="F712" s="59">
        <f t="shared" ca="1" si="22"/>
        <v>5</v>
      </c>
      <c r="G712" s="60" t="s">
        <v>94</v>
      </c>
      <c r="H712" s="61">
        <v>61148</v>
      </c>
      <c r="I712" s="52">
        <v>2</v>
      </c>
      <c r="J712" s="56">
        <f t="shared" si="23"/>
        <v>62927</v>
      </c>
    </row>
    <row r="713" spans="1:10" x14ac:dyDescent="0.25">
      <c r="A713" s="51" t="s">
        <v>231</v>
      </c>
      <c r="B713" s="58" t="s">
        <v>63</v>
      </c>
      <c r="C713" s="51" t="s">
        <v>214</v>
      </c>
      <c r="D713" s="51" t="s">
        <v>61</v>
      </c>
      <c r="E713" s="53">
        <v>39094</v>
      </c>
      <c r="F713" s="59">
        <f t="shared" ca="1" si="22"/>
        <v>8</v>
      </c>
      <c r="G713" s="60"/>
      <c r="H713" s="61">
        <v>83020</v>
      </c>
      <c r="I713" s="52">
        <v>4</v>
      </c>
      <c r="J713" s="56">
        <f t="shared" si="23"/>
        <v>85436</v>
      </c>
    </row>
    <row r="714" spans="1:10" x14ac:dyDescent="0.25">
      <c r="A714" s="51" t="s">
        <v>474</v>
      </c>
      <c r="B714" s="58" t="s">
        <v>65</v>
      </c>
      <c r="C714" s="51" t="s">
        <v>347</v>
      </c>
      <c r="D714" s="51" t="s">
        <v>91</v>
      </c>
      <c r="E714" s="53">
        <v>36707</v>
      </c>
      <c r="F714" s="59">
        <f t="shared" ca="1" si="22"/>
        <v>15</v>
      </c>
      <c r="G714" s="60" t="s">
        <v>99</v>
      </c>
      <c r="H714" s="61">
        <v>38870</v>
      </c>
      <c r="I714" s="52">
        <v>2</v>
      </c>
      <c r="J714" s="56">
        <f t="shared" si="23"/>
        <v>40001</v>
      </c>
    </row>
    <row r="715" spans="1:10" x14ac:dyDescent="0.25">
      <c r="A715" s="51" t="s">
        <v>815</v>
      </c>
      <c r="B715" s="58" t="s">
        <v>59</v>
      </c>
      <c r="C715" s="51" t="s">
        <v>807</v>
      </c>
      <c r="D715" s="51" t="s">
        <v>91</v>
      </c>
      <c r="E715" s="53">
        <v>36764</v>
      </c>
      <c r="F715" s="59">
        <f t="shared" ca="1" si="22"/>
        <v>14</v>
      </c>
      <c r="G715" s="60" t="s">
        <v>99</v>
      </c>
      <c r="H715" s="61">
        <v>74840</v>
      </c>
      <c r="I715" s="52">
        <v>4</v>
      </c>
      <c r="J715" s="56">
        <f t="shared" si="23"/>
        <v>77018</v>
      </c>
    </row>
    <row r="716" spans="1:10" x14ac:dyDescent="0.25">
      <c r="A716" s="51" t="s">
        <v>260</v>
      </c>
      <c r="B716" s="58" t="s">
        <v>65</v>
      </c>
      <c r="C716" s="51" t="s">
        <v>214</v>
      </c>
      <c r="D716" s="51" t="s">
        <v>91</v>
      </c>
      <c r="E716" s="53">
        <v>39588</v>
      </c>
      <c r="F716" s="59">
        <f t="shared" ca="1" si="22"/>
        <v>7</v>
      </c>
      <c r="G716" s="60" t="s">
        <v>94</v>
      </c>
      <c r="H716" s="61">
        <v>74670</v>
      </c>
      <c r="I716" s="52">
        <v>5</v>
      </c>
      <c r="J716" s="56">
        <f t="shared" si="23"/>
        <v>76843</v>
      </c>
    </row>
    <row r="717" spans="1:10" x14ac:dyDescent="0.25">
      <c r="A717" s="51" t="s">
        <v>816</v>
      </c>
      <c r="B717" s="58" t="s">
        <v>65</v>
      </c>
      <c r="C717" s="51" t="s">
        <v>807</v>
      </c>
      <c r="D717" s="51" t="s">
        <v>91</v>
      </c>
      <c r="E717" s="53">
        <v>36260</v>
      </c>
      <c r="F717" s="59">
        <f t="shared" ca="1" si="22"/>
        <v>16</v>
      </c>
      <c r="G717" s="60" t="s">
        <v>96</v>
      </c>
      <c r="H717" s="61">
        <v>75150</v>
      </c>
      <c r="I717" s="52">
        <v>1</v>
      </c>
      <c r="J717" s="56">
        <f t="shared" si="23"/>
        <v>77337</v>
      </c>
    </row>
    <row r="718" spans="1:10" x14ac:dyDescent="0.25">
      <c r="A718" s="51" t="s">
        <v>629</v>
      </c>
      <c r="B718" s="58" t="s">
        <v>75</v>
      </c>
      <c r="C718" s="51" t="s">
        <v>616</v>
      </c>
      <c r="D718" s="51" t="s">
        <v>61</v>
      </c>
      <c r="E718" s="53">
        <v>35806</v>
      </c>
      <c r="F718" s="59">
        <f t="shared" ca="1" si="22"/>
        <v>17</v>
      </c>
      <c r="G718" s="60"/>
      <c r="H718" s="61">
        <v>86100</v>
      </c>
      <c r="I718" s="52">
        <v>4</v>
      </c>
      <c r="J718" s="56">
        <f t="shared" si="23"/>
        <v>88606</v>
      </c>
    </row>
    <row r="719" spans="1:10" x14ac:dyDescent="0.25">
      <c r="A719" s="51" t="s">
        <v>89</v>
      </c>
      <c r="B719" s="58" t="s">
        <v>75</v>
      </c>
      <c r="C719" s="51" t="s">
        <v>60</v>
      </c>
      <c r="D719" s="51" t="s">
        <v>61</v>
      </c>
      <c r="E719" s="63">
        <v>40404</v>
      </c>
      <c r="F719" s="59">
        <f t="shared" ca="1" si="22"/>
        <v>4</v>
      </c>
      <c r="G719" s="60"/>
      <c r="H719" s="61">
        <v>39550</v>
      </c>
      <c r="I719" s="52">
        <v>5</v>
      </c>
      <c r="J719" s="56">
        <f t="shared" si="23"/>
        <v>40701</v>
      </c>
    </row>
    <row r="720" spans="1:10" x14ac:dyDescent="0.25">
      <c r="A720" s="51" t="s">
        <v>763</v>
      </c>
      <c r="B720" s="58" t="s">
        <v>75</v>
      </c>
      <c r="C720" s="51" t="s">
        <v>690</v>
      </c>
      <c r="D720" s="51" t="s">
        <v>91</v>
      </c>
      <c r="E720" s="53">
        <v>40018</v>
      </c>
      <c r="F720" s="59">
        <f t="shared" ca="1" si="22"/>
        <v>6</v>
      </c>
      <c r="G720" s="60" t="s">
        <v>107</v>
      </c>
      <c r="H720" s="61">
        <v>34990</v>
      </c>
      <c r="I720" s="52">
        <v>3</v>
      </c>
      <c r="J720" s="56">
        <f t="shared" si="23"/>
        <v>36008</v>
      </c>
    </row>
    <row r="721" spans="1:10" x14ac:dyDescent="0.25">
      <c r="A721" s="51" t="s">
        <v>817</v>
      </c>
      <c r="B721" s="58" t="s">
        <v>65</v>
      </c>
      <c r="C721" s="51" t="s">
        <v>807</v>
      </c>
      <c r="D721" s="51" t="s">
        <v>91</v>
      </c>
      <c r="E721" s="53">
        <v>41136</v>
      </c>
      <c r="F721" s="59">
        <f t="shared" ca="1" si="22"/>
        <v>2</v>
      </c>
      <c r="G721" s="60" t="s">
        <v>96</v>
      </c>
      <c r="H721" s="61">
        <v>79760</v>
      </c>
      <c r="I721" s="52">
        <v>5</v>
      </c>
      <c r="J721" s="56">
        <f t="shared" si="23"/>
        <v>82081</v>
      </c>
    </row>
    <row r="722" spans="1:10" x14ac:dyDescent="0.25">
      <c r="A722" s="51" t="s">
        <v>393</v>
      </c>
      <c r="B722" s="58" t="s">
        <v>65</v>
      </c>
      <c r="C722" s="51" t="s">
        <v>347</v>
      </c>
      <c r="D722" s="51" t="s">
        <v>61</v>
      </c>
      <c r="E722" s="53">
        <v>35997</v>
      </c>
      <c r="F722" s="59">
        <f t="shared" ca="1" si="22"/>
        <v>17</v>
      </c>
      <c r="G722" s="60"/>
      <c r="H722" s="61">
        <v>72520</v>
      </c>
      <c r="I722" s="52">
        <v>3</v>
      </c>
      <c r="J722" s="56">
        <f t="shared" si="23"/>
        <v>74630</v>
      </c>
    </row>
    <row r="723" spans="1:10" x14ac:dyDescent="0.25">
      <c r="A723" s="51" t="s">
        <v>140</v>
      </c>
      <c r="B723" s="58" t="s">
        <v>75</v>
      </c>
      <c r="C723" s="51" t="s">
        <v>60</v>
      </c>
      <c r="D723" s="51" t="s">
        <v>91</v>
      </c>
      <c r="E723" s="53">
        <v>40765</v>
      </c>
      <c r="F723" s="59">
        <f t="shared" ca="1" si="22"/>
        <v>4</v>
      </c>
      <c r="G723" s="60" t="s">
        <v>92</v>
      </c>
      <c r="H723" s="61">
        <v>77740</v>
      </c>
      <c r="I723" s="52">
        <v>1</v>
      </c>
      <c r="J723" s="56">
        <f t="shared" si="23"/>
        <v>80002</v>
      </c>
    </row>
    <row r="724" spans="1:10" x14ac:dyDescent="0.25">
      <c r="A724" s="51" t="s">
        <v>598</v>
      </c>
      <c r="B724" s="58" t="s">
        <v>68</v>
      </c>
      <c r="C724" s="51" t="s">
        <v>599</v>
      </c>
      <c r="D724" s="51" t="s">
        <v>61</v>
      </c>
      <c r="E724" s="53">
        <v>40591</v>
      </c>
      <c r="F724" s="59">
        <f t="shared" ca="1" si="22"/>
        <v>4</v>
      </c>
      <c r="G724" s="60"/>
      <c r="H724" s="61">
        <v>49070</v>
      </c>
      <c r="I724" s="52">
        <v>3</v>
      </c>
      <c r="J724" s="56">
        <f t="shared" si="23"/>
        <v>50498</v>
      </c>
    </row>
    <row r="725" spans="1:10" x14ac:dyDescent="0.25">
      <c r="A725" s="51" t="s">
        <v>394</v>
      </c>
      <c r="B725" s="58" t="s">
        <v>75</v>
      </c>
      <c r="C725" s="51" t="s">
        <v>347</v>
      </c>
      <c r="D725" s="51" t="s">
        <v>61</v>
      </c>
      <c r="E725" s="63">
        <v>40680</v>
      </c>
      <c r="F725" s="59">
        <f t="shared" ca="1" si="22"/>
        <v>4</v>
      </c>
      <c r="G725" s="60"/>
      <c r="H725" s="61">
        <v>57110</v>
      </c>
      <c r="I725" s="52">
        <v>3</v>
      </c>
      <c r="J725" s="56">
        <f t="shared" si="23"/>
        <v>58772</v>
      </c>
    </row>
    <row r="726" spans="1:10" x14ac:dyDescent="0.25">
      <c r="A726" s="51" t="s">
        <v>764</v>
      </c>
      <c r="B726" s="58" t="s">
        <v>68</v>
      </c>
      <c r="C726" s="51" t="s">
        <v>690</v>
      </c>
      <c r="D726" s="51" t="s">
        <v>91</v>
      </c>
      <c r="E726" s="53">
        <v>40420</v>
      </c>
      <c r="F726" s="59">
        <f t="shared" ca="1" si="22"/>
        <v>4</v>
      </c>
      <c r="G726" s="60" t="s">
        <v>96</v>
      </c>
      <c r="H726" s="61">
        <v>31690</v>
      </c>
      <c r="I726" s="52">
        <v>4</v>
      </c>
      <c r="J726" s="56">
        <f t="shared" si="23"/>
        <v>32612</v>
      </c>
    </row>
    <row r="727" spans="1:10" x14ac:dyDescent="0.25">
      <c r="A727" s="51" t="s">
        <v>141</v>
      </c>
      <c r="B727" s="58" t="s">
        <v>75</v>
      </c>
      <c r="C727" s="51" t="s">
        <v>60</v>
      </c>
      <c r="D727" s="51" t="s">
        <v>91</v>
      </c>
      <c r="E727" s="53">
        <v>37138</v>
      </c>
      <c r="F727" s="59">
        <f t="shared" ca="1" si="22"/>
        <v>13</v>
      </c>
      <c r="G727" s="60" t="s">
        <v>96</v>
      </c>
      <c r="H727" s="61">
        <v>29130</v>
      </c>
      <c r="I727" s="52">
        <v>1</v>
      </c>
      <c r="J727" s="56">
        <f t="shared" si="23"/>
        <v>29978</v>
      </c>
    </row>
    <row r="728" spans="1:10" x14ac:dyDescent="0.25">
      <c r="A728" s="51" t="s">
        <v>183</v>
      </c>
      <c r="B728" s="58" t="s">
        <v>65</v>
      </c>
      <c r="C728" s="51" t="s">
        <v>169</v>
      </c>
      <c r="D728" s="51" t="s">
        <v>91</v>
      </c>
      <c r="E728" s="53">
        <v>36269</v>
      </c>
      <c r="F728" s="59">
        <f t="shared" ca="1" si="22"/>
        <v>16</v>
      </c>
      <c r="G728" s="60" t="s">
        <v>107</v>
      </c>
      <c r="H728" s="61">
        <v>61330</v>
      </c>
      <c r="I728" s="52">
        <v>1</v>
      </c>
      <c r="J728" s="56">
        <f t="shared" si="23"/>
        <v>63115</v>
      </c>
    </row>
    <row r="729" spans="1:10" x14ac:dyDescent="0.25">
      <c r="A729" s="51" t="s">
        <v>569</v>
      </c>
      <c r="B729" s="58" t="s">
        <v>65</v>
      </c>
      <c r="C729" s="51" t="s">
        <v>560</v>
      </c>
      <c r="D729" s="51" t="s">
        <v>61</v>
      </c>
      <c r="E729" s="53">
        <v>39295</v>
      </c>
      <c r="F729" s="59">
        <f t="shared" ca="1" si="22"/>
        <v>8</v>
      </c>
      <c r="G729" s="60"/>
      <c r="H729" s="61">
        <v>40560</v>
      </c>
      <c r="I729" s="52">
        <v>5</v>
      </c>
      <c r="J729" s="56">
        <f t="shared" si="23"/>
        <v>41740</v>
      </c>
    </row>
    <row r="730" spans="1:10" x14ac:dyDescent="0.25">
      <c r="A730" s="51" t="s">
        <v>818</v>
      </c>
      <c r="B730" s="58" t="s">
        <v>68</v>
      </c>
      <c r="C730" s="51" t="s">
        <v>807</v>
      </c>
      <c r="D730" s="51" t="s">
        <v>91</v>
      </c>
      <c r="E730" s="53">
        <v>36143</v>
      </c>
      <c r="F730" s="59">
        <f t="shared" ca="1" si="22"/>
        <v>16</v>
      </c>
      <c r="G730" s="60" t="s">
        <v>107</v>
      </c>
      <c r="H730" s="61">
        <v>72090</v>
      </c>
      <c r="I730" s="52">
        <v>5</v>
      </c>
      <c r="J730" s="56">
        <f t="shared" si="23"/>
        <v>74188</v>
      </c>
    </row>
    <row r="731" spans="1:10" x14ac:dyDescent="0.25">
      <c r="A731" s="51" t="s">
        <v>261</v>
      </c>
      <c r="B731" s="58" t="s">
        <v>63</v>
      </c>
      <c r="C731" s="51" t="s">
        <v>214</v>
      </c>
      <c r="D731" s="51" t="s">
        <v>91</v>
      </c>
      <c r="E731" s="53">
        <v>38954</v>
      </c>
      <c r="F731" s="59">
        <f t="shared" ca="1" si="22"/>
        <v>8</v>
      </c>
      <c r="G731" s="60" t="s">
        <v>96</v>
      </c>
      <c r="H731" s="61">
        <v>40920</v>
      </c>
      <c r="I731" s="52">
        <v>4</v>
      </c>
      <c r="J731" s="56">
        <f t="shared" si="23"/>
        <v>42111</v>
      </c>
    </row>
    <row r="732" spans="1:10" x14ac:dyDescent="0.25">
      <c r="A732" s="51" t="s">
        <v>324</v>
      </c>
      <c r="B732" s="58" t="s">
        <v>75</v>
      </c>
      <c r="C732" s="51" t="s">
        <v>293</v>
      </c>
      <c r="D732" s="51" t="s">
        <v>91</v>
      </c>
      <c r="E732" s="53">
        <v>40883</v>
      </c>
      <c r="F732" s="59">
        <f t="shared" ca="1" si="22"/>
        <v>3</v>
      </c>
      <c r="G732" s="60" t="s">
        <v>96</v>
      </c>
      <c r="H732" s="61">
        <v>43580</v>
      </c>
      <c r="I732" s="52">
        <v>5</v>
      </c>
      <c r="J732" s="56">
        <f t="shared" si="23"/>
        <v>44848</v>
      </c>
    </row>
    <row r="733" spans="1:10" x14ac:dyDescent="0.25">
      <c r="A733" s="51" t="s">
        <v>506</v>
      </c>
      <c r="B733" s="58" t="s">
        <v>68</v>
      </c>
      <c r="C733" s="51" t="s">
        <v>500</v>
      </c>
      <c r="D733" s="51" t="s">
        <v>91</v>
      </c>
      <c r="E733" s="53">
        <v>37407</v>
      </c>
      <c r="F733" s="59">
        <f t="shared" ca="1" si="22"/>
        <v>13</v>
      </c>
      <c r="G733" s="60" t="s">
        <v>96</v>
      </c>
      <c r="H733" s="61">
        <v>59140</v>
      </c>
      <c r="I733" s="52">
        <v>5</v>
      </c>
      <c r="J733" s="56">
        <f t="shared" si="23"/>
        <v>60861</v>
      </c>
    </row>
    <row r="734" spans="1:10" x14ac:dyDescent="0.25">
      <c r="A734" s="51" t="s">
        <v>142</v>
      </c>
      <c r="B734" s="58" t="s">
        <v>65</v>
      </c>
      <c r="C734" s="51" t="s">
        <v>60</v>
      </c>
      <c r="D734" s="51" t="s">
        <v>91</v>
      </c>
      <c r="E734" s="53">
        <v>40878</v>
      </c>
      <c r="F734" s="59">
        <f t="shared" ca="1" si="22"/>
        <v>3</v>
      </c>
      <c r="G734" s="60" t="s">
        <v>99</v>
      </c>
      <c r="H734" s="61">
        <v>71680</v>
      </c>
      <c r="I734" s="52">
        <v>4</v>
      </c>
      <c r="J734" s="56">
        <f t="shared" si="23"/>
        <v>73766</v>
      </c>
    </row>
    <row r="735" spans="1:10" x14ac:dyDescent="0.25">
      <c r="A735" s="51" t="s">
        <v>672</v>
      </c>
      <c r="B735" s="58" t="s">
        <v>75</v>
      </c>
      <c r="C735" s="51" t="s">
        <v>616</v>
      </c>
      <c r="D735" s="51" t="s">
        <v>91</v>
      </c>
      <c r="E735" s="53">
        <v>39398</v>
      </c>
      <c r="F735" s="59">
        <f t="shared" ca="1" si="22"/>
        <v>7</v>
      </c>
      <c r="G735" s="60" t="s">
        <v>92</v>
      </c>
      <c r="H735" s="61">
        <v>48490</v>
      </c>
      <c r="I735" s="52">
        <v>2</v>
      </c>
      <c r="J735" s="56">
        <f t="shared" si="23"/>
        <v>49901</v>
      </c>
    </row>
    <row r="736" spans="1:10" x14ac:dyDescent="0.25">
      <c r="A736" s="51" t="s">
        <v>570</v>
      </c>
      <c r="B736" s="58" t="s">
        <v>75</v>
      </c>
      <c r="C736" s="51" t="s">
        <v>560</v>
      </c>
      <c r="D736" s="51" t="s">
        <v>61</v>
      </c>
      <c r="E736" s="53">
        <v>39154</v>
      </c>
      <c r="F736" s="59">
        <f t="shared" ca="1" si="22"/>
        <v>8</v>
      </c>
      <c r="G736" s="60"/>
      <c r="H736" s="61">
        <v>26360</v>
      </c>
      <c r="I736" s="52">
        <v>4</v>
      </c>
      <c r="J736" s="56">
        <f t="shared" si="23"/>
        <v>27127</v>
      </c>
    </row>
    <row r="737" spans="1:11" x14ac:dyDescent="0.25">
      <c r="A737" s="51" t="s">
        <v>475</v>
      </c>
      <c r="B737" s="58" t="s">
        <v>75</v>
      </c>
      <c r="C737" s="51" t="s">
        <v>347</v>
      </c>
      <c r="D737" s="51" t="s">
        <v>91</v>
      </c>
      <c r="E737" s="53">
        <v>36273</v>
      </c>
      <c r="F737" s="59">
        <f t="shared" ca="1" si="22"/>
        <v>16</v>
      </c>
      <c r="G737" s="60" t="s">
        <v>107</v>
      </c>
      <c r="H737" s="61">
        <v>61330</v>
      </c>
      <c r="I737" s="52">
        <v>4</v>
      </c>
      <c r="J737" s="56">
        <f t="shared" si="23"/>
        <v>63115</v>
      </c>
    </row>
    <row r="738" spans="1:11" x14ac:dyDescent="0.25">
      <c r="A738" s="51" t="s">
        <v>198</v>
      </c>
      <c r="B738" s="58" t="s">
        <v>63</v>
      </c>
      <c r="C738" s="51" t="s">
        <v>189</v>
      </c>
      <c r="D738" s="51" t="s">
        <v>91</v>
      </c>
      <c r="E738" s="53">
        <v>40856</v>
      </c>
      <c r="F738" s="59">
        <f t="shared" ca="1" si="22"/>
        <v>3</v>
      </c>
      <c r="G738" s="60" t="s">
        <v>94</v>
      </c>
      <c r="H738" s="61">
        <v>41350</v>
      </c>
      <c r="I738" s="52">
        <v>2</v>
      </c>
      <c r="J738" s="56">
        <f t="shared" si="23"/>
        <v>42553</v>
      </c>
      <c r="K738" s="64"/>
    </row>
    <row r="739" spans="1:11" x14ac:dyDescent="0.25">
      <c r="A739" s="51" t="s">
        <v>325</v>
      </c>
      <c r="B739" s="58" t="s">
        <v>65</v>
      </c>
      <c r="C739" s="51" t="s">
        <v>293</v>
      </c>
      <c r="D739" s="51" t="s">
        <v>91</v>
      </c>
      <c r="E739" s="53">
        <v>40492</v>
      </c>
      <c r="F739" s="59">
        <f t="shared" ca="1" si="22"/>
        <v>4</v>
      </c>
      <c r="G739" s="60" t="s">
        <v>99</v>
      </c>
      <c r="H739" s="61">
        <v>67230</v>
      </c>
      <c r="I739" s="52">
        <v>4</v>
      </c>
      <c r="J739" s="56">
        <f t="shared" si="23"/>
        <v>69186</v>
      </c>
    </row>
    <row r="740" spans="1:11" x14ac:dyDescent="0.25">
      <c r="A740" s="51" t="s">
        <v>232</v>
      </c>
      <c r="B740" s="58" t="s">
        <v>65</v>
      </c>
      <c r="C740" s="51" t="s">
        <v>214</v>
      </c>
      <c r="D740" s="51" t="s">
        <v>61</v>
      </c>
      <c r="E740" s="53">
        <v>39765</v>
      </c>
      <c r="F740" s="59">
        <f t="shared" ca="1" si="22"/>
        <v>6</v>
      </c>
      <c r="G740" s="60"/>
      <c r="H740" s="61">
        <v>46670</v>
      </c>
      <c r="I740" s="52">
        <v>3</v>
      </c>
      <c r="J740" s="56">
        <f t="shared" si="23"/>
        <v>48028</v>
      </c>
    </row>
    <row r="741" spans="1:11" x14ac:dyDescent="0.25">
      <c r="A741" s="51" t="s">
        <v>590</v>
      </c>
      <c r="B741" s="58" t="s">
        <v>75</v>
      </c>
      <c r="C741" s="51" t="s">
        <v>560</v>
      </c>
      <c r="D741" s="51" t="s">
        <v>91</v>
      </c>
      <c r="E741" s="53">
        <v>37288</v>
      </c>
      <c r="F741" s="59">
        <f t="shared" ca="1" si="22"/>
        <v>13</v>
      </c>
      <c r="G741" s="60" t="s">
        <v>96</v>
      </c>
      <c r="H741" s="61">
        <v>42480</v>
      </c>
      <c r="I741" s="52">
        <v>3</v>
      </c>
      <c r="J741" s="56">
        <f t="shared" si="23"/>
        <v>43716</v>
      </c>
    </row>
    <row r="742" spans="1:11" x14ac:dyDescent="0.25">
      <c r="A742" s="51" t="s">
        <v>778</v>
      </c>
      <c r="B742" s="58" t="s">
        <v>77</v>
      </c>
      <c r="C742" s="51" t="s">
        <v>690</v>
      </c>
      <c r="D742" s="51" t="s">
        <v>144</v>
      </c>
      <c r="E742" s="53">
        <v>39535</v>
      </c>
      <c r="F742" s="59">
        <f t="shared" ca="1" si="22"/>
        <v>7</v>
      </c>
      <c r="G742" s="60" t="s">
        <v>99</v>
      </c>
      <c r="H742" s="61">
        <v>49080</v>
      </c>
      <c r="I742" s="52">
        <v>5</v>
      </c>
      <c r="J742" s="56">
        <f t="shared" si="23"/>
        <v>50508</v>
      </c>
      <c r="K742" s="6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"/>
  <sheetViews>
    <sheetView zoomScale="115" zoomScaleNormal="115" workbookViewId="0">
      <selection activeCell="J20" sqref="J20"/>
    </sheetView>
  </sheetViews>
  <sheetFormatPr defaultColWidth="12.5703125" defaultRowHeight="15.75" x14ac:dyDescent="0.25"/>
  <cols>
    <col min="1" max="1" width="11.7109375" style="41" bestFit="1" customWidth="1"/>
    <col min="2" max="2" width="15.140625" style="41" bestFit="1" customWidth="1"/>
    <col min="3" max="3" width="5.7109375" style="41" bestFit="1" customWidth="1"/>
    <col min="4" max="4" width="19.5703125" style="41" bestFit="1" customWidth="1"/>
    <col min="5" max="9" width="7.140625" style="41" bestFit="1" customWidth="1"/>
    <col min="10" max="16384" width="12.5703125" style="41"/>
  </cols>
  <sheetData>
    <row r="1" spans="1:9" x14ac:dyDescent="0.25">
      <c r="A1" s="2" t="s">
        <v>37</v>
      </c>
      <c r="B1" s="166"/>
      <c r="C1" s="42"/>
      <c r="D1" s="167" t="s">
        <v>38</v>
      </c>
      <c r="E1" s="167"/>
      <c r="F1" s="167"/>
      <c r="G1" s="167"/>
      <c r="H1" s="167"/>
      <c r="I1" s="167"/>
    </row>
    <row r="2" spans="1:9" x14ac:dyDescent="0.25">
      <c r="A2" s="42" t="s">
        <v>39</v>
      </c>
      <c r="B2" s="42" t="s">
        <v>40</v>
      </c>
      <c r="C2" s="43"/>
      <c r="D2" s="42" t="s">
        <v>9</v>
      </c>
      <c r="E2" s="44" t="s">
        <v>19</v>
      </c>
      <c r="F2" s="44" t="s">
        <v>30</v>
      </c>
      <c r="G2" s="45" t="s">
        <v>28</v>
      </c>
      <c r="H2" s="45" t="s">
        <v>33</v>
      </c>
      <c r="I2" s="45" t="s">
        <v>5</v>
      </c>
    </row>
    <row r="3" spans="1:9" x14ac:dyDescent="0.25">
      <c r="A3" s="46" t="s">
        <v>41</v>
      </c>
      <c r="B3" s="47">
        <v>1559442.31</v>
      </c>
      <c r="C3" s="43"/>
      <c r="D3" s="43" t="s">
        <v>0</v>
      </c>
      <c r="E3" s="48">
        <v>619</v>
      </c>
      <c r="F3" s="48">
        <v>302</v>
      </c>
      <c r="G3" s="49">
        <v>284</v>
      </c>
      <c r="H3" s="49">
        <v>407</v>
      </c>
      <c r="I3" s="50">
        <f t="shared" ref="I3:I8" si="0">SUM(E3:H3)</f>
        <v>1612</v>
      </c>
    </row>
    <row r="4" spans="1:9" x14ac:dyDescent="0.25">
      <c r="A4" s="46" t="s">
        <v>42</v>
      </c>
      <c r="B4" s="47">
        <v>5831815.1100000003</v>
      </c>
      <c r="C4" s="43"/>
      <c r="D4" s="43" t="s">
        <v>1</v>
      </c>
      <c r="E4" s="48">
        <v>570</v>
      </c>
      <c r="F4" s="48">
        <v>180</v>
      </c>
      <c r="G4" s="49">
        <v>214</v>
      </c>
      <c r="H4" s="49">
        <v>524</v>
      </c>
      <c r="I4" s="50">
        <f t="shared" si="0"/>
        <v>1488</v>
      </c>
    </row>
    <row r="5" spans="1:9" x14ac:dyDescent="0.25">
      <c r="A5" s="46" t="s">
        <v>43</v>
      </c>
      <c r="B5" s="47">
        <v>4581934.9400000004</v>
      </c>
      <c r="C5" s="43"/>
      <c r="D5" s="43" t="s">
        <v>2</v>
      </c>
      <c r="E5" s="48">
        <v>413</v>
      </c>
      <c r="F5" s="48">
        <v>361</v>
      </c>
      <c r="G5" s="49">
        <v>234</v>
      </c>
      <c r="H5" s="49">
        <v>395</v>
      </c>
      <c r="I5" s="50">
        <f t="shared" si="0"/>
        <v>1403</v>
      </c>
    </row>
    <row r="6" spans="1:9" x14ac:dyDescent="0.25">
      <c r="A6" s="46" t="s">
        <v>44</v>
      </c>
      <c r="B6" s="47">
        <v>880299.5</v>
      </c>
      <c r="C6" s="43"/>
      <c r="D6" s="43" t="s">
        <v>3</v>
      </c>
      <c r="E6" s="48">
        <v>543</v>
      </c>
      <c r="F6" s="48">
        <v>207</v>
      </c>
      <c r="G6" s="49">
        <v>229</v>
      </c>
      <c r="H6" s="49">
        <v>700</v>
      </c>
      <c r="I6" s="50">
        <f t="shared" si="0"/>
        <v>1679</v>
      </c>
    </row>
    <row r="7" spans="1:9" x14ac:dyDescent="0.25">
      <c r="A7" s="46" t="s">
        <v>45</v>
      </c>
      <c r="B7" s="47">
        <v>2380838.2599999998</v>
      </c>
      <c r="C7" s="43"/>
      <c r="D7" s="43" t="s">
        <v>4</v>
      </c>
      <c r="E7" s="48">
        <v>662</v>
      </c>
      <c r="F7" s="48">
        <v>304</v>
      </c>
      <c r="G7" s="49">
        <v>282</v>
      </c>
      <c r="H7" s="49">
        <v>567</v>
      </c>
      <c r="I7" s="50">
        <f t="shared" si="0"/>
        <v>1815</v>
      </c>
    </row>
    <row r="8" spans="1:9" x14ac:dyDescent="0.25">
      <c r="A8" s="46" t="s">
        <v>46</v>
      </c>
      <c r="B8" s="47">
        <v>2039873.8800000001</v>
      </c>
      <c r="C8" s="43"/>
      <c r="D8" s="42" t="s">
        <v>25</v>
      </c>
      <c r="E8" s="50">
        <f>SUM(E3:E7)</f>
        <v>2807</v>
      </c>
      <c r="F8" s="50">
        <f>SUM(F3:F7)</f>
        <v>1354</v>
      </c>
      <c r="G8" s="50">
        <f>SUM(G3:G7)</f>
        <v>1243</v>
      </c>
      <c r="H8" s="50">
        <f>SUM(H3:H7)</f>
        <v>2593</v>
      </c>
      <c r="I8" s="50">
        <f t="shared" si="0"/>
        <v>7997</v>
      </c>
    </row>
    <row r="9" spans="1:9" x14ac:dyDescent="0.25">
      <c r="A9" s="46" t="s">
        <v>47</v>
      </c>
      <c r="B9" s="47">
        <v>4950794.3899999997</v>
      </c>
      <c r="C9" s="43"/>
      <c r="D9" s="43"/>
      <c r="E9" s="43"/>
      <c r="F9" s="43"/>
      <c r="G9" s="43"/>
      <c r="H9" s="43"/>
      <c r="I9" s="43"/>
    </row>
    <row r="10" spans="1:9" ht="16.5" x14ac:dyDescent="0.3">
      <c r="D10" s="5"/>
      <c r="E10" s="5"/>
      <c r="F10" s="5"/>
      <c r="I10" s="5"/>
    </row>
    <row r="11" spans="1:9" ht="16.5" x14ac:dyDescent="0.3">
      <c r="I11" s="5"/>
    </row>
    <row r="12" spans="1:9" ht="16.5" x14ac:dyDescent="0.3">
      <c r="I12" s="5"/>
    </row>
    <row r="13" spans="1:9" ht="16.5" x14ac:dyDescent="0.3">
      <c r="I13" s="5"/>
    </row>
    <row r="14" spans="1:9" ht="16.5" x14ac:dyDescent="0.3">
      <c r="I14" s="5"/>
    </row>
    <row r="15" spans="1:9" ht="16.5" x14ac:dyDescent="0.3">
      <c r="I15" s="5"/>
    </row>
    <row r="16" spans="1:9" ht="16.5" x14ac:dyDescent="0.3">
      <c r="G16" s="5"/>
      <c r="H16" s="5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912"/>
  <sheetViews>
    <sheetView topLeftCell="C1" zoomScale="85" zoomScaleNormal="85" zoomScalePageLayoutView="130" workbookViewId="0">
      <selection activeCell="O11" sqref="O11"/>
    </sheetView>
  </sheetViews>
  <sheetFormatPr defaultColWidth="18" defaultRowHeight="16.5" x14ac:dyDescent="0.3"/>
  <cols>
    <col min="1" max="1" width="16.7109375" style="5" bestFit="1" customWidth="1"/>
    <col min="2" max="2" width="19.140625" style="5" bestFit="1" customWidth="1"/>
    <col min="3" max="3" width="6.7109375" style="5" bestFit="1" customWidth="1"/>
    <col min="4" max="4" width="15.28515625" style="5" bestFit="1" customWidth="1"/>
    <col min="5" max="5" width="11.85546875" style="39" bestFit="1" customWidth="1"/>
    <col min="6" max="6" width="10.28515625" style="37" bestFit="1" customWidth="1"/>
    <col min="7" max="7" width="10" style="40" bestFit="1" customWidth="1"/>
    <col min="8" max="8" width="13.28515625" style="38" customWidth="1"/>
    <col min="9" max="9" width="7.85546875" style="38" customWidth="1"/>
    <col min="10" max="10" width="4.5703125" style="38" customWidth="1"/>
    <col min="11" max="11" width="22.140625" style="38" customWidth="1"/>
    <col min="12" max="12" width="9.5703125" style="38" bestFit="1" customWidth="1"/>
    <col min="13" max="13" width="11.85546875" style="38" bestFit="1" customWidth="1"/>
    <col min="14" max="14" width="16.28515625" style="38" bestFit="1" customWidth="1"/>
    <col min="15" max="15" width="15.7109375" style="38" bestFit="1" customWidth="1"/>
    <col min="16" max="16" width="16" style="38" bestFit="1" customWidth="1"/>
    <col min="17" max="17" width="10.42578125" style="38" bestFit="1" customWidth="1"/>
    <col min="18" max="18" width="11.28515625" style="38" bestFit="1" customWidth="1"/>
    <col min="19" max="31" width="12.42578125" style="38" customWidth="1"/>
    <col min="32" max="32" width="69.7109375" style="5" customWidth="1"/>
    <col min="33" max="33" width="16.5703125" style="5" bestFit="1" customWidth="1"/>
    <col min="34" max="38" width="11" style="5" customWidth="1"/>
    <col min="39" max="39" width="8.5703125" style="5" customWidth="1"/>
    <col min="40" max="16384" width="18" style="5"/>
  </cols>
  <sheetData>
    <row r="1" spans="1:39" ht="21" x14ac:dyDescent="0.3">
      <c r="A1" s="168" t="s">
        <v>1483</v>
      </c>
      <c r="B1" s="168"/>
      <c r="C1" s="168"/>
      <c r="D1" s="168"/>
      <c r="E1" s="168"/>
      <c r="F1" s="168"/>
      <c r="G1" s="168"/>
      <c r="H1" s="16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/>
      <c r="AG1" s="8" t="s">
        <v>6</v>
      </c>
      <c r="AH1" s="6">
        <f>SUMIFS($G:$G,$A:$A,$AG1,$B:$B,#REF!)</f>
        <v>0</v>
      </c>
      <c r="AI1" s="6">
        <f>SUMIFS($G:$G,$A:$A,$AG1,$B:$B,#REF!)</f>
        <v>0</v>
      </c>
      <c r="AJ1" s="6">
        <f>SUMIFS($G:$G,$A:$A,$AG1,$B:$B,#REF!)</f>
        <v>0</v>
      </c>
      <c r="AK1" s="6">
        <f>SUMIFS($G:$G,$A:$A,$AG1,$B:$B,#REF!)</f>
        <v>0</v>
      </c>
      <c r="AL1" s="6">
        <f>SUMIFS($G:$G,$A:$A,$AG1,$B:$B,#REF!)</f>
        <v>0</v>
      </c>
      <c r="AM1" s="9">
        <f>SUM(AH1:AL1)</f>
        <v>0</v>
      </c>
    </row>
    <row r="2" spans="1:39" s="17" customFormat="1" ht="18" x14ac:dyDescent="0.35">
      <c r="A2" s="10" t="s">
        <v>8</v>
      </c>
      <c r="B2" s="11" t="s">
        <v>9</v>
      </c>
      <c r="C2" s="10" t="s">
        <v>10</v>
      </c>
      <c r="D2" s="11" t="s">
        <v>11</v>
      </c>
      <c r="E2" s="12" t="s">
        <v>12</v>
      </c>
      <c r="F2" s="13" t="s">
        <v>13</v>
      </c>
      <c r="G2" s="14" t="s">
        <v>14</v>
      </c>
      <c r="H2" s="15" t="s">
        <v>15</v>
      </c>
      <c r="I2" s="16"/>
      <c r="J2" s="16"/>
      <c r="K2" t="s">
        <v>16</v>
      </c>
      <c r="L2"/>
      <c r="M2" t="s">
        <v>11</v>
      </c>
      <c r="N2"/>
      <c r="O2"/>
      <c r="P2"/>
      <c r="Q2"/>
      <c r="R2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/>
      <c r="AG2" s="8" t="s">
        <v>17</v>
      </c>
      <c r="AH2" s="6">
        <f>SUMIFS($G:$G,$A:$A,$AG2,$B:$B,#REF!)</f>
        <v>0</v>
      </c>
      <c r="AI2" s="6">
        <f>SUMIFS($G:$G,$A:$A,$AG2,$B:$B,#REF!)</f>
        <v>0</v>
      </c>
      <c r="AJ2" s="6">
        <f>SUMIFS($G:$G,$A:$A,$AG2,$B:$B,#REF!)</f>
        <v>0</v>
      </c>
      <c r="AK2" s="6">
        <f>SUMIFS($G:$G,$A:$A,$AG2,$B:$B,#REF!)</f>
        <v>0</v>
      </c>
      <c r="AL2" s="6">
        <f>SUMIFS($G:$G,$A:$A,$AG2,$B:$B,#REF!)</f>
        <v>0</v>
      </c>
      <c r="AM2" s="9">
        <f t="shared" ref="AM2:AM12" si="0">SUM(AH2:AL2)</f>
        <v>0</v>
      </c>
    </row>
    <row r="3" spans="1:39" x14ac:dyDescent="0.3">
      <c r="A3" s="18" t="s">
        <v>18</v>
      </c>
      <c r="B3" s="19" t="s">
        <v>2</v>
      </c>
      <c r="C3" s="20" t="s">
        <v>19</v>
      </c>
      <c r="D3" s="19" t="s">
        <v>20</v>
      </c>
      <c r="E3" s="159">
        <v>41645</v>
      </c>
      <c r="F3" s="21">
        <v>340.95</v>
      </c>
      <c r="G3" s="22">
        <v>9</v>
      </c>
      <c r="H3" s="23">
        <f t="shared" ref="H3:H66" si="1">F3*G3</f>
        <v>3068.5499999999997</v>
      </c>
      <c r="I3" s="24"/>
      <c r="J3" s="24"/>
      <c r="K3" t="s">
        <v>9</v>
      </c>
      <c r="L3" t="s">
        <v>10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5"/>
      <c r="AG3" s="8" t="s">
        <v>26</v>
      </c>
      <c r="AH3" s="6">
        <f>SUMIFS($G:$G,$A:$A,$AG3,$B:$B,#REF!)</f>
        <v>0</v>
      </c>
      <c r="AI3" s="6">
        <f>SUMIFS($G:$G,$A:$A,$AG3,$B:$B,#REF!)</f>
        <v>0</v>
      </c>
      <c r="AJ3" s="6">
        <f>SUMIFS($G:$G,$A:$A,$AG3,$B:$B,#REF!)</f>
        <v>0</v>
      </c>
      <c r="AK3" s="6">
        <f>SUMIFS($G:$G,$A:$A,$AG3,$B:$B,#REF!)</f>
        <v>0</v>
      </c>
      <c r="AL3" s="6">
        <f>SUMIFS($G:$G,$A:$A,$AG3,$B:$B,#REF!)</f>
        <v>0</v>
      </c>
      <c r="AM3" s="9">
        <f t="shared" si="0"/>
        <v>0</v>
      </c>
    </row>
    <row r="4" spans="1:39" x14ac:dyDescent="0.3">
      <c r="A4" s="18" t="s">
        <v>27</v>
      </c>
      <c r="B4" s="19" t="s">
        <v>4</v>
      </c>
      <c r="C4" s="20" t="s">
        <v>28</v>
      </c>
      <c r="D4" s="19" t="s">
        <v>24</v>
      </c>
      <c r="E4" s="159">
        <v>41645</v>
      </c>
      <c r="F4" s="21">
        <v>340.95</v>
      </c>
      <c r="G4" s="22">
        <v>2</v>
      </c>
      <c r="H4" s="23">
        <f t="shared" si="1"/>
        <v>681.9</v>
      </c>
      <c r="I4" s="24"/>
      <c r="J4" s="24"/>
      <c r="K4" t="s">
        <v>0</v>
      </c>
      <c r="L4" t="s">
        <v>19</v>
      </c>
      <c r="M4" s="26">
        <v>39703.25</v>
      </c>
      <c r="N4" s="26">
        <v>15374.449999999999</v>
      </c>
      <c r="O4" s="26">
        <v>10981.75</v>
      </c>
      <c r="P4" s="26">
        <v>16726.05</v>
      </c>
      <c r="Q4" s="26">
        <v>21794.549999999992</v>
      </c>
      <c r="R4" s="26">
        <v>104580.04999999999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  <c r="AG4" s="8" t="s">
        <v>29</v>
      </c>
      <c r="AH4" s="6">
        <f>SUMIFS($G:$G,$A:$A,$AG4,$B:$B,#REF!)</f>
        <v>0</v>
      </c>
      <c r="AI4" s="6">
        <f>SUMIFS($G:$G,$A:$A,$AG4,$B:$B,#REF!)</f>
        <v>0</v>
      </c>
      <c r="AJ4" s="6">
        <f>SUMIFS($G:$G,$A:$A,$AG4,$B:$B,#REF!)</f>
        <v>0</v>
      </c>
      <c r="AK4" s="6">
        <f>SUMIFS($G:$G,$A:$A,$AG4,$B:$B,#REF!)</f>
        <v>0</v>
      </c>
      <c r="AL4" s="6">
        <f>SUMIFS($G:$G,$A:$A,$AG4,$B:$B,#REF!)</f>
        <v>0</v>
      </c>
      <c r="AM4" s="9">
        <f t="shared" si="0"/>
        <v>0</v>
      </c>
    </row>
    <row r="5" spans="1:39" x14ac:dyDescent="0.3">
      <c r="A5" s="18" t="s">
        <v>17</v>
      </c>
      <c r="B5" s="19" t="s">
        <v>1</v>
      </c>
      <c r="C5" s="20" t="s">
        <v>30</v>
      </c>
      <c r="D5" s="19" t="s">
        <v>21</v>
      </c>
      <c r="E5" s="159">
        <v>41646</v>
      </c>
      <c r="F5" s="21">
        <v>79.989999999999995</v>
      </c>
      <c r="G5" s="22">
        <v>7</v>
      </c>
      <c r="H5" s="23">
        <f t="shared" si="1"/>
        <v>559.92999999999995</v>
      </c>
      <c r="I5" s="24"/>
      <c r="J5" s="24"/>
      <c r="K5"/>
      <c r="L5" t="s">
        <v>30</v>
      </c>
      <c r="M5" s="26">
        <v>12671.25</v>
      </c>
      <c r="N5" s="26">
        <v>6082.1999999999989</v>
      </c>
      <c r="O5" s="26">
        <v>9461.2000000000007</v>
      </c>
      <c r="P5" s="26">
        <v>16388.149999999998</v>
      </c>
      <c r="Q5" s="26">
        <v>6420.0999999999995</v>
      </c>
      <c r="R5" s="26">
        <v>51022.899999999994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5"/>
      <c r="AG5" s="8" t="s">
        <v>31</v>
      </c>
      <c r="AH5" s="6">
        <f>SUMIFS($G:$G,$A:$A,$AG5,$B:$B,#REF!)</f>
        <v>0</v>
      </c>
      <c r="AI5" s="6">
        <f>SUMIFS($G:$G,$A:$A,$AG5,$B:$B,#REF!)</f>
        <v>0</v>
      </c>
      <c r="AJ5" s="6">
        <f>SUMIFS($G:$G,$A:$A,$AG5,$B:$B,#REF!)</f>
        <v>0</v>
      </c>
      <c r="AK5" s="6">
        <f>SUMIFS($G:$G,$A:$A,$AG5,$B:$B,#REF!)</f>
        <v>0</v>
      </c>
      <c r="AL5" s="6">
        <f>SUMIFS($G:$G,$A:$A,$AG5,$B:$B,#REF!)</f>
        <v>0</v>
      </c>
      <c r="AM5" s="9">
        <f t="shared" si="0"/>
        <v>0</v>
      </c>
    </row>
    <row r="6" spans="1:39" x14ac:dyDescent="0.3">
      <c r="A6" s="18" t="s">
        <v>27</v>
      </c>
      <c r="B6" s="19" t="s">
        <v>0</v>
      </c>
      <c r="C6" s="20" t="s">
        <v>28</v>
      </c>
      <c r="D6" s="19" t="s">
        <v>21</v>
      </c>
      <c r="E6" s="159">
        <v>41647</v>
      </c>
      <c r="F6" s="21">
        <v>168.95</v>
      </c>
      <c r="G6" s="22">
        <v>3</v>
      </c>
      <c r="H6" s="23">
        <f t="shared" si="1"/>
        <v>506.84999999999997</v>
      </c>
      <c r="I6" s="24"/>
      <c r="J6" s="24"/>
      <c r="K6"/>
      <c r="L6" t="s">
        <v>28</v>
      </c>
      <c r="M6" s="26">
        <v>11995.45</v>
      </c>
      <c r="N6" s="26">
        <v>11488.599999999999</v>
      </c>
      <c r="O6" s="26">
        <v>5575.35</v>
      </c>
      <c r="P6" s="26">
        <v>11826.5</v>
      </c>
      <c r="Q6" s="26">
        <v>7095.9</v>
      </c>
      <c r="R6" s="26">
        <v>47981.8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5"/>
      <c r="AG6" s="8" t="s">
        <v>32</v>
      </c>
      <c r="AH6" s="6">
        <f>SUMIFS($G:$G,$A:$A,$AG6,$B:$B,#REF!)</f>
        <v>0</v>
      </c>
      <c r="AI6" s="6">
        <f>SUMIFS($G:$G,$A:$A,$AG6,$B:$B,#REF!)</f>
        <v>0</v>
      </c>
      <c r="AJ6" s="6">
        <f>SUMIFS($G:$G,$A:$A,$AG6,$B:$B,#REF!)</f>
        <v>0</v>
      </c>
      <c r="AK6" s="6">
        <f>SUMIFS($G:$G,$A:$A,$AG6,$B:$B,#REF!)</f>
        <v>0</v>
      </c>
      <c r="AL6" s="6">
        <f>SUMIFS($G:$G,$A:$A,$AG6,$B:$B,#REF!)</f>
        <v>0</v>
      </c>
      <c r="AM6" s="9">
        <f t="shared" si="0"/>
        <v>0</v>
      </c>
    </row>
    <row r="7" spans="1:39" x14ac:dyDescent="0.3">
      <c r="A7" s="18" t="s">
        <v>7</v>
      </c>
      <c r="B7" s="19" t="s">
        <v>1</v>
      </c>
      <c r="C7" s="20" t="s">
        <v>28</v>
      </c>
      <c r="D7" s="19" t="s">
        <v>20</v>
      </c>
      <c r="E7" s="159">
        <v>41647</v>
      </c>
      <c r="F7" s="21">
        <v>79.989999999999995</v>
      </c>
      <c r="G7" s="22">
        <v>12</v>
      </c>
      <c r="H7" s="23">
        <f t="shared" si="1"/>
        <v>959.87999999999988</v>
      </c>
      <c r="I7" s="24"/>
      <c r="J7" s="24"/>
      <c r="K7"/>
      <c r="L7" t="s">
        <v>33</v>
      </c>
      <c r="M7" s="26">
        <v>22639.299999999996</v>
      </c>
      <c r="N7" s="26">
        <v>8447.4999999999982</v>
      </c>
      <c r="O7" s="26">
        <v>19767.149999999998</v>
      </c>
      <c r="P7" s="26">
        <v>9461.2000000000007</v>
      </c>
      <c r="Q7" s="26">
        <v>8447.5</v>
      </c>
      <c r="R7" s="26">
        <v>68762.649999999994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5"/>
      <c r="AG7" s="8" t="s">
        <v>34</v>
      </c>
      <c r="AH7" s="6">
        <f>SUMIFS($G:$G,$A:$A,$AG7,$B:$B,#REF!)</f>
        <v>0</v>
      </c>
      <c r="AI7" s="6">
        <f>SUMIFS($G:$G,$A:$A,$AG7,$B:$B,#REF!)</f>
        <v>0</v>
      </c>
      <c r="AJ7" s="6">
        <f>SUMIFS($G:$G,$A:$A,$AG7,$B:$B,#REF!)</f>
        <v>0</v>
      </c>
      <c r="AK7" s="6">
        <f>SUMIFS($G:$G,$A:$A,$AG7,$B:$B,#REF!)</f>
        <v>0</v>
      </c>
      <c r="AL7" s="6">
        <f>SUMIFS($G:$G,$A:$A,$AG7,$B:$B,#REF!)</f>
        <v>0</v>
      </c>
      <c r="AM7" s="9">
        <f t="shared" si="0"/>
        <v>0</v>
      </c>
    </row>
    <row r="8" spans="1:39" x14ac:dyDescent="0.3">
      <c r="A8" s="18" t="s">
        <v>35</v>
      </c>
      <c r="B8" s="27" t="s">
        <v>3</v>
      </c>
      <c r="C8" s="20" t="s">
        <v>33</v>
      </c>
      <c r="D8" s="19" t="s">
        <v>21</v>
      </c>
      <c r="E8" s="159">
        <v>41649</v>
      </c>
      <c r="F8" s="21">
        <v>799.95</v>
      </c>
      <c r="G8" s="22">
        <v>13</v>
      </c>
      <c r="H8" s="23">
        <f t="shared" si="1"/>
        <v>10399.35</v>
      </c>
      <c r="I8" s="24"/>
      <c r="J8" s="24"/>
      <c r="K8" t="s">
        <v>1</v>
      </c>
      <c r="L8" t="s">
        <v>19</v>
      </c>
      <c r="M8" s="26">
        <v>19597.549999999996</v>
      </c>
      <c r="N8" s="26">
        <v>6799.1499999999978</v>
      </c>
      <c r="O8" s="26">
        <v>3119.6099999999997</v>
      </c>
      <c r="P8" s="26">
        <v>8558.9299999999985</v>
      </c>
      <c r="Q8" s="26">
        <v>7519.0599999999986</v>
      </c>
      <c r="R8" s="26">
        <v>45594.299999999988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  <c r="AG8" s="8" t="s">
        <v>36</v>
      </c>
      <c r="AH8" s="6">
        <f>SUMIFS($G:$G,$A:$A,$AG8,$B:$B,#REF!)</f>
        <v>0</v>
      </c>
      <c r="AI8" s="6">
        <f>SUMIFS($G:$G,$A:$A,$AG8,$B:$B,#REF!)</f>
        <v>0</v>
      </c>
      <c r="AJ8" s="6">
        <f>SUMIFS($G:$G,$A:$A,$AG8,$B:$B,#REF!)</f>
        <v>0</v>
      </c>
      <c r="AK8" s="6">
        <f>SUMIFS($G:$G,$A:$A,$AG8,$B:$B,#REF!)</f>
        <v>0</v>
      </c>
      <c r="AL8" s="6">
        <f>SUMIFS($G:$G,$A:$A,$AG8,$B:$B,#REF!)</f>
        <v>0</v>
      </c>
      <c r="AM8" s="9">
        <f t="shared" si="0"/>
        <v>0</v>
      </c>
    </row>
    <row r="9" spans="1:39" x14ac:dyDescent="0.3">
      <c r="A9" s="18" t="s">
        <v>34</v>
      </c>
      <c r="B9" s="19" t="s">
        <v>1</v>
      </c>
      <c r="C9" s="20" t="s">
        <v>19</v>
      </c>
      <c r="D9" s="19" t="s">
        <v>24</v>
      </c>
      <c r="E9" s="159">
        <v>41650</v>
      </c>
      <c r="F9" s="21">
        <v>79.989999999999995</v>
      </c>
      <c r="G9" s="22">
        <v>10</v>
      </c>
      <c r="H9" s="23">
        <f t="shared" si="1"/>
        <v>799.9</v>
      </c>
      <c r="I9" s="24"/>
      <c r="J9" s="24"/>
      <c r="K9"/>
      <c r="L9" t="s">
        <v>30</v>
      </c>
      <c r="M9" s="26">
        <v>1359.83</v>
      </c>
      <c r="N9" s="26">
        <v>4079.4899999999993</v>
      </c>
      <c r="O9" s="26">
        <v>4639.4199999999992</v>
      </c>
      <c r="P9" s="26">
        <v>1599.8</v>
      </c>
      <c r="Q9" s="26">
        <v>2719.66</v>
      </c>
      <c r="R9" s="26">
        <v>14398.199999999997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  <c r="AG9" s="8" t="s">
        <v>27</v>
      </c>
      <c r="AH9" s="6">
        <f>SUMIFS($G:$G,$A:$A,$AG9,$B:$B,#REF!)</f>
        <v>0</v>
      </c>
      <c r="AI9" s="6">
        <f>SUMIFS($G:$G,$A:$A,$AG9,$B:$B,#REF!)</f>
        <v>0</v>
      </c>
      <c r="AJ9" s="6">
        <f>SUMIFS($G:$G,$A:$A,$AG9,$B:$B,#REF!)</f>
        <v>0</v>
      </c>
      <c r="AK9" s="6">
        <f>SUMIFS($G:$G,$A:$A,$AG9,$B:$B,#REF!)</f>
        <v>0</v>
      </c>
      <c r="AL9" s="6">
        <f>SUMIFS($G:$G,$A:$A,$AG9,$B:$B,#REF!)</f>
        <v>0</v>
      </c>
      <c r="AM9" s="9">
        <f t="shared" si="0"/>
        <v>0</v>
      </c>
    </row>
    <row r="10" spans="1:39" x14ac:dyDescent="0.3">
      <c r="A10" s="18" t="s">
        <v>27</v>
      </c>
      <c r="B10" s="19" t="s">
        <v>3</v>
      </c>
      <c r="C10" s="20" t="s">
        <v>28</v>
      </c>
      <c r="D10" s="19" t="s">
        <v>24</v>
      </c>
      <c r="E10" s="159">
        <v>41650</v>
      </c>
      <c r="F10" s="21">
        <v>799.95</v>
      </c>
      <c r="G10" s="22">
        <v>2</v>
      </c>
      <c r="H10" s="23">
        <f t="shared" si="1"/>
        <v>1599.9</v>
      </c>
      <c r="I10" s="24"/>
      <c r="J10" s="24"/>
      <c r="K10"/>
      <c r="L10" t="s">
        <v>28</v>
      </c>
      <c r="M10" s="26">
        <v>1839.77</v>
      </c>
      <c r="N10" s="26">
        <v>3439.5699999999997</v>
      </c>
      <c r="O10" s="26">
        <v>3359.58</v>
      </c>
      <c r="P10" s="26">
        <v>3199.5999999999995</v>
      </c>
      <c r="Q10" s="26">
        <v>5279.34</v>
      </c>
      <c r="R10" s="26">
        <v>17117.86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  <c r="AG10" s="8" t="s">
        <v>35</v>
      </c>
      <c r="AH10" s="6">
        <f>SUMIFS($G:$G,$A:$A,$AG10,$B:$B,#REF!)</f>
        <v>0</v>
      </c>
      <c r="AI10" s="6">
        <f>SUMIFS($G:$G,$A:$A,$AG10,$B:$B,#REF!)</f>
        <v>0</v>
      </c>
      <c r="AJ10" s="6">
        <f>SUMIFS($G:$G,$A:$A,$AG10,$B:$B,#REF!)</f>
        <v>0</v>
      </c>
      <c r="AK10" s="6">
        <f>SUMIFS($G:$G,$A:$A,$AG10,$B:$B,#REF!)</f>
        <v>0</v>
      </c>
      <c r="AL10" s="6">
        <f>SUMIFS($G:$G,$A:$A,$AG10,$B:$B,#REF!)</f>
        <v>0</v>
      </c>
      <c r="AM10" s="9">
        <f t="shared" si="0"/>
        <v>0</v>
      </c>
    </row>
    <row r="11" spans="1:39" x14ac:dyDescent="0.3">
      <c r="A11" s="18" t="s">
        <v>27</v>
      </c>
      <c r="B11" s="19" t="s">
        <v>4</v>
      </c>
      <c r="C11" s="20" t="s">
        <v>28</v>
      </c>
      <c r="D11" s="19" t="s">
        <v>24</v>
      </c>
      <c r="E11" s="159">
        <v>41650</v>
      </c>
      <c r="F11" s="21">
        <v>340.95</v>
      </c>
      <c r="G11" s="22">
        <v>6</v>
      </c>
      <c r="H11" s="23">
        <f t="shared" si="1"/>
        <v>2045.6999999999998</v>
      </c>
      <c r="I11" s="24"/>
      <c r="J11" s="24"/>
      <c r="K11"/>
      <c r="L11" t="s">
        <v>33</v>
      </c>
      <c r="M11" s="26">
        <v>12798.399999999998</v>
      </c>
      <c r="N11" s="26">
        <v>7359.079999999999</v>
      </c>
      <c r="O11" s="26">
        <v>6639.17</v>
      </c>
      <c r="P11" s="26">
        <v>6719.1599999999989</v>
      </c>
      <c r="Q11" s="26">
        <v>8398.9499999999989</v>
      </c>
      <c r="R11" s="26">
        <v>41914.759999999987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  <c r="AG11" s="8" t="s">
        <v>18</v>
      </c>
      <c r="AH11" s="6">
        <f>SUMIFS($G:$G,$A:$A,$AG11,$B:$B,#REF!)</f>
        <v>0</v>
      </c>
      <c r="AI11" s="6">
        <f>SUMIFS($G:$G,$A:$A,$AG11,$B:$B,#REF!)</f>
        <v>0</v>
      </c>
      <c r="AJ11" s="6">
        <f>SUMIFS($G:$G,$A:$A,$AG11,$B:$B,#REF!)</f>
        <v>0</v>
      </c>
      <c r="AK11" s="6">
        <f>SUMIFS($G:$G,$A:$A,$AG11,$B:$B,#REF!)</f>
        <v>0</v>
      </c>
      <c r="AL11" s="6">
        <f>SUMIFS($G:$G,$A:$A,$AG11,$B:$B,#REF!)</f>
        <v>0</v>
      </c>
      <c r="AM11" s="9">
        <f t="shared" si="0"/>
        <v>0</v>
      </c>
    </row>
    <row r="12" spans="1:39" x14ac:dyDescent="0.3">
      <c r="A12" s="18" t="s">
        <v>27</v>
      </c>
      <c r="B12" s="19" t="s">
        <v>4</v>
      </c>
      <c r="C12" s="20" t="s">
        <v>28</v>
      </c>
      <c r="D12" s="19" t="s">
        <v>20</v>
      </c>
      <c r="E12" s="159">
        <v>41653</v>
      </c>
      <c r="F12" s="21">
        <v>340.95</v>
      </c>
      <c r="G12" s="22">
        <v>13</v>
      </c>
      <c r="H12" s="23">
        <f t="shared" si="1"/>
        <v>4432.3499999999995</v>
      </c>
      <c r="I12" s="24"/>
      <c r="J12" s="24"/>
      <c r="K12" t="s">
        <v>2</v>
      </c>
      <c r="L12" t="s">
        <v>19</v>
      </c>
      <c r="M12" s="26">
        <v>42618.75</v>
      </c>
      <c r="N12" s="26">
        <v>25230.3</v>
      </c>
      <c r="O12" s="26">
        <v>32390.25</v>
      </c>
      <c r="P12" s="26">
        <v>13638</v>
      </c>
      <c r="Q12" s="26">
        <v>26935.05</v>
      </c>
      <c r="R12" s="26">
        <v>140812.35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  <c r="AG12" s="28" t="s">
        <v>5</v>
      </c>
      <c r="AH12" s="29">
        <f>SUM(AH1:AH11)</f>
        <v>0</v>
      </c>
      <c r="AI12" s="29">
        <f>SUM(AI1:AI11)</f>
        <v>0</v>
      </c>
      <c r="AJ12" s="29">
        <f>SUM(AJ1:AJ11)</f>
        <v>0</v>
      </c>
      <c r="AK12" s="29">
        <f>SUM(AK1:AK11)</f>
        <v>0</v>
      </c>
      <c r="AL12" s="29">
        <f>SUM(AL1:AL11)</f>
        <v>0</v>
      </c>
      <c r="AM12" s="29">
        <f t="shared" si="0"/>
        <v>0</v>
      </c>
    </row>
    <row r="13" spans="1:39" x14ac:dyDescent="0.3">
      <c r="A13" s="18" t="s">
        <v>7</v>
      </c>
      <c r="B13" s="19" t="s">
        <v>0</v>
      </c>
      <c r="C13" s="20" t="s">
        <v>28</v>
      </c>
      <c r="D13" s="19" t="s">
        <v>24</v>
      </c>
      <c r="E13" s="159">
        <v>41653</v>
      </c>
      <c r="F13" s="21">
        <v>168.95</v>
      </c>
      <c r="G13" s="22">
        <v>10</v>
      </c>
      <c r="H13" s="23">
        <f t="shared" si="1"/>
        <v>1689.5</v>
      </c>
      <c r="I13" s="24"/>
      <c r="J13" s="24"/>
      <c r="K13"/>
      <c r="L13" t="s">
        <v>30</v>
      </c>
      <c r="M13" s="26">
        <v>38527.35</v>
      </c>
      <c r="N13" s="26">
        <v>22843.649999999998</v>
      </c>
      <c r="O13" s="26">
        <v>25230.299999999996</v>
      </c>
      <c r="P13" s="26">
        <v>15001.800000000001</v>
      </c>
      <c r="Q13" s="26">
        <v>21479.850000000002</v>
      </c>
      <c r="R13" s="26">
        <v>123082.95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1:39" x14ac:dyDescent="0.3">
      <c r="A14" s="18" t="s">
        <v>18</v>
      </c>
      <c r="B14" s="19" t="s">
        <v>4</v>
      </c>
      <c r="C14" s="20" t="s">
        <v>19</v>
      </c>
      <c r="D14" s="19" t="s">
        <v>24</v>
      </c>
      <c r="E14" s="159">
        <v>41653</v>
      </c>
      <c r="F14" s="21">
        <v>340.95</v>
      </c>
      <c r="G14" s="22">
        <v>4</v>
      </c>
      <c r="H14" s="23">
        <f t="shared" si="1"/>
        <v>1363.8</v>
      </c>
      <c r="I14" s="24"/>
      <c r="J14" s="24"/>
      <c r="K14"/>
      <c r="L14" t="s">
        <v>28</v>
      </c>
      <c r="M14" s="26">
        <v>26253.149999999994</v>
      </c>
      <c r="N14" s="26">
        <v>3750.45</v>
      </c>
      <c r="O14" s="26">
        <v>15683.699999999997</v>
      </c>
      <c r="P14" s="26">
        <v>24548.399999999998</v>
      </c>
      <c r="Q14" s="26">
        <v>9546.5999999999985</v>
      </c>
      <c r="R14" s="26">
        <v>79782.299999999988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1:39" x14ac:dyDescent="0.3">
      <c r="A15" s="18" t="s">
        <v>7</v>
      </c>
      <c r="B15" s="19" t="s">
        <v>0</v>
      </c>
      <c r="C15" s="20" t="s">
        <v>28</v>
      </c>
      <c r="D15" s="19" t="s">
        <v>20</v>
      </c>
      <c r="E15" s="159">
        <v>41654</v>
      </c>
      <c r="F15" s="21">
        <v>168.95</v>
      </c>
      <c r="G15" s="22">
        <v>11</v>
      </c>
      <c r="H15" s="23">
        <f t="shared" si="1"/>
        <v>1858.4499999999998</v>
      </c>
      <c r="I15" s="24"/>
      <c r="J15" s="24"/>
      <c r="K15"/>
      <c r="L15" t="s">
        <v>33</v>
      </c>
      <c r="M15" s="26">
        <v>51824.399999999994</v>
      </c>
      <c r="N15" s="26">
        <v>16706.55</v>
      </c>
      <c r="O15" s="26">
        <v>20116.05</v>
      </c>
      <c r="P15" s="26">
        <v>24889.35</v>
      </c>
      <c r="Q15" s="26">
        <v>21138.9</v>
      </c>
      <c r="R15" s="26">
        <v>134675.25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</row>
    <row r="16" spans="1:39" x14ac:dyDescent="0.3">
      <c r="A16" s="18" t="s">
        <v>17</v>
      </c>
      <c r="B16" s="19" t="s">
        <v>2</v>
      </c>
      <c r="C16" s="20" t="s">
        <v>30</v>
      </c>
      <c r="D16" s="19" t="s">
        <v>20</v>
      </c>
      <c r="E16" s="159">
        <v>41654</v>
      </c>
      <c r="F16" s="21">
        <v>340.95</v>
      </c>
      <c r="G16" s="22">
        <v>7</v>
      </c>
      <c r="H16" s="23">
        <f t="shared" si="1"/>
        <v>2386.65</v>
      </c>
      <c r="I16" s="24"/>
      <c r="J16" s="24"/>
      <c r="K16" t="s">
        <v>3</v>
      </c>
      <c r="L16" t="s">
        <v>19</v>
      </c>
      <c r="M16" s="26">
        <v>154390.35000000003</v>
      </c>
      <c r="N16" s="26">
        <v>79995</v>
      </c>
      <c r="O16" s="26">
        <v>43197.3</v>
      </c>
      <c r="P16" s="26">
        <v>85594.650000000009</v>
      </c>
      <c r="Q16" s="26">
        <v>71195.550000000017</v>
      </c>
      <c r="R16" s="26">
        <v>434372.85000000009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</row>
    <row r="17" spans="1:32" x14ac:dyDescent="0.3">
      <c r="A17" s="18" t="s">
        <v>7</v>
      </c>
      <c r="B17" s="19" t="s">
        <v>1</v>
      </c>
      <c r="C17" s="20" t="s">
        <v>28</v>
      </c>
      <c r="D17" s="19" t="s">
        <v>21</v>
      </c>
      <c r="E17" s="159">
        <v>41655</v>
      </c>
      <c r="F17" s="21">
        <v>79.989999999999995</v>
      </c>
      <c r="G17" s="22">
        <v>11</v>
      </c>
      <c r="H17" s="23">
        <f t="shared" si="1"/>
        <v>879.89</v>
      </c>
      <c r="I17" s="24"/>
      <c r="J17" s="24"/>
      <c r="K17"/>
      <c r="L17" t="s">
        <v>30</v>
      </c>
      <c r="M17" s="26">
        <v>61596.150000000009</v>
      </c>
      <c r="N17" s="26">
        <v>22398.6</v>
      </c>
      <c r="O17" s="26">
        <v>22398.600000000002</v>
      </c>
      <c r="P17" s="26">
        <v>22398.600000000002</v>
      </c>
      <c r="Q17" s="26">
        <v>36797.700000000004</v>
      </c>
      <c r="R17" s="26">
        <v>165589.65000000002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</row>
    <row r="18" spans="1:32" x14ac:dyDescent="0.3">
      <c r="A18" s="18" t="s">
        <v>34</v>
      </c>
      <c r="B18" s="19" t="s">
        <v>3</v>
      </c>
      <c r="C18" s="20" t="s">
        <v>19</v>
      </c>
      <c r="D18" s="19" t="s">
        <v>20</v>
      </c>
      <c r="E18" s="159">
        <v>41655</v>
      </c>
      <c r="F18" s="21">
        <v>799.95</v>
      </c>
      <c r="G18" s="22">
        <v>6</v>
      </c>
      <c r="H18" s="23">
        <f t="shared" si="1"/>
        <v>4799.7000000000007</v>
      </c>
      <c r="I18" s="24"/>
      <c r="J18" s="24"/>
      <c r="K18"/>
      <c r="L18" t="s">
        <v>28</v>
      </c>
      <c r="M18" s="26">
        <v>71995.500000000015</v>
      </c>
      <c r="N18" s="26">
        <v>39197.550000000003</v>
      </c>
      <c r="O18" s="26">
        <v>30398.1</v>
      </c>
      <c r="P18" s="26">
        <v>18398.849999999999</v>
      </c>
      <c r="Q18" s="26">
        <v>23198.550000000003</v>
      </c>
      <c r="R18" s="26">
        <v>183188.55000000005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</row>
    <row r="19" spans="1:32" x14ac:dyDescent="0.3">
      <c r="A19" s="18" t="s">
        <v>32</v>
      </c>
      <c r="B19" s="19" t="s">
        <v>2</v>
      </c>
      <c r="C19" s="20" t="s">
        <v>33</v>
      </c>
      <c r="D19" s="19" t="s">
        <v>20</v>
      </c>
      <c r="E19" s="159">
        <v>41656</v>
      </c>
      <c r="F19" s="21">
        <v>340.95</v>
      </c>
      <c r="G19" s="22">
        <v>14</v>
      </c>
      <c r="H19" s="23">
        <f t="shared" si="1"/>
        <v>4773.3</v>
      </c>
      <c r="I19" s="24"/>
      <c r="J19" s="24"/>
      <c r="K19"/>
      <c r="L19" t="s">
        <v>33</v>
      </c>
      <c r="M19" s="26">
        <v>172789.19999999998</v>
      </c>
      <c r="N19" s="26">
        <v>102393.60000000002</v>
      </c>
      <c r="O19" s="26">
        <v>95194.05</v>
      </c>
      <c r="P19" s="26">
        <v>93594.150000000009</v>
      </c>
      <c r="Q19" s="26">
        <v>95994</v>
      </c>
      <c r="R19" s="26">
        <v>559965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</row>
    <row r="20" spans="1:32" x14ac:dyDescent="0.3">
      <c r="A20" s="18" t="s">
        <v>35</v>
      </c>
      <c r="B20" s="19" t="s">
        <v>0</v>
      </c>
      <c r="C20" s="20" t="s">
        <v>33</v>
      </c>
      <c r="D20" s="19" t="s">
        <v>24</v>
      </c>
      <c r="E20" s="159">
        <v>41656</v>
      </c>
      <c r="F20" s="21">
        <v>168.95</v>
      </c>
      <c r="G20" s="22">
        <v>10</v>
      </c>
      <c r="H20" s="23">
        <f t="shared" si="1"/>
        <v>1689.5</v>
      </c>
      <c r="I20" s="24"/>
      <c r="J20" s="24"/>
      <c r="K20" t="s">
        <v>4</v>
      </c>
      <c r="L20" t="s">
        <v>19</v>
      </c>
      <c r="M20" s="26">
        <v>79100.400000000009</v>
      </c>
      <c r="N20" s="26">
        <v>22502.7</v>
      </c>
      <c r="O20" s="26">
        <v>45005.4</v>
      </c>
      <c r="P20" s="26">
        <v>25912.200000000004</v>
      </c>
      <c r="Q20" s="26">
        <v>53188.2</v>
      </c>
      <c r="R20" s="26">
        <v>225708.90000000002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</row>
    <row r="21" spans="1:32" x14ac:dyDescent="0.3">
      <c r="A21" s="18" t="s">
        <v>18</v>
      </c>
      <c r="B21" s="19" t="s">
        <v>4</v>
      </c>
      <c r="C21" s="20" t="s">
        <v>19</v>
      </c>
      <c r="D21" s="19" t="s">
        <v>21</v>
      </c>
      <c r="E21" s="159">
        <v>41661</v>
      </c>
      <c r="F21" s="21">
        <v>340.95</v>
      </c>
      <c r="G21" s="22">
        <v>4</v>
      </c>
      <c r="H21" s="23">
        <f t="shared" si="1"/>
        <v>1363.8</v>
      </c>
      <c r="I21" s="24"/>
      <c r="J21" s="24"/>
      <c r="K21"/>
      <c r="L21" t="s">
        <v>30</v>
      </c>
      <c r="M21" s="26">
        <v>23866.5</v>
      </c>
      <c r="N21" s="26">
        <v>14319.9</v>
      </c>
      <c r="O21" s="26">
        <v>22161.749999999996</v>
      </c>
      <c r="P21" s="26">
        <v>14319.899999999998</v>
      </c>
      <c r="Q21" s="26">
        <v>28980.75</v>
      </c>
      <c r="R21" s="26">
        <v>103648.79999999999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</row>
    <row r="22" spans="1:32" x14ac:dyDescent="0.3">
      <c r="A22" s="18" t="s">
        <v>32</v>
      </c>
      <c r="B22" s="19" t="s">
        <v>1</v>
      </c>
      <c r="C22" s="20" t="s">
        <v>33</v>
      </c>
      <c r="D22" s="19" t="s">
        <v>20</v>
      </c>
      <c r="E22" s="159">
        <v>41662</v>
      </c>
      <c r="F22" s="21">
        <v>79.989999999999995</v>
      </c>
      <c r="G22" s="22">
        <v>20</v>
      </c>
      <c r="H22" s="23">
        <f t="shared" si="1"/>
        <v>1599.8</v>
      </c>
      <c r="I22" s="24"/>
      <c r="J22" s="24"/>
      <c r="K22"/>
      <c r="L22" t="s">
        <v>28</v>
      </c>
      <c r="M22" s="26">
        <v>18070.349999999999</v>
      </c>
      <c r="N22" s="26">
        <v>19434.150000000001</v>
      </c>
      <c r="O22" s="26">
        <v>12615.150000000001</v>
      </c>
      <c r="P22" s="26">
        <v>31708.35</v>
      </c>
      <c r="Q22" s="26">
        <v>14319.9</v>
      </c>
      <c r="R22" s="26">
        <v>96147.9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</row>
    <row r="23" spans="1:32" x14ac:dyDescent="0.3">
      <c r="A23" s="18" t="s">
        <v>35</v>
      </c>
      <c r="B23" s="19" t="s">
        <v>4</v>
      </c>
      <c r="C23" s="20" t="s">
        <v>33</v>
      </c>
      <c r="D23" s="19" t="s">
        <v>24</v>
      </c>
      <c r="E23" s="159">
        <v>41663</v>
      </c>
      <c r="F23" s="21">
        <v>340.95</v>
      </c>
      <c r="G23" s="22">
        <v>8</v>
      </c>
      <c r="H23" s="23">
        <f t="shared" si="1"/>
        <v>2727.6</v>
      </c>
      <c r="I23" s="24"/>
      <c r="J23" s="24"/>
      <c r="K23"/>
      <c r="L23" t="s">
        <v>33</v>
      </c>
      <c r="M23" s="26">
        <v>53870.099999999991</v>
      </c>
      <c r="N23" s="26">
        <v>46710.15</v>
      </c>
      <c r="O23" s="26">
        <v>36481.65</v>
      </c>
      <c r="P23" s="26">
        <v>25571.25</v>
      </c>
      <c r="Q23" s="26">
        <v>30685.499999999993</v>
      </c>
      <c r="R23" s="26">
        <v>193318.65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</row>
    <row r="24" spans="1:32" x14ac:dyDescent="0.3">
      <c r="A24" s="18" t="s">
        <v>31</v>
      </c>
      <c r="B24" s="19" t="s">
        <v>1</v>
      </c>
      <c r="C24" s="20" t="s">
        <v>19</v>
      </c>
      <c r="D24" s="19" t="s">
        <v>24</v>
      </c>
      <c r="E24" s="159">
        <v>41665</v>
      </c>
      <c r="F24" s="21">
        <v>79.989999999999995</v>
      </c>
      <c r="G24" s="22">
        <v>11</v>
      </c>
      <c r="H24" s="23">
        <f t="shared" si="1"/>
        <v>879.89</v>
      </c>
      <c r="I24" s="24"/>
      <c r="J24" s="24"/>
      <c r="K24" t="s">
        <v>25</v>
      </c>
      <c r="L24"/>
      <c r="M24" s="26">
        <v>917507</v>
      </c>
      <c r="N24" s="26">
        <v>478552.64000000013</v>
      </c>
      <c r="O24" s="26">
        <v>464415.53</v>
      </c>
      <c r="P24" s="26">
        <v>470054.89000000007</v>
      </c>
      <c r="Q24" s="26">
        <v>501135.61000000004</v>
      </c>
      <c r="R24" s="26">
        <v>2831665.6699999995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</row>
    <row r="25" spans="1:32" x14ac:dyDescent="0.3">
      <c r="A25" s="18" t="s">
        <v>17</v>
      </c>
      <c r="B25" s="19" t="s">
        <v>2</v>
      </c>
      <c r="C25" s="20" t="s">
        <v>30</v>
      </c>
      <c r="D25" s="19" t="s">
        <v>21</v>
      </c>
      <c r="E25" s="159">
        <v>41667</v>
      </c>
      <c r="F25" s="21">
        <v>340.95</v>
      </c>
      <c r="G25" s="22">
        <v>13</v>
      </c>
      <c r="H25" s="23">
        <f t="shared" si="1"/>
        <v>4432.3499999999995</v>
      </c>
      <c r="I25" s="24"/>
      <c r="J25" s="24"/>
      <c r="K25"/>
      <c r="L25"/>
      <c r="M25"/>
      <c r="N25"/>
      <c r="O25"/>
      <c r="P25"/>
      <c r="Q25"/>
      <c r="R25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</row>
    <row r="26" spans="1:32" x14ac:dyDescent="0.3">
      <c r="A26" s="18" t="s">
        <v>17</v>
      </c>
      <c r="B26" s="19" t="s">
        <v>4</v>
      </c>
      <c r="C26" s="20" t="s">
        <v>30</v>
      </c>
      <c r="D26" s="19" t="s">
        <v>20</v>
      </c>
      <c r="E26" s="159">
        <v>41667</v>
      </c>
      <c r="F26" s="21">
        <v>340.95</v>
      </c>
      <c r="G26" s="22">
        <v>7</v>
      </c>
      <c r="H26" s="23">
        <f t="shared" si="1"/>
        <v>2386.65</v>
      </c>
      <c r="I26" s="24"/>
      <c r="J26" s="24"/>
      <c r="K26"/>
      <c r="L26"/>
      <c r="M26"/>
      <c r="N26"/>
      <c r="O26"/>
      <c r="P26"/>
      <c r="Q26"/>
      <c r="R26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</row>
    <row r="27" spans="1:32" x14ac:dyDescent="0.3">
      <c r="A27" s="18" t="s">
        <v>31</v>
      </c>
      <c r="B27" s="19" t="s">
        <v>4</v>
      </c>
      <c r="C27" s="20" t="s">
        <v>19</v>
      </c>
      <c r="D27" s="19" t="s">
        <v>20</v>
      </c>
      <c r="E27" s="159">
        <v>41668</v>
      </c>
      <c r="F27" s="21">
        <v>340.95</v>
      </c>
      <c r="G27" s="22">
        <v>8</v>
      </c>
      <c r="H27" s="23">
        <f t="shared" si="1"/>
        <v>2727.6</v>
      </c>
      <c r="I27" s="24"/>
      <c r="J27" s="24"/>
      <c r="K27">
        <v>7</v>
      </c>
      <c r="L27"/>
      <c r="M27"/>
      <c r="N27"/>
      <c r="O27"/>
      <c r="P27"/>
      <c r="Q27"/>
      <c r="R27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</row>
    <row r="28" spans="1:32" x14ac:dyDescent="0.3">
      <c r="A28" s="18" t="s">
        <v>18</v>
      </c>
      <c r="B28" s="19" t="s">
        <v>3</v>
      </c>
      <c r="C28" s="20" t="s">
        <v>19</v>
      </c>
      <c r="D28" s="19" t="s">
        <v>21</v>
      </c>
      <c r="E28" s="159">
        <v>41669</v>
      </c>
      <c r="F28" s="21">
        <v>799.95</v>
      </c>
      <c r="G28" s="22">
        <v>10</v>
      </c>
      <c r="H28" s="23">
        <f t="shared" si="1"/>
        <v>7999.5</v>
      </c>
      <c r="I28" s="24"/>
      <c r="J28" s="24"/>
      <c r="K28"/>
      <c r="L28"/>
      <c r="M28"/>
      <c r="N28"/>
      <c r="O28"/>
      <c r="P28"/>
      <c r="Q28"/>
      <c r="R28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</row>
    <row r="29" spans="1:32" x14ac:dyDescent="0.3">
      <c r="A29" s="18" t="s">
        <v>18</v>
      </c>
      <c r="B29" s="19" t="s">
        <v>3</v>
      </c>
      <c r="C29" s="20" t="s">
        <v>19</v>
      </c>
      <c r="D29" s="19" t="s">
        <v>24</v>
      </c>
      <c r="E29" s="159">
        <v>41669</v>
      </c>
      <c r="F29" s="21">
        <v>799.95</v>
      </c>
      <c r="G29" s="22">
        <v>7</v>
      </c>
      <c r="H29" s="23">
        <f t="shared" si="1"/>
        <v>5599.6500000000005</v>
      </c>
      <c r="I29" s="24"/>
      <c r="J29" s="24"/>
      <c r="K29"/>
      <c r="L29"/>
      <c r="M29"/>
      <c r="N29"/>
      <c r="O29"/>
      <c r="P29"/>
      <c r="Q29"/>
      <c r="R29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/>
    </row>
    <row r="30" spans="1:32" x14ac:dyDescent="0.3">
      <c r="A30" s="18" t="s">
        <v>32</v>
      </c>
      <c r="B30" s="19" t="s">
        <v>4</v>
      </c>
      <c r="C30" s="20" t="s">
        <v>33</v>
      </c>
      <c r="D30" s="19" t="s">
        <v>21</v>
      </c>
      <c r="E30" s="159">
        <v>41670</v>
      </c>
      <c r="F30" s="21">
        <v>340.95</v>
      </c>
      <c r="G30" s="22">
        <v>4</v>
      </c>
      <c r="H30" s="23">
        <f t="shared" si="1"/>
        <v>1363.8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/>
    </row>
    <row r="31" spans="1:32" x14ac:dyDescent="0.3">
      <c r="A31" s="18" t="s">
        <v>17</v>
      </c>
      <c r="B31" s="19" t="s">
        <v>2</v>
      </c>
      <c r="C31" s="20" t="s">
        <v>30</v>
      </c>
      <c r="D31" s="19" t="s">
        <v>24</v>
      </c>
      <c r="E31" s="159">
        <v>41670</v>
      </c>
      <c r="F31" s="21">
        <v>340.95</v>
      </c>
      <c r="G31" s="22">
        <v>8</v>
      </c>
      <c r="H31" s="23">
        <f t="shared" si="1"/>
        <v>2727.6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5"/>
    </row>
    <row r="32" spans="1:32" x14ac:dyDescent="0.3">
      <c r="A32" s="18" t="s">
        <v>17</v>
      </c>
      <c r="B32" s="19" t="s">
        <v>3</v>
      </c>
      <c r="C32" s="20" t="s">
        <v>30</v>
      </c>
      <c r="D32" s="19" t="s">
        <v>23</v>
      </c>
      <c r="E32" s="159">
        <v>41671</v>
      </c>
      <c r="F32" s="21">
        <v>799.95</v>
      </c>
      <c r="G32" s="22">
        <v>5</v>
      </c>
      <c r="H32" s="23">
        <f t="shared" si="1"/>
        <v>3999.75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</row>
    <row r="33" spans="1:32" x14ac:dyDescent="0.3">
      <c r="A33" s="18" t="s">
        <v>35</v>
      </c>
      <c r="B33" s="19" t="s">
        <v>3</v>
      </c>
      <c r="C33" s="20" t="s">
        <v>33</v>
      </c>
      <c r="D33" s="19" t="s">
        <v>24</v>
      </c>
      <c r="E33" s="159">
        <v>41671</v>
      </c>
      <c r="F33" s="21">
        <v>799.95</v>
      </c>
      <c r="G33" s="22">
        <v>7</v>
      </c>
      <c r="H33" s="23">
        <f t="shared" si="1"/>
        <v>5599.6500000000005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5"/>
    </row>
    <row r="34" spans="1:32" x14ac:dyDescent="0.3">
      <c r="A34" s="18" t="s">
        <v>18</v>
      </c>
      <c r="B34" s="19" t="s">
        <v>2</v>
      </c>
      <c r="C34" s="20" t="s">
        <v>19</v>
      </c>
      <c r="D34" s="19" t="s">
        <v>24</v>
      </c>
      <c r="E34" s="159">
        <v>41671</v>
      </c>
      <c r="F34" s="21">
        <v>340.95</v>
      </c>
      <c r="G34" s="22">
        <v>6</v>
      </c>
      <c r="H34" s="23">
        <f t="shared" si="1"/>
        <v>2045.6999999999998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</row>
    <row r="35" spans="1:32" x14ac:dyDescent="0.3">
      <c r="A35" s="18" t="s">
        <v>17</v>
      </c>
      <c r="B35" s="19" t="s">
        <v>1</v>
      </c>
      <c r="C35" s="20" t="s">
        <v>30</v>
      </c>
      <c r="D35" s="19" t="s">
        <v>24</v>
      </c>
      <c r="E35" s="159">
        <v>41672</v>
      </c>
      <c r="F35" s="21">
        <v>79.989999999999995</v>
      </c>
      <c r="G35" s="22">
        <v>5</v>
      </c>
      <c r="H35" s="23">
        <f t="shared" si="1"/>
        <v>399.95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</row>
    <row r="36" spans="1:32" x14ac:dyDescent="0.3">
      <c r="A36" s="18" t="s">
        <v>27</v>
      </c>
      <c r="B36" s="19" t="s">
        <v>1</v>
      </c>
      <c r="C36" s="20" t="s">
        <v>28</v>
      </c>
      <c r="D36" s="19" t="s">
        <v>24</v>
      </c>
      <c r="E36" s="159">
        <v>41675</v>
      </c>
      <c r="F36" s="21">
        <v>79.989999999999995</v>
      </c>
      <c r="G36" s="22">
        <v>10</v>
      </c>
      <c r="H36" s="23">
        <f t="shared" si="1"/>
        <v>799.9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</row>
    <row r="37" spans="1:32" x14ac:dyDescent="0.3">
      <c r="A37" s="18" t="s">
        <v>26</v>
      </c>
      <c r="B37" s="19" t="s">
        <v>2</v>
      </c>
      <c r="C37" s="20" t="s">
        <v>33</v>
      </c>
      <c r="D37" s="19" t="s">
        <v>20</v>
      </c>
      <c r="E37" s="159">
        <v>41676</v>
      </c>
      <c r="F37" s="21">
        <v>340.95</v>
      </c>
      <c r="G37" s="22">
        <v>7</v>
      </c>
      <c r="H37" s="23">
        <f t="shared" si="1"/>
        <v>2386.65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</row>
    <row r="38" spans="1:32" x14ac:dyDescent="0.3">
      <c r="A38" s="18" t="s">
        <v>26</v>
      </c>
      <c r="B38" s="19" t="s">
        <v>2</v>
      </c>
      <c r="C38" s="20" t="s">
        <v>33</v>
      </c>
      <c r="D38" s="19" t="s">
        <v>20</v>
      </c>
      <c r="E38" s="159">
        <v>41676</v>
      </c>
      <c r="F38" s="21">
        <v>340.95</v>
      </c>
      <c r="G38" s="22">
        <v>11</v>
      </c>
      <c r="H38" s="23">
        <f t="shared" si="1"/>
        <v>3750.45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5"/>
    </row>
    <row r="39" spans="1:32" x14ac:dyDescent="0.3">
      <c r="A39" s="18" t="s">
        <v>34</v>
      </c>
      <c r="B39" s="19" t="s">
        <v>2</v>
      </c>
      <c r="C39" s="20" t="s">
        <v>19</v>
      </c>
      <c r="D39" s="19" t="s">
        <v>20</v>
      </c>
      <c r="E39" s="159">
        <v>41676</v>
      </c>
      <c r="F39" s="21">
        <v>340.95</v>
      </c>
      <c r="G39" s="22">
        <v>9</v>
      </c>
      <c r="H39" s="23">
        <f t="shared" si="1"/>
        <v>3068.5499999999997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5"/>
    </row>
    <row r="40" spans="1:32" x14ac:dyDescent="0.3">
      <c r="A40" s="18" t="s">
        <v>34</v>
      </c>
      <c r="B40" s="19" t="s">
        <v>2</v>
      </c>
      <c r="C40" s="20" t="s">
        <v>19</v>
      </c>
      <c r="D40" s="19" t="s">
        <v>20</v>
      </c>
      <c r="E40" s="159">
        <v>41676</v>
      </c>
      <c r="F40" s="21">
        <v>340.95</v>
      </c>
      <c r="G40" s="22">
        <v>12</v>
      </c>
      <c r="H40" s="23">
        <f t="shared" si="1"/>
        <v>4091.3999999999996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5"/>
    </row>
    <row r="41" spans="1:32" x14ac:dyDescent="0.3">
      <c r="A41" s="18" t="s">
        <v>18</v>
      </c>
      <c r="B41" s="19" t="s">
        <v>2</v>
      </c>
      <c r="C41" s="20" t="s">
        <v>19</v>
      </c>
      <c r="D41" s="19" t="s">
        <v>20</v>
      </c>
      <c r="E41" s="159">
        <v>41676</v>
      </c>
      <c r="F41" s="21">
        <v>340.95</v>
      </c>
      <c r="G41" s="22">
        <v>15</v>
      </c>
      <c r="H41" s="23">
        <f t="shared" si="1"/>
        <v>5114.25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5"/>
    </row>
    <row r="42" spans="1:32" x14ac:dyDescent="0.3">
      <c r="A42" s="18" t="s">
        <v>18</v>
      </c>
      <c r="B42" s="19" t="s">
        <v>2</v>
      </c>
      <c r="C42" s="20" t="s">
        <v>19</v>
      </c>
      <c r="D42" s="19" t="s">
        <v>20</v>
      </c>
      <c r="E42" s="159">
        <v>41676</v>
      </c>
      <c r="F42" s="21">
        <v>340.95</v>
      </c>
      <c r="G42" s="22">
        <v>17</v>
      </c>
      <c r="H42" s="23">
        <f t="shared" si="1"/>
        <v>5796.15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5"/>
    </row>
    <row r="43" spans="1:32" x14ac:dyDescent="0.3">
      <c r="A43" s="18" t="s">
        <v>27</v>
      </c>
      <c r="B43" s="19" t="s">
        <v>1</v>
      </c>
      <c r="C43" s="20" t="s">
        <v>28</v>
      </c>
      <c r="D43" s="19" t="s">
        <v>23</v>
      </c>
      <c r="E43" s="159">
        <v>41678</v>
      </c>
      <c r="F43" s="21">
        <v>79.989999999999995</v>
      </c>
      <c r="G43" s="22">
        <v>9</v>
      </c>
      <c r="H43" s="23">
        <f t="shared" si="1"/>
        <v>719.91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5"/>
    </row>
    <row r="44" spans="1:32" x14ac:dyDescent="0.3">
      <c r="A44" s="18" t="s">
        <v>27</v>
      </c>
      <c r="B44" s="19" t="s">
        <v>1</v>
      </c>
      <c r="C44" s="20" t="s">
        <v>28</v>
      </c>
      <c r="D44" s="19" t="s">
        <v>23</v>
      </c>
      <c r="E44" s="159">
        <v>41678</v>
      </c>
      <c r="F44" s="21">
        <v>79.989999999999995</v>
      </c>
      <c r="G44" s="22">
        <v>14</v>
      </c>
      <c r="H44" s="23">
        <f t="shared" si="1"/>
        <v>1119.8599999999999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x14ac:dyDescent="0.3">
      <c r="A45" s="18" t="s">
        <v>35</v>
      </c>
      <c r="B45" s="19" t="s">
        <v>2</v>
      </c>
      <c r="C45" s="20" t="s">
        <v>33</v>
      </c>
      <c r="D45" s="19" t="s">
        <v>24</v>
      </c>
      <c r="E45" s="159">
        <v>41679</v>
      </c>
      <c r="F45" s="21">
        <v>340.95</v>
      </c>
      <c r="G45" s="22">
        <v>1</v>
      </c>
      <c r="H45" s="23">
        <f t="shared" si="1"/>
        <v>340.95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5"/>
    </row>
    <row r="46" spans="1:32" x14ac:dyDescent="0.3">
      <c r="A46" s="18" t="s">
        <v>35</v>
      </c>
      <c r="B46" s="19" t="s">
        <v>2</v>
      </c>
      <c r="C46" s="20" t="s">
        <v>33</v>
      </c>
      <c r="D46" s="19" t="s">
        <v>24</v>
      </c>
      <c r="E46" s="159">
        <v>41679</v>
      </c>
      <c r="F46" s="21">
        <v>340.95</v>
      </c>
      <c r="G46" s="22">
        <v>3</v>
      </c>
      <c r="H46" s="23">
        <f t="shared" si="1"/>
        <v>1022.8499999999999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5"/>
    </row>
    <row r="47" spans="1:32" x14ac:dyDescent="0.3">
      <c r="A47" s="18" t="s">
        <v>35</v>
      </c>
      <c r="B47" s="19" t="s">
        <v>3</v>
      </c>
      <c r="C47" s="20" t="s">
        <v>33</v>
      </c>
      <c r="D47" s="19" t="s">
        <v>23</v>
      </c>
      <c r="E47" s="159">
        <v>41681</v>
      </c>
      <c r="F47" s="21">
        <v>799.95</v>
      </c>
      <c r="G47" s="22">
        <v>4</v>
      </c>
      <c r="H47" s="23">
        <f t="shared" si="1"/>
        <v>3199.8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5"/>
    </row>
    <row r="48" spans="1:32" x14ac:dyDescent="0.3">
      <c r="A48" s="18" t="s">
        <v>35</v>
      </c>
      <c r="B48" s="19" t="s">
        <v>3</v>
      </c>
      <c r="C48" s="20" t="s">
        <v>33</v>
      </c>
      <c r="D48" s="19" t="s">
        <v>23</v>
      </c>
      <c r="E48" s="159">
        <v>41681</v>
      </c>
      <c r="F48" s="21">
        <v>799.95</v>
      </c>
      <c r="G48" s="22">
        <v>11</v>
      </c>
      <c r="H48" s="23">
        <f t="shared" si="1"/>
        <v>8799.4500000000007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5"/>
    </row>
    <row r="49" spans="1:32" x14ac:dyDescent="0.3">
      <c r="A49" s="18" t="s">
        <v>29</v>
      </c>
      <c r="B49" s="19" t="s">
        <v>4</v>
      </c>
      <c r="C49" s="20" t="s">
        <v>33</v>
      </c>
      <c r="D49" s="19" t="s">
        <v>21</v>
      </c>
      <c r="E49" s="159">
        <v>41682</v>
      </c>
      <c r="F49" s="21">
        <v>340.95</v>
      </c>
      <c r="G49" s="22">
        <v>4</v>
      </c>
      <c r="H49" s="23">
        <f t="shared" si="1"/>
        <v>1363.8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5"/>
    </row>
    <row r="50" spans="1:32" x14ac:dyDescent="0.3">
      <c r="A50" s="18" t="s">
        <v>29</v>
      </c>
      <c r="B50" s="19" t="s">
        <v>4</v>
      </c>
      <c r="C50" s="20" t="s">
        <v>33</v>
      </c>
      <c r="D50" s="19" t="s">
        <v>21</v>
      </c>
      <c r="E50" s="159">
        <v>41682</v>
      </c>
      <c r="F50" s="21">
        <v>340.95</v>
      </c>
      <c r="G50" s="22">
        <v>6</v>
      </c>
      <c r="H50" s="23">
        <f t="shared" si="1"/>
        <v>2045.6999999999998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5"/>
    </row>
    <row r="51" spans="1:32" x14ac:dyDescent="0.3">
      <c r="A51" s="18" t="s">
        <v>18</v>
      </c>
      <c r="B51" s="19" t="s">
        <v>0</v>
      </c>
      <c r="C51" s="20" t="s">
        <v>19</v>
      </c>
      <c r="D51" s="19" t="s">
        <v>20</v>
      </c>
      <c r="E51" s="159">
        <v>41682</v>
      </c>
      <c r="F51" s="21">
        <v>168.95</v>
      </c>
      <c r="G51" s="22">
        <v>8</v>
      </c>
      <c r="H51" s="23">
        <f t="shared" si="1"/>
        <v>1351.6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5"/>
    </row>
    <row r="52" spans="1:32" x14ac:dyDescent="0.3">
      <c r="A52" s="18" t="s">
        <v>18</v>
      </c>
      <c r="B52" s="19" t="s">
        <v>0</v>
      </c>
      <c r="C52" s="20" t="s">
        <v>19</v>
      </c>
      <c r="D52" s="19" t="s">
        <v>20</v>
      </c>
      <c r="E52" s="159">
        <v>41682</v>
      </c>
      <c r="F52" s="21">
        <v>168.95</v>
      </c>
      <c r="G52" s="22">
        <v>13</v>
      </c>
      <c r="H52" s="23">
        <f t="shared" si="1"/>
        <v>2196.35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5"/>
    </row>
    <row r="53" spans="1:32" x14ac:dyDescent="0.3">
      <c r="A53" s="18" t="s">
        <v>18</v>
      </c>
      <c r="B53" s="19" t="s">
        <v>1</v>
      </c>
      <c r="C53" s="20" t="s">
        <v>19</v>
      </c>
      <c r="D53" s="19" t="s">
        <v>20</v>
      </c>
      <c r="E53" s="159">
        <v>41682</v>
      </c>
      <c r="F53" s="21">
        <v>79.989999999999995</v>
      </c>
      <c r="G53" s="22">
        <v>8</v>
      </c>
      <c r="H53" s="23">
        <f t="shared" si="1"/>
        <v>639.91999999999996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5"/>
    </row>
    <row r="54" spans="1:32" x14ac:dyDescent="0.3">
      <c r="A54" s="18" t="s">
        <v>18</v>
      </c>
      <c r="B54" s="19" t="s">
        <v>1</v>
      </c>
      <c r="C54" s="20" t="s">
        <v>19</v>
      </c>
      <c r="D54" s="19" t="s">
        <v>20</v>
      </c>
      <c r="E54" s="159">
        <v>41682</v>
      </c>
      <c r="F54" s="21">
        <v>79.989999999999995</v>
      </c>
      <c r="G54" s="22">
        <v>14</v>
      </c>
      <c r="H54" s="23">
        <f t="shared" si="1"/>
        <v>1119.8599999999999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5"/>
    </row>
    <row r="55" spans="1:32" x14ac:dyDescent="0.3">
      <c r="A55" s="18" t="s">
        <v>26</v>
      </c>
      <c r="B55" s="19" t="s">
        <v>1</v>
      </c>
      <c r="C55" s="20" t="s">
        <v>33</v>
      </c>
      <c r="D55" s="19" t="s">
        <v>20</v>
      </c>
      <c r="E55" s="159">
        <v>41685</v>
      </c>
      <c r="F55" s="21">
        <v>79.989999999999995</v>
      </c>
      <c r="G55" s="22">
        <v>17</v>
      </c>
      <c r="H55" s="23">
        <f t="shared" si="1"/>
        <v>1359.83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5"/>
    </row>
    <row r="56" spans="1:32" x14ac:dyDescent="0.3">
      <c r="A56" s="18" t="s">
        <v>29</v>
      </c>
      <c r="B56" s="19" t="s">
        <v>3</v>
      </c>
      <c r="C56" s="20" t="s">
        <v>33</v>
      </c>
      <c r="D56" s="19" t="s">
        <v>23</v>
      </c>
      <c r="E56" s="159">
        <v>41686</v>
      </c>
      <c r="F56" s="21">
        <v>799.95</v>
      </c>
      <c r="G56" s="22">
        <v>1</v>
      </c>
      <c r="H56" s="23">
        <f t="shared" si="1"/>
        <v>799.95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5"/>
    </row>
    <row r="57" spans="1:32" x14ac:dyDescent="0.3">
      <c r="A57" s="18" t="s">
        <v>31</v>
      </c>
      <c r="B57" s="19" t="s">
        <v>0</v>
      </c>
      <c r="C57" s="20" t="s">
        <v>19</v>
      </c>
      <c r="D57" s="19" t="s">
        <v>24</v>
      </c>
      <c r="E57" s="159">
        <v>41686</v>
      </c>
      <c r="F57" s="21">
        <v>168.95</v>
      </c>
      <c r="G57" s="22">
        <v>11</v>
      </c>
      <c r="H57" s="23">
        <f t="shared" si="1"/>
        <v>1858.4499999999998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</row>
    <row r="58" spans="1:32" x14ac:dyDescent="0.3">
      <c r="A58" s="18" t="s">
        <v>29</v>
      </c>
      <c r="B58" s="19" t="s">
        <v>3</v>
      </c>
      <c r="C58" s="20" t="s">
        <v>33</v>
      </c>
      <c r="D58" s="19" t="s">
        <v>21</v>
      </c>
      <c r="E58" s="159">
        <v>41689</v>
      </c>
      <c r="F58" s="21">
        <v>799.95</v>
      </c>
      <c r="G58" s="22">
        <v>9</v>
      </c>
      <c r="H58" s="23">
        <f t="shared" si="1"/>
        <v>7199.55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5"/>
    </row>
    <row r="59" spans="1:32" x14ac:dyDescent="0.3">
      <c r="A59" s="18" t="s">
        <v>34</v>
      </c>
      <c r="B59" s="19" t="s">
        <v>1</v>
      </c>
      <c r="C59" s="20" t="s">
        <v>19</v>
      </c>
      <c r="D59" s="19" t="s">
        <v>20</v>
      </c>
      <c r="E59" s="159">
        <v>41689</v>
      </c>
      <c r="F59" s="21">
        <v>79.989999999999995</v>
      </c>
      <c r="G59" s="22">
        <v>15</v>
      </c>
      <c r="H59" s="23">
        <f t="shared" si="1"/>
        <v>1199.8499999999999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5"/>
    </row>
    <row r="60" spans="1:32" x14ac:dyDescent="0.3">
      <c r="A60" s="18" t="s">
        <v>35</v>
      </c>
      <c r="B60" s="19" t="s">
        <v>3</v>
      </c>
      <c r="C60" s="20" t="s">
        <v>33</v>
      </c>
      <c r="D60" s="19" t="s">
        <v>20</v>
      </c>
      <c r="E60" s="159">
        <v>41689</v>
      </c>
      <c r="F60" s="21">
        <v>799.95</v>
      </c>
      <c r="G60" s="22">
        <v>14</v>
      </c>
      <c r="H60" s="23">
        <f t="shared" si="1"/>
        <v>11199.300000000001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5"/>
    </row>
    <row r="61" spans="1:32" x14ac:dyDescent="0.3">
      <c r="A61" s="18" t="s">
        <v>18</v>
      </c>
      <c r="B61" s="19" t="s">
        <v>1</v>
      </c>
      <c r="C61" s="20" t="s">
        <v>19</v>
      </c>
      <c r="D61" s="19" t="s">
        <v>20</v>
      </c>
      <c r="E61" s="159">
        <v>41689</v>
      </c>
      <c r="F61" s="21">
        <v>79.989999999999995</v>
      </c>
      <c r="G61" s="22">
        <v>20</v>
      </c>
      <c r="H61" s="23">
        <f t="shared" si="1"/>
        <v>1599.8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</row>
    <row r="62" spans="1:32" x14ac:dyDescent="0.3">
      <c r="A62" s="18" t="s">
        <v>31</v>
      </c>
      <c r="B62" s="19" t="s">
        <v>3</v>
      </c>
      <c r="C62" s="20" t="s">
        <v>19</v>
      </c>
      <c r="D62" s="19" t="s">
        <v>23</v>
      </c>
      <c r="E62" s="159">
        <v>41689</v>
      </c>
      <c r="F62" s="21">
        <v>799.95</v>
      </c>
      <c r="G62" s="22">
        <v>5</v>
      </c>
      <c r="H62" s="23">
        <f t="shared" si="1"/>
        <v>3999.75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5"/>
    </row>
    <row r="63" spans="1:32" x14ac:dyDescent="0.3">
      <c r="A63" s="18" t="s">
        <v>31</v>
      </c>
      <c r="B63" s="19" t="s">
        <v>3</v>
      </c>
      <c r="C63" s="20" t="s">
        <v>19</v>
      </c>
      <c r="D63" s="19" t="s">
        <v>20</v>
      </c>
      <c r="E63" s="159">
        <v>41690</v>
      </c>
      <c r="F63" s="21">
        <v>799.95</v>
      </c>
      <c r="G63" s="22">
        <v>18</v>
      </c>
      <c r="H63" s="23">
        <f t="shared" si="1"/>
        <v>14399.1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</row>
    <row r="64" spans="1:32" x14ac:dyDescent="0.3">
      <c r="A64" s="18" t="s">
        <v>17</v>
      </c>
      <c r="B64" s="19" t="s">
        <v>0</v>
      </c>
      <c r="C64" s="20" t="s">
        <v>30</v>
      </c>
      <c r="D64" s="19" t="s">
        <v>23</v>
      </c>
      <c r="E64" s="159">
        <v>41690</v>
      </c>
      <c r="F64" s="21">
        <v>168.95</v>
      </c>
      <c r="G64" s="22">
        <v>8</v>
      </c>
      <c r="H64" s="23">
        <f t="shared" si="1"/>
        <v>1351.6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5"/>
    </row>
    <row r="65" spans="1:32" x14ac:dyDescent="0.3">
      <c r="A65" s="18" t="s">
        <v>31</v>
      </c>
      <c r="B65" s="19" t="s">
        <v>3</v>
      </c>
      <c r="C65" s="20" t="s">
        <v>19</v>
      </c>
      <c r="D65" s="19" t="s">
        <v>23</v>
      </c>
      <c r="E65" s="159">
        <v>41691</v>
      </c>
      <c r="F65" s="21">
        <v>799.95</v>
      </c>
      <c r="G65" s="22">
        <v>14</v>
      </c>
      <c r="H65" s="23">
        <f t="shared" si="1"/>
        <v>11199.300000000001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5"/>
    </row>
    <row r="66" spans="1:32" x14ac:dyDescent="0.3">
      <c r="A66" s="18" t="s">
        <v>35</v>
      </c>
      <c r="B66" s="19" t="s">
        <v>2</v>
      </c>
      <c r="C66" s="20" t="s">
        <v>33</v>
      </c>
      <c r="D66" s="19" t="s">
        <v>20</v>
      </c>
      <c r="E66" s="159">
        <v>41692</v>
      </c>
      <c r="F66" s="21">
        <v>340.95</v>
      </c>
      <c r="G66" s="22">
        <v>18</v>
      </c>
      <c r="H66" s="23">
        <f t="shared" si="1"/>
        <v>6137.0999999999995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</row>
    <row r="67" spans="1:32" x14ac:dyDescent="0.3">
      <c r="A67" s="18" t="s">
        <v>7</v>
      </c>
      <c r="B67" s="19" t="s">
        <v>2</v>
      </c>
      <c r="C67" s="20" t="s">
        <v>28</v>
      </c>
      <c r="D67" s="19" t="s">
        <v>24</v>
      </c>
      <c r="E67" s="159">
        <v>41692</v>
      </c>
      <c r="F67" s="21">
        <v>340.95</v>
      </c>
      <c r="G67" s="22">
        <v>2</v>
      </c>
      <c r="H67" s="23">
        <f t="shared" ref="H67:H130" si="2">F67*G67</f>
        <v>681.9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5"/>
    </row>
    <row r="68" spans="1:32" x14ac:dyDescent="0.3">
      <c r="A68" s="18" t="s">
        <v>35</v>
      </c>
      <c r="B68" s="19" t="s">
        <v>3</v>
      </c>
      <c r="C68" s="20" t="s">
        <v>33</v>
      </c>
      <c r="D68" s="19" t="s">
        <v>20</v>
      </c>
      <c r="E68" s="159">
        <v>41693</v>
      </c>
      <c r="F68" s="21">
        <v>799.95</v>
      </c>
      <c r="G68" s="22">
        <v>17</v>
      </c>
      <c r="H68" s="23">
        <f t="shared" si="2"/>
        <v>13599.150000000001</v>
      </c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5"/>
    </row>
    <row r="69" spans="1:32" x14ac:dyDescent="0.3">
      <c r="A69" s="18" t="s">
        <v>26</v>
      </c>
      <c r="B69" s="19" t="s">
        <v>2</v>
      </c>
      <c r="C69" s="20" t="s">
        <v>33</v>
      </c>
      <c r="D69" s="19" t="s">
        <v>23</v>
      </c>
      <c r="E69" s="159">
        <v>41693</v>
      </c>
      <c r="F69" s="21">
        <v>340.95</v>
      </c>
      <c r="G69" s="22">
        <v>12</v>
      </c>
      <c r="H69" s="23">
        <f t="shared" si="2"/>
        <v>4091.3999999999996</v>
      </c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5"/>
    </row>
    <row r="70" spans="1:32" x14ac:dyDescent="0.3">
      <c r="A70" s="18" t="s">
        <v>35</v>
      </c>
      <c r="B70" s="19" t="s">
        <v>4</v>
      </c>
      <c r="C70" s="20" t="s">
        <v>33</v>
      </c>
      <c r="D70" s="19" t="s">
        <v>24</v>
      </c>
      <c r="E70" s="159">
        <v>41697</v>
      </c>
      <c r="F70" s="21">
        <v>340.95</v>
      </c>
      <c r="G70" s="22">
        <v>14</v>
      </c>
      <c r="H70" s="23">
        <f t="shared" si="2"/>
        <v>4773.3</v>
      </c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5"/>
    </row>
    <row r="71" spans="1:32" x14ac:dyDescent="0.3">
      <c r="A71" s="18" t="s">
        <v>35</v>
      </c>
      <c r="B71" s="19" t="s">
        <v>3</v>
      </c>
      <c r="C71" s="20" t="s">
        <v>33</v>
      </c>
      <c r="D71" s="19" t="s">
        <v>21</v>
      </c>
      <c r="E71" s="159">
        <v>41698</v>
      </c>
      <c r="F71" s="21">
        <v>799.95</v>
      </c>
      <c r="G71" s="22">
        <v>9</v>
      </c>
      <c r="H71" s="23">
        <f t="shared" si="2"/>
        <v>7199.55</v>
      </c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5"/>
    </row>
    <row r="72" spans="1:32" x14ac:dyDescent="0.3">
      <c r="A72" s="18" t="s">
        <v>27</v>
      </c>
      <c r="B72" s="19" t="s">
        <v>0</v>
      </c>
      <c r="C72" s="20" t="s">
        <v>28</v>
      </c>
      <c r="D72" s="19" t="s">
        <v>21</v>
      </c>
      <c r="E72" s="159">
        <v>41702</v>
      </c>
      <c r="F72" s="21">
        <v>168.95</v>
      </c>
      <c r="G72" s="22">
        <v>4</v>
      </c>
      <c r="H72" s="23">
        <f t="shared" si="2"/>
        <v>675.8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5"/>
    </row>
    <row r="73" spans="1:32" x14ac:dyDescent="0.3">
      <c r="A73" s="18" t="s">
        <v>34</v>
      </c>
      <c r="B73" s="19" t="s">
        <v>4</v>
      </c>
      <c r="C73" s="20" t="s">
        <v>19</v>
      </c>
      <c r="D73" s="19" t="s">
        <v>20</v>
      </c>
      <c r="E73" s="159">
        <v>41702</v>
      </c>
      <c r="F73" s="21">
        <v>340.95</v>
      </c>
      <c r="G73" s="22">
        <v>20</v>
      </c>
      <c r="H73" s="23">
        <f t="shared" si="2"/>
        <v>6819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5"/>
    </row>
    <row r="74" spans="1:32" x14ac:dyDescent="0.3">
      <c r="A74" s="18" t="s">
        <v>27</v>
      </c>
      <c r="B74" s="19" t="s">
        <v>1</v>
      </c>
      <c r="C74" s="20" t="s">
        <v>28</v>
      </c>
      <c r="D74" s="19" t="s">
        <v>24</v>
      </c>
      <c r="E74" s="159">
        <v>41703</v>
      </c>
      <c r="F74" s="21">
        <v>79.989999999999995</v>
      </c>
      <c r="G74" s="22">
        <v>10</v>
      </c>
      <c r="H74" s="23">
        <f t="shared" si="2"/>
        <v>799.9</v>
      </c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5"/>
    </row>
    <row r="75" spans="1:32" x14ac:dyDescent="0.3">
      <c r="A75" s="18" t="s">
        <v>35</v>
      </c>
      <c r="B75" s="19" t="s">
        <v>1</v>
      </c>
      <c r="C75" s="20" t="s">
        <v>33</v>
      </c>
      <c r="D75" s="19" t="s">
        <v>21</v>
      </c>
      <c r="E75" s="159">
        <v>41705</v>
      </c>
      <c r="F75" s="21">
        <v>79.989999999999995</v>
      </c>
      <c r="G75" s="22">
        <v>12</v>
      </c>
      <c r="H75" s="23">
        <f t="shared" si="2"/>
        <v>959.87999999999988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5"/>
    </row>
    <row r="76" spans="1:32" x14ac:dyDescent="0.3">
      <c r="A76" s="18" t="s">
        <v>7</v>
      </c>
      <c r="B76" s="19" t="s">
        <v>0</v>
      </c>
      <c r="C76" s="20" t="s">
        <v>28</v>
      </c>
      <c r="D76" s="19" t="s">
        <v>21</v>
      </c>
      <c r="E76" s="159">
        <v>41706</v>
      </c>
      <c r="F76" s="21">
        <v>168.95</v>
      </c>
      <c r="G76" s="22">
        <v>11</v>
      </c>
      <c r="H76" s="23">
        <f t="shared" si="2"/>
        <v>1858.4499999999998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5"/>
    </row>
    <row r="77" spans="1:32" x14ac:dyDescent="0.3">
      <c r="A77" s="18" t="s">
        <v>35</v>
      </c>
      <c r="B77" s="19" t="s">
        <v>4</v>
      </c>
      <c r="C77" s="20" t="s">
        <v>33</v>
      </c>
      <c r="D77" s="19" t="s">
        <v>22</v>
      </c>
      <c r="E77" s="159">
        <v>41707</v>
      </c>
      <c r="F77" s="21">
        <v>340.95</v>
      </c>
      <c r="G77" s="22">
        <v>1</v>
      </c>
      <c r="H77" s="23">
        <f t="shared" si="2"/>
        <v>340.95</v>
      </c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2" x14ac:dyDescent="0.3">
      <c r="A78" s="18" t="s">
        <v>26</v>
      </c>
      <c r="B78" s="19" t="s">
        <v>3</v>
      </c>
      <c r="C78" s="20" t="s">
        <v>33</v>
      </c>
      <c r="D78" s="19" t="s">
        <v>21</v>
      </c>
      <c r="E78" s="159">
        <v>41710</v>
      </c>
      <c r="F78" s="21">
        <v>799.95</v>
      </c>
      <c r="G78" s="22">
        <v>8</v>
      </c>
      <c r="H78" s="23">
        <f t="shared" si="2"/>
        <v>6399.6</v>
      </c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5"/>
    </row>
    <row r="79" spans="1:32" x14ac:dyDescent="0.3">
      <c r="A79" s="18" t="s">
        <v>29</v>
      </c>
      <c r="B79" s="19" t="s">
        <v>0</v>
      </c>
      <c r="C79" s="20" t="s">
        <v>33</v>
      </c>
      <c r="D79" s="19" t="s">
        <v>24</v>
      </c>
      <c r="E79" s="159">
        <v>41710</v>
      </c>
      <c r="F79" s="21">
        <v>168.95</v>
      </c>
      <c r="G79" s="22">
        <v>15</v>
      </c>
      <c r="H79" s="23">
        <f t="shared" si="2"/>
        <v>2534.25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5"/>
    </row>
    <row r="80" spans="1:32" x14ac:dyDescent="0.3">
      <c r="A80" s="18" t="s">
        <v>18</v>
      </c>
      <c r="B80" s="19" t="s">
        <v>2</v>
      </c>
      <c r="C80" s="20" t="s">
        <v>19</v>
      </c>
      <c r="D80" s="19" t="s">
        <v>22</v>
      </c>
      <c r="E80" s="159">
        <v>41710</v>
      </c>
      <c r="F80" s="21">
        <v>340.95</v>
      </c>
      <c r="G80" s="22">
        <v>6</v>
      </c>
      <c r="H80" s="23">
        <f t="shared" si="2"/>
        <v>2045.6999999999998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5"/>
    </row>
    <row r="81" spans="1:32" x14ac:dyDescent="0.3">
      <c r="A81" s="18" t="s">
        <v>29</v>
      </c>
      <c r="B81" s="19" t="s">
        <v>2</v>
      </c>
      <c r="C81" s="20" t="s">
        <v>33</v>
      </c>
      <c r="D81" s="19" t="s">
        <v>20</v>
      </c>
      <c r="E81" s="159">
        <v>41711</v>
      </c>
      <c r="F81" s="21">
        <v>340.95</v>
      </c>
      <c r="G81" s="22">
        <v>17</v>
      </c>
      <c r="H81" s="23">
        <f t="shared" si="2"/>
        <v>5796.15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5"/>
    </row>
    <row r="82" spans="1:32" x14ac:dyDescent="0.3">
      <c r="A82" s="18" t="s">
        <v>17</v>
      </c>
      <c r="B82" s="19" t="s">
        <v>2</v>
      </c>
      <c r="C82" s="20" t="s">
        <v>30</v>
      </c>
      <c r="D82" s="19" t="s">
        <v>23</v>
      </c>
      <c r="E82" s="159">
        <v>41711</v>
      </c>
      <c r="F82" s="21">
        <v>340.95</v>
      </c>
      <c r="G82" s="22">
        <v>2</v>
      </c>
      <c r="H82" s="23">
        <f t="shared" si="2"/>
        <v>681.9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5"/>
    </row>
    <row r="83" spans="1:32" x14ac:dyDescent="0.3">
      <c r="A83" s="18" t="s">
        <v>29</v>
      </c>
      <c r="B83" s="19" t="s">
        <v>2</v>
      </c>
      <c r="C83" s="20" t="s">
        <v>33</v>
      </c>
      <c r="D83" s="19" t="s">
        <v>23</v>
      </c>
      <c r="E83" s="159">
        <v>41711</v>
      </c>
      <c r="F83" s="21">
        <v>340.95</v>
      </c>
      <c r="G83" s="22">
        <v>9</v>
      </c>
      <c r="H83" s="23">
        <f t="shared" si="2"/>
        <v>3068.5499999999997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5"/>
    </row>
    <row r="84" spans="1:32" x14ac:dyDescent="0.3">
      <c r="A84" s="18" t="s">
        <v>35</v>
      </c>
      <c r="B84" s="19" t="s">
        <v>3</v>
      </c>
      <c r="C84" s="20" t="s">
        <v>33</v>
      </c>
      <c r="D84" s="19" t="s">
        <v>23</v>
      </c>
      <c r="E84" s="159">
        <v>41711</v>
      </c>
      <c r="F84" s="21">
        <v>799.95</v>
      </c>
      <c r="G84" s="22">
        <v>8</v>
      </c>
      <c r="H84" s="23">
        <f t="shared" si="2"/>
        <v>6399.6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5"/>
    </row>
    <row r="85" spans="1:32" x14ac:dyDescent="0.3">
      <c r="A85" s="18" t="s">
        <v>18</v>
      </c>
      <c r="B85" s="19" t="s">
        <v>4</v>
      </c>
      <c r="C85" s="20" t="s">
        <v>19</v>
      </c>
      <c r="D85" s="19" t="s">
        <v>21</v>
      </c>
      <c r="E85" s="159">
        <v>41712</v>
      </c>
      <c r="F85" s="21">
        <v>340.95</v>
      </c>
      <c r="G85" s="22">
        <v>5</v>
      </c>
      <c r="H85" s="23">
        <f t="shared" si="2"/>
        <v>1704.75</v>
      </c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5"/>
    </row>
    <row r="86" spans="1:32" x14ac:dyDescent="0.3">
      <c r="A86" s="18" t="s">
        <v>34</v>
      </c>
      <c r="B86" s="19" t="s">
        <v>3</v>
      </c>
      <c r="C86" s="20" t="s">
        <v>19</v>
      </c>
      <c r="D86" s="19" t="s">
        <v>21</v>
      </c>
      <c r="E86" s="159">
        <v>41714</v>
      </c>
      <c r="F86" s="21">
        <v>799.95</v>
      </c>
      <c r="G86" s="22">
        <v>11</v>
      </c>
      <c r="H86" s="23">
        <f t="shared" si="2"/>
        <v>8799.4500000000007</v>
      </c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5"/>
    </row>
    <row r="87" spans="1:32" x14ac:dyDescent="0.3">
      <c r="A87" s="18" t="s">
        <v>18</v>
      </c>
      <c r="B87" s="19" t="s">
        <v>1</v>
      </c>
      <c r="C87" s="20" t="s">
        <v>19</v>
      </c>
      <c r="D87" s="19" t="s">
        <v>21</v>
      </c>
      <c r="E87" s="159">
        <v>41716</v>
      </c>
      <c r="F87" s="21">
        <v>79.989999999999995</v>
      </c>
      <c r="G87" s="22">
        <v>9</v>
      </c>
      <c r="H87" s="23">
        <f t="shared" si="2"/>
        <v>719.91</v>
      </c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5"/>
    </row>
    <row r="88" spans="1:32" x14ac:dyDescent="0.3">
      <c r="A88" s="18" t="s">
        <v>17</v>
      </c>
      <c r="B88" s="19" t="s">
        <v>1</v>
      </c>
      <c r="C88" s="20" t="s">
        <v>30</v>
      </c>
      <c r="D88" s="19" t="s">
        <v>22</v>
      </c>
      <c r="E88" s="159">
        <v>41716</v>
      </c>
      <c r="F88" s="21">
        <v>79.989999999999995</v>
      </c>
      <c r="G88" s="22">
        <v>1</v>
      </c>
      <c r="H88" s="23">
        <f t="shared" si="2"/>
        <v>79.989999999999995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5"/>
    </row>
    <row r="89" spans="1:32" x14ac:dyDescent="0.3">
      <c r="A89" s="18" t="s">
        <v>31</v>
      </c>
      <c r="B89" s="19" t="s">
        <v>2</v>
      </c>
      <c r="C89" s="20" t="s">
        <v>19</v>
      </c>
      <c r="D89" s="19" t="s">
        <v>22</v>
      </c>
      <c r="E89" s="159">
        <v>41716</v>
      </c>
      <c r="F89" s="21">
        <v>340.95</v>
      </c>
      <c r="G89" s="22">
        <v>11</v>
      </c>
      <c r="H89" s="23">
        <f t="shared" si="2"/>
        <v>3750.45</v>
      </c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5"/>
    </row>
    <row r="90" spans="1:32" x14ac:dyDescent="0.3">
      <c r="A90" s="18" t="s">
        <v>7</v>
      </c>
      <c r="B90" s="19" t="s">
        <v>1</v>
      </c>
      <c r="C90" s="20" t="s">
        <v>28</v>
      </c>
      <c r="D90" s="19" t="s">
        <v>21</v>
      </c>
      <c r="E90" s="159">
        <v>41717</v>
      </c>
      <c r="F90" s="21">
        <v>79.989999999999995</v>
      </c>
      <c r="G90" s="22">
        <v>5</v>
      </c>
      <c r="H90" s="23">
        <f t="shared" si="2"/>
        <v>399.95</v>
      </c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5"/>
    </row>
    <row r="91" spans="1:32" x14ac:dyDescent="0.3">
      <c r="A91" s="18" t="s">
        <v>31</v>
      </c>
      <c r="B91" s="19" t="s">
        <v>0</v>
      </c>
      <c r="C91" s="20" t="s">
        <v>19</v>
      </c>
      <c r="D91" s="19" t="s">
        <v>24</v>
      </c>
      <c r="E91" s="159">
        <v>41718</v>
      </c>
      <c r="F91" s="21">
        <v>168.95</v>
      </c>
      <c r="G91" s="22">
        <v>12</v>
      </c>
      <c r="H91" s="23">
        <f t="shared" si="2"/>
        <v>2027.3999999999999</v>
      </c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5"/>
    </row>
    <row r="92" spans="1:32" x14ac:dyDescent="0.3">
      <c r="A92" s="18" t="s">
        <v>26</v>
      </c>
      <c r="B92" s="19" t="s">
        <v>4</v>
      </c>
      <c r="C92" s="20" t="s">
        <v>33</v>
      </c>
      <c r="D92" s="19" t="s">
        <v>23</v>
      </c>
      <c r="E92" s="159">
        <v>41719</v>
      </c>
      <c r="F92" s="21">
        <v>340.95</v>
      </c>
      <c r="G92" s="22">
        <v>1</v>
      </c>
      <c r="H92" s="23">
        <f t="shared" si="2"/>
        <v>340.95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5"/>
    </row>
    <row r="93" spans="1:32" x14ac:dyDescent="0.3">
      <c r="A93" s="18" t="s">
        <v>31</v>
      </c>
      <c r="B93" s="19" t="s">
        <v>3</v>
      </c>
      <c r="C93" s="20" t="s">
        <v>19</v>
      </c>
      <c r="D93" s="19" t="s">
        <v>23</v>
      </c>
      <c r="E93" s="159">
        <v>41719</v>
      </c>
      <c r="F93" s="21">
        <v>799.95</v>
      </c>
      <c r="G93" s="22">
        <v>9</v>
      </c>
      <c r="H93" s="23">
        <f t="shared" si="2"/>
        <v>7199.55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5"/>
    </row>
    <row r="94" spans="1:32" x14ac:dyDescent="0.3">
      <c r="A94" s="18" t="s">
        <v>34</v>
      </c>
      <c r="B94" s="19" t="s">
        <v>4</v>
      </c>
      <c r="C94" s="20" t="s">
        <v>19</v>
      </c>
      <c r="D94" s="19" t="s">
        <v>20</v>
      </c>
      <c r="E94" s="159">
        <v>41721</v>
      </c>
      <c r="F94" s="21">
        <v>340.95</v>
      </c>
      <c r="G94" s="22">
        <v>16</v>
      </c>
      <c r="H94" s="23">
        <f t="shared" si="2"/>
        <v>5455.2</v>
      </c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5"/>
    </row>
    <row r="95" spans="1:32" x14ac:dyDescent="0.3">
      <c r="A95" s="18" t="s">
        <v>35</v>
      </c>
      <c r="B95" s="19" t="s">
        <v>3</v>
      </c>
      <c r="C95" s="20" t="s">
        <v>33</v>
      </c>
      <c r="D95" s="19" t="s">
        <v>24</v>
      </c>
      <c r="E95" s="159">
        <v>41724</v>
      </c>
      <c r="F95" s="21">
        <v>799.95</v>
      </c>
      <c r="G95" s="22">
        <v>8</v>
      </c>
      <c r="H95" s="23">
        <f t="shared" si="2"/>
        <v>6399.6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5"/>
    </row>
    <row r="96" spans="1:32" x14ac:dyDescent="0.3">
      <c r="A96" s="18" t="s">
        <v>18</v>
      </c>
      <c r="B96" s="19" t="s">
        <v>1</v>
      </c>
      <c r="C96" s="20" t="s">
        <v>19</v>
      </c>
      <c r="D96" s="19" t="s">
        <v>20</v>
      </c>
      <c r="E96" s="159">
        <v>41725</v>
      </c>
      <c r="F96" s="21">
        <v>79.989999999999995</v>
      </c>
      <c r="G96" s="22">
        <v>20</v>
      </c>
      <c r="H96" s="23">
        <f t="shared" si="2"/>
        <v>1599.8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5"/>
    </row>
    <row r="97" spans="1:32" x14ac:dyDescent="0.3">
      <c r="A97" s="18" t="s">
        <v>29</v>
      </c>
      <c r="B97" s="19" t="s">
        <v>4</v>
      </c>
      <c r="C97" s="20" t="s">
        <v>33</v>
      </c>
      <c r="D97" s="19" t="s">
        <v>22</v>
      </c>
      <c r="E97" s="159">
        <v>41725</v>
      </c>
      <c r="F97" s="21">
        <v>340.95</v>
      </c>
      <c r="G97" s="22">
        <v>6</v>
      </c>
      <c r="H97" s="23">
        <f t="shared" si="2"/>
        <v>2045.6999999999998</v>
      </c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5"/>
    </row>
    <row r="98" spans="1:32" x14ac:dyDescent="0.3">
      <c r="A98" s="18" t="s">
        <v>26</v>
      </c>
      <c r="B98" s="19" t="s">
        <v>4</v>
      </c>
      <c r="C98" s="20" t="s">
        <v>33</v>
      </c>
      <c r="D98" s="19" t="s">
        <v>20</v>
      </c>
      <c r="E98" s="159">
        <v>41727</v>
      </c>
      <c r="F98" s="21">
        <v>340.95</v>
      </c>
      <c r="G98" s="22">
        <v>20</v>
      </c>
      <c r="H98" s="23">
        <f t="shared" si="2"/>
        <v>6819</v>
      </c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5"/>
    </row>
    <row r="99" spans="1:32" x14ac:dyDescent="0.3">
      <c r="A99" s="18" t="s">
        <v>29</v>
      </c>
      <c r="B99" s="19" t="s">
        <v>4</v>
      </c>
      <c r="C99" s="20" t="s">
        <v>33</v>
      </c>
      <c r="D99" s="19" t="s">
        <v>21</v>
      </c>
      <c r="E99" s="159">
        <v>41728</v>
      </c>
      <c r="F99" s="21">
        <v>340.95</v>
      </c>
      <c r="G99" s="22">
        <v>15</v>
      </c>
      <c r="H99" s="23">
        <f t="shared" si="2"/>
        <v>5114.25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5"/>
    </row>
    <row r="100" spans="1:32" x14ac:dyDescent="0.3">
      <c r="A100" s="18" t="s">
        <v>18</v>
      </c>
      <c r="B100" s="19" t="s">
        <v>3</v>
      </c>
      <c r="C100" s="20" t="s">
        <v>19</v>
      </c>
      <c r="D100" s="19" t="s">
        <v>24</v>
      </c>
      <c r="E100" s="159">
        <v>41731</v>
      </c>
      <c r="F100" s="21">
        <v>799.95</v>
      </c>
      <c r="G100" s="22">
        <v>7</v>
      </c>
      <c r="H100" s="23">
        <f t="shared" si="2"/>
        <v>5599.6500000000005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5"/>
    </row>
    <row r="101" spans="1:32" x14ac:dyDescent="0.3">
      <c r="A101" s="18" t="s">
        <v>6</v>
      </c>
      <c r="B101" s="19" t="s">
        <v>2</v>
      </c>
      <c r="C101" s="20" t="s">
        <v>30</v>
      </c>
      <c r="D101" s="19" t="s">
        <v>22</v>
      </c>
      <c r="E101" s="159">
        <v>41731</v>
      </c>
      <c r="F101" s="21">
        <v>340.95</v>
      </c>
      <c r="G101" s="22">
        <v>9</v>
      </c>
      <c r="H101" s="23">
        <f t="shared" si="2"/>
        <v>3068.5499999999997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5"/>
    </row>
    <row r="102" spans="1:32" x14ac:dyDescent="0.3">
      <c r="A102" s="18" t="s">
        <v>26</v>
      </c>
      <c r="B102" s="19" t="s">
        <v>1</v>
      </c>
      <c r="C102" s="20" t="s">
        <v>33</v>
      </c>
      <c r="D102" s="19" t="s">
        <v>24</v>
      </c>
      <c r="E102" s="159">
        <v>41733</v>
      </c>
      <c r="F102" s="21">
        <v>79.989999999999995</v>
      </c>
      <c r="G102" s="22">
        <v>6</v>
      </c>
      <c r="H102" s="23">
        <f t="shared" si="2"/>
        <v>479.93999999999994</v>
      </c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5"/>
    </row>
    <row r="103" spans="1:32" x14ac:dyDescent="0.3">
      <c r="A103" s="18" t="s">
        <v>7</v>
      </c>
      <c r="B103" s="19" t="s">
        <v>0</v>
      </c>
      <c r="C103" s="20" t="s">
        <v>28</v>
      </c>
      <c r="D103" s="19" t="s">
        <v>21</v>
      </c>
      <c r="E103" s="159">
        <v>41734</v>
      </c>
      <c r="F103" s="21">
        <v>168.95</v>
      </c>
      <c r="G103" s="22">
        <v>14</v>
      </c>
      <c r="H103" s="23">
        <f t="shared" si="2"/>
        <v>2365.2999999999997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5"/>
    </row>
    <row r="104" spans="1:32" x14ac:dyDescent="0.3">
      <c r="A104" s="18" t="s">
        <v>17</v>
      </c>
      <c r="B104" s="19" t="s">
        <v>4</v>
      </c>
      <c r="C104" s="20" t="s">
        <v>30</v>
      </c>
      <c r="D104" s="19" t="s">
        <v>23</v>
      </c>
      <c r="E104" s="159">
        <v>41734</v>
      </c>
      <c r="F104" s="21">
        <v>340.95</v>
      </c>
      <c r="G104" s="22">
        <v>3</v>
      </c>
      <c r="H104" s="23">
        <f t="shared" si="2"/>
        <v>1022.8499999999999</v>
      </c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5"/>
    </row>
    <row r="105" spans="1:32" x14ac:dyDescent="0.3">
      <c r="A105" s="18" t="s">
        <v>18</v>
      </c>
      <c r="B105" s="19" t="s">
        <v>2</v>
      </c>
      <c r="C105" s="20" t="s">
        <v>19</v>
      </c>
      <c r="D105" s="19" t="s">
        <v>22</v>
      </c>
      <c r="E105" s="159">
        <v>41735</v>
      </c>
      <c r="F105" s="21">
        <v>340.95</v>
      </c>
      <c r="G105" s="22">
        <v>5</v>
      </c>
      <c r="H105" s="23">
        <f t="shared" si="2"/>
        <v>1704.75</v>
      </c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5"/>
    </row>
    <row r="106" spans="1:32" x14ac:dyDescent="0.3">
      <c r="A106" s="18" t="s">
        <v>31</v>
      </c>
      <c r="B106" s="19" t="s">
        <v>2</v>
      </c>
      <c r="C106" s="20" t="s">
        <v>19</v>
      </c>
      <c r="D106" s="19" t="s">
        <v>24</v>
      </c>
      <c r="E106" s="159">
        <v>41737</v>
      </c>
      <c r="F106" s="21">
        <v>340.95</v>
      </c>
      <c r="G106" s="22">
        <v>3</v>
      </c>
      <c r="H106" s="23">
        <f t="shared" si="2"/>
        <v>1022.8499999999999</v>
      </c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5"/>
    </row>
    <row r="107" spans="1:32" x14ac:dyDescent="0.3">
      <c r="A107" s="18" t="s">
        <v>31</v>
      </c>
      <c r="B107" s="19" t="s">
        <v>4</v>
      </c>
      <c r="C107" s="20" t="s">
        <v>19</v>
      </c>
      <c r="D107" s="19" t="s">
        <v>20</v>
      </c>
      <c r="E107" s="159">
        <v>41738</v>
      </c>
      <c r="F107" s="21">
        <v>340.95</v>
      </c>
      <c r="G107" s="22">
        <v>18</v>
      </c>
      <c r="H107" s="23">
        <f t="shared" si="2"/>
        <v>6137.0999999999995</v>
      </c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5"/>
    </row>
    <row r="108" spans="1:32" x14ac:dyDescent="0.3">
      <c r="A108" s="18" t="s">
        <v>34</v>
      </c>
      <c r="B108" s="19" t="s">
        <v>0</v>
      </c>
      <c r="C108" s="20" t="s">
        <v>19</v>
      </c>
      <c r="D108" s="19" t="s">
        <v>23</v>
      </c>
      <c r="E108" s="159">
        <v>41738</v>
      </c>
      <c r="F108" s="21">
        <v>168.95</v>
      </c>
      <c r="G108" s="22">
        <v>13</v>
      </c>
      <c r="H108" s="23">
        <f t="shared" si="2"/>
        <v>2196.35</v>
      </c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5"/>
    </row>
    <row r="109" spans="1:32" x14ac:dyDescent="0.3">
      <c r="A109" s="18" t="s">
        <v>26</v>
      </c>
      <c r="B109" s="19" t="s">
        <v>4</v>
      </c>
      <c r="C109" s="20" t="s">
        <v>33</v>
      </c>
      <c r="D109" s="19" t="s">
        <v>24</v>
      </c>
      <c r="E109" s="159">
        <v>41738</v>
      </c>
      <c r="F109" s="21">
        <v>340.95</v>
      </c>
      <c r="G109" s="22">
        <v>11</v>
      </c>
      <c r="H109" s="23">
        <f t="shared" si="2"/>
        <v>3750.45</v>
      </c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5"/>
    </row>
    <row r="110" spans="1:32" x14ac:dyDescent="0.3">
      <c r="A110" s="18" t="s">
        <v>29</v>
      </c>
      <c r="B110" s="19" t="s">
        <v>1</v>
      </c>
      <c r="C110" s="20" t="s">
        <v>33</v>
      </c>
      <c r="D110" s="19" t="s">
        <v>24</v>
      </c>
      <c r="E110" s="159">
        <v>41738</v>
      </c>
      <c r="F110" s="21">
        <v>79.989999999999995</v>
      </c>
      <c r="G110" s="22">
        <v>13</v>
      </c>
      <c r="H110" s="23">
        <f t="shared" si="2"/>
        <v>1039.8699999999999</v>
      </c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5"/>
    </row>
    <row r="111" spans="1:32" x14ac:dyDescent="0.3">
      <c r="A111" s="18" t="s">
        <v>17</v>
      </c>
      <c r="B111" s="19" t="s">
        <v>4</v>
      </c>
      <c r="C111" s="20" t="s">
        <v>30</v>
      </c>
      <c r="D111" s="19" t="s">
        <v>22</v>
      </c>
      <c r="E111" s="159">
        <v>41738</v>
      </c>
      <c r="F111" s="21">
        <v>340.95</v>
      </c>
      <c r="G111" s="22">
        <v>6</v>
      </c>
      <c r="H111" s="23">
        <f t="shared" si="2"/>
        <v>2045.6999999999998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5"/>
    </row>
    <row r="112" spans="1:32" x14ac:dyDescent="0.3">
      <c r="A112" s="18" t="s">
        <v>29</v>
      </c>
      <c r="B112" s="19" t="s">
        <v>4</v>
      </c>
      <c r="C112" s="20" t="s">
        <v>33</v>
      </c>
      <c r="D112" s="19" t="s">
        <v>22</v>
      </c>
      <c r="E112" s="159">
        <v>41738</v>
      </c>
      <c r="F112" s="21">
        <v>340.95</v>
      </c>
      <c r="G112" s="22">
        <v>2</v>
      </c>
      <c r="H112" s="23">
        <f t="shared" si="2"/>
        <v>681.9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5"/>
    </row>
    <row r="113" spans="1:32" x14ac:dyDescent="0.3">
      <c r="A113" s="18" t="s">
        <v>31</v>
      </c>
      <c r="B113" s="19" t="s">
        <v>1</v>
      </c>
      <c r="C113" s="20" t="s">
        <v>19</v>
      </c>
      <c r="D113" s="19" t="s">
        <v>21</v>
      </c>
      <c r="E113" s="159">
        <v>41739</v>
      </c>
      <c r="F113" s="21">
        <v>79.989999999999995</v>
      </c>
      <c r="G113" s="22">
        <v>13</v>
      </c>
      <c r="H113" s="23">
        <f t="shared" si="2"/>
        <v>1039.8699999999999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5"/>
    </row>
    <row r="114" spans="1:32" x14ac:dyDescent="0.3">
      <c r="A114" s="18" t="s">
        <v>7</v>
      </c>
      <c r="B114" s="19" t="s">
        <v>0</v>
      </c>
      <c r="C114" s="20" t="s">
        <v>28</v>
      </c>
      <c r="D114" s="19" t="s">
        <v>24</v>
      </c>
      <c r="E114" s="159">
        <v>41740</v>
      </c>
      <c r="F114" s="21">
        <v>168.95</v>
      </c>
      <c r="G114" s="22">
        <v>3</v>
      </c>
      <c r="H114" s="23">
        <f t="shared" si="2"/>
        <v>506.84999999999997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5"/>
    </row>
    <row r="115" spans="1:32" x14ac:dyDescent="0.3">
      <c r="A115" s="18" t="s">
        <v>31</v>
      </c>
      <c r="B115" s="19" t="s">
        <v>0</v>
      </c>
      <c r="C115" s="20" t="s">
        <v>19</v>
      </c>
      <c r="D115" s="19" t="s">
        <v>23</v>
      </c>
      <c r="E115" s="159">
        <v>41742</v>
      </c>
      <c r="F115" s="21">
        <v>168.95</v>
      </c>
      <c r="G115" s="22">
        <v>10</v>
      </c>
      <c r="H115" s="23">
        <f t="shared" si="2"/>
        <v>1689.5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5"/>
    </row>
    <row r="116" spans="1:32" x14ac:dyDescent="0.3">
      <c r="A116" s="18" t="s">
        <v>17</v>
      </c>
      <c r="B116" s="19" t="s">
        <v>4</v>
      </c>
      <c r="C116" s="20" t="s">
        <v>30</v>
      </c>
      <c r="D116" s="19" t="s">
        <v>24</v>
      </c>
      <c r="E116" s="159">
        <v>41742</v>
      </c>
      <c r="F116" s="21">
        <v>340.95</v>
      </c>
      <c r="G116" s="22">
        <v>14</v>
      </c>
      <c r="H116" s="23">
        <f t="shared" si="2"/>
        <v>4773.3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5"/>
    </row>
    <row r="117" spans="1:32" x14ac:dyDescent="0.3">
      <c r="A117" s="18" t="s">
        <v>6</v>
      </c>
      <c r="B117" s="19" t="s">
        <v>2</v>
      </c>
      <c r="C117" s="20" t="s">
        <v>30</v>
      </c>
      <c r="D117" s="19" t="s">
        <v>22</v>
      </c>
      <c r="E117" s="159">
        <v>41742</v>
      </c>
      <c r="F117" s="21">
        <v>340.95</v>
      </c>
      <c r="G117" s="22">
        <v>8</v>
      </c>
      <c r="H117" s="23">
        <f t="shared" si="2"/>
        <v>2727.6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5"/>
    </row>
    <row r="118" spans="1:32" x14ac:dyDescent="0.3">
      <c r="A118" s="18" t="s">
        <v>26</v>
      </c>
      <c r="B118" s="19" t="s">
        <v>3</v>
      </c>
      <c r="C118" s="20" t="s">
        <v>33</v>
      </c>
      <c r="D118" s="19" t="s">
        <v>24</v>
      </c>
      <c r="E118" s="159">
        <v>41744</v>
      </c>
      <c r="F118" s="21">
        <v>799.95</v>
      </c>
      <c r="G118" s="22">
        <v>4</v>
      </c>
      <c r="H118" s="23">
        <f t="shared" si="2"/>
        <v>3199.8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5"/>
    </row>
    <row r="119" spans="1:32" x14ac:dyDescent="0.3">
      <c r="A119" s="18" t="s">
        <v>18</v>
      </c>
      <c r="B119" s="19" t="s">
        <v>4</v>
      </c>
      <c r="C119" s="20" t="s">
        <v>19</v>
      </c>
      <c r="D119" s="19" t="s">
        <v>24</v>
      </c>
      <c r="E119" s="159">
        <v>41744</v>
      </c>
      <c r="F119" s="21">
        <v>340.95</v>
      </c>
      <c r="G119" s="22">
        <v>4</v>
      </c>
      <c r="H119" s="23">
        <f t="shared" si="2"/>
        <v>1363.8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5"/>
    </row>
    <row r="120" spans="1:32" x14ac:dyDescent="0.3">
      <c r="A120" s="18" t="s">
        <v>29</v>
      </c>
      <c r="B120" s="19" t="s">
        <v>4</v>
      </c>
      <c r="C120" s="20" t="s">
        <v>33</v>
      </c>
      <c r="D120" s="19" t="s">
        <v>21</v>
      </c>
      <c r="E120" s="159">
        <v>41745</v>
      </c>
      <c r="F120" s="21">
        <v>340.95</v>
      </c>
      <c r="G120" s="22">
        <v>6</v>
      </c>
      <c r="H120" s="23">
        <f t="shared" si="2"/>
        <v>2045.6999999999998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5"/>
    </row>
    <row r="121" spans="1:32" x14ac:dyDescent="0.3">
      <c r="A121" s="18" t="s">
        <v>17</v>
      </c>
      <c r="B121" s="19" t="s">
        <v>3</v>
      </c>
      <c r="C121" s="20" t="s">
        <v>30</v>
      </c>
      <c r="D121" s="19" t="s">
        <v>20</v>
      </c>
      <c r="E121" s="159">
        <v>41745</v>
      </c>
      <c r="F121" s="21">
        <v>799.95</v>
      </c>
      <c r="G121" s="22">
        <v>7</v>
      </c>
      <c r="H121" s="23">
        <f t="shared" si="2"/>
        <v>5599.6500000000005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5"/>
    </row>
    <row r="122" spans="1:32" x14ac:dyDescent="0.3">
      <c r="A122" s="18" t="s">
        <v>29</v>
      </c>
      <c r="B122" s="19" t="s">
        <v>0</v>
      </c>
      <c r="C122" s="20" t="s">
        <v>33</v>
      </c>
      <c r="D122" s="19" t="s">
        <v>22</v>
      </c>
      <c r="E122" s="159">
        <v>41745</v>
      </c>
      <c r="F122" s="21">
        <v>168.95</v>
      </c>
      <c r="G122" s="22">
        <v>12</v>
      </c>
      <c r="H122" s="23">
        <f t="shared" si="2"/>
        <v>2027.3999999999999</v>
      </c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5"/>
    </row>
    <row r="123" spans="1:32" x14ac:dyDescent="0.3">
      <c r="A123" s="18" t="s">
        <v>6</v>
      </c>
      <c r="B123" s="19" t="s">
        <v>1</v>
      </c>
      <c r="C123" s="20" t="s">
        <v>19</v>
      </c>
      <c r="D123" s="19" t="s">
        <v>20</v>
      </c>
      <c r="E123" s="159">
        <v>41747</v>
      </c>
      <c r="F123" s="21">
        <v>79.989999999999995</v>
      </c>
      <c r="G123" s="22">
        <v>12</v>
      </c>
      <c r="H123" s="23">
        <f t="shared" si="2"/>
        <v>959.87999999999988</v>
      </c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5"/>
    </row>
    <row r="124" spans="1:32" x14ac:dyDescent="0.3">
      <c r="A124" s="18" t="s">
        <v>6</v>
      </c>
      <c r="B124" s="19" t="s">
        <v>1</v>
      </c>
      <c r="C124" s="20" t="s">
        <v>19</v>
      </c>
      <c r="D124" s="19" t="s">
        <v>22</v>
      </c>
      <c r="E124" s="159">
        <v>41747</v>
      </c>
      <c r="F124" s="21">
        <v>79.989999999999995</v>
      </c>
      <c r="G124" s="22">
        <v>12</v>
      </c>
      <c r="H124" s="23">
        <f t="shared" si="2"/>
        <v>959.87999999999988</v>
      </c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5"/>
    </row>
    <row r="125" spans="1:32" x14ac:dyDescent="0.3">
      <c r="A125" s="18" t="s">
        <v>31</v>
      </c>
      <c r="B125" s="19" t="s">
        <v>1</v>
      </c>
      <c r="C125" s="20" t="s">
        <v>19</v>
      </c>
      <c r="D125" s="19" t="s">
        <v>23</v>
      </c>
      <c r="E125" s="159">
        <v>41748</v>
      </c>
      <c r="F125" s="21">
        <v>79.989999999999995</v>
      </c>
      <c r="G125" s="22">
        <v>8</v>
      </c>
      <c r="H125" s="23">
        <f t="shared" si="2"/>
        <v>639.91999999999996</v>
      </c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5"/>
    </row>
    <row r="126" spans="1:32" x14ac:dyDescent="0.3">
      <c r="A126" s="18" t="s">
        <v>34</v>
      </c>
      <c r="B126" s="19" t="s">
        <v>4</v>
      </c>
      <c r="C126" s="20" t="s">
        <v>19</v>
      </c>
      <c r="D126" s="19" t="s">
        <v>24</v>
      </c>
      <c r="E126" s="159">
        <v>41749</v>
      </c>
      <c r="F126" s="21">
        <v>340.95</v>
      </c>
      <c r="G126" s="22">
        <v>5</v>
      </c>
      <c r="H126" s="23">
        <f t="shared" si="2"/>
        <v>1704.75</v>
      </c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5"/>
    </row>
    <row r="127" spans="1:32" x14ac:dyDescent="0.3">
      <c r="A127" s="18" t="s">
        <v>26</v>
      </c>
      <c r="B127" s="19" t="s">
        <v>3</v>
      </c>
      <c r="C127" s="20" t="s">
        <v>33</v>
      </c>
      <c r="D127" s="19" t="s">
        <v>24</v>
      </c>
      <c r="E127" s="159">
        <v>41751</v>
      </c>
      <c r="F127" s="21">
        <v>799.95</v>
      </c>
      <c r="G127" s="22">
        <v>8</v>
      </c>
      <c r="H127" s="23">
        <f t="shared" si="2"/>
        <v>6399.6</v>
      </c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5"/>
    </row>
    <row r="128" spans="1:32" x14ac:dyDescent="0.3">
      <c r="A128" s="18" t="s">
        <v>29</v>
      </c>
      <c r="B128" s="19" t="s">
        <v>4</v>
      </c>
      <c r="C128" s="20" t="s">
        <v>33</v>
      </c>
      <c r="D128" s="19" t="s">
        <v>21</v>
      </c>
      <c r="E128" s="159">
        <v>41752</v>
      </c>
      <c r="F128" s="21">
        <v>340.95</v>
      </c>
      <c r="G128" s="22">
        <v>2</v>
      </c>
      <c r="H128" s="23">
        <f t="shared" si="2"/>
        <v>681.9</v>
      </c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5"/>
    </row>
    <row r="129" spans="1:32" x14ac:dyDescent="0.3">
      <c r="A129" s="18" t="s">
        <v>26</v>
      </c>
      <c r="B129" s="19" t="s">
        <v>1</v>
      </c>
      <c r="C129" s="20" t="s">
        <v>33</v>
      </c>
      <c r="D129" s="19" t="s">
        <v>20</v>
      </c>
      <c r="E129" s="159">
        <v>41752</v>
      </c>
      <c r="F129" s="21">
        <v>79.989999999999995</v>
      </c>
      <c r="G129" s="22">
        <v>11</v>
      </c>
      <c r="H129" s="23">
        <f t="shared" si="2"/>
        <v>879.89</v>
      </c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5"/>
    </row>
    <row r="130" spans="1:32" x14ac:dyDescent="0.3">
      <c r="A130" s="18" t="s">
        <v>6</v>
      </c>
      <c r="B130" s="19" t="s">
        <v>4</v>
      </c>
      <c r="C130" s="20" t="s">
        <v>19</v>
      </c>
      <c r="D130" s="19" t="s">
        <v>23</v>
      </c>
      <c r="E130" s="159">
        <v>41752</v>
      </c>
      <c r="F130" s="21">
        <v>340.95</v>
      </c>
      <c r="G130" s="22">
        <v>1</v>
      </c>
      <c r="H130" s="23">
        <f t="shared" si="2"/>
        <v>340.95</v>
      </c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5"/>
    </row>
    <row r="131" spans="1:32" x14ac:dyDescent="0.3">
      <c r="A131" s="18" t="s">
        <v>17</v>
      </c>
      <c r="B131" s="19" t="s">
        <v>0</v>
      </c>
      <c r="C131" s="20" t="s">
        <v>30</v>
      </c>
      <c r="D131" s="19" t="s">
        <v>22</v>
      </c>
      <c r="E131" s="159">
        <v>41753</v>
      </c>
      <c r="F131" s="21">
        <v>168.95</v>
      </c>
      <c r="G131" s="22">
        <v>12</v>
      </c>
      <c r="H131" s="23">
        <f t="shared" ref="H131:H194" si="3">F131*G131</f>
        <v>2027.3999999999999</v>
      </c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5"/>
    </row>
    <row r="132" spans="1:32" x14ac:dyDescent="0.3">
      <c r="A132" s="18" t="s">
        <v>26</v>
      </c>
      <c r="B132" s="19" t="s">
        <v>2</v>
      </c>
      <c r="C132" s="20" t="s">
        <v>33</v>
      </c>
      <c r="D132" s="19" t="s">
        <v>21</v>
      </c>
      <c r="E132" s="159">
        <v>41754</v>
      </c>
      <c r="F132" s="21">
        <v>340.95</v>
      </c>
      <c r="G132" s="22">
        <v>8</v>
      </c>
      <c r="H132" s="23">
        <f t="shared" si="3"/>
        <v>2727.6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5"/>
    </row>
    <row r="133" spans="1:32" x14ac:dyDescent="0.3">
      <c r="A133" s="18" t="s">
        <v>6</v>
      </c>
      <c r="B133" s="19" t="s">
        <v>1</v>
      </c>
      <c r="C133" s="20" t="s">
        <v>19</v>
      </c>
      <c r="D133" s="19" t="s">
        <v>20</v>
      </c>
      <c r="E133" s="159">
        <v>41754</v>
      </c>
      <c r="F133" s="21">
        <v>79.989999999999995</v>
      </c>
      <c r="G133" s="22">
        <v>10</v>
      </c>
      <c r="H133" s="23">
        <f t="shared" si="3"/>
        <v>799.9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5"/>
    </row>
    <row r="134" spans="1:32" x14ac:dyDescent="0.3">
      <c r="A134" s="18" t="s">
        <v>34</v>
      </c>
      <c r="B134" s="19" t="s">
        <v>4</v>
      </c>
      <c r="C134" s="20" t="s">
        <v>19</v>
      </c>
      <c r="D134" s="19" t="s">
        <v>23</v>
      </c>
      <c r="E134" s="159">
        <v>41754</v>
      </c>
      <c r="F134" s="21">
        <v>340.95</v>
      </c>
      <c r="G134" s="22">
        <v>4</v>
      </c>
      <c r="H134" s="23">
        <f t="shared" si="3"/>
        <v>1363.8</v>
      </c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5"/>
    </row>
    <row r="135" spans="1:32" x14ac:dyDescent="0.3">
      <c r="A135" s="18" t="s">
        <v>26</v>
      </c>
      <c r="B135" s="19" t="s">
        <v>1</v>
      </c>
      <c r="C135" s="20" t="s">
        <v>33</v>
      </c>
      <c r="D135" s="19" t="s">
        <v>24</v>
      </c>
      <c r="E135" s="159">
        <v>41754</v>
      </c>
      <c r="F135" s="21">
        <v>79.989999999999995</v>
      </c>
      <c r="G135" s="22">
        <v>7</v>
      </c>
      <c r="H135" s="23">
        <f t="shared" si="3"/>
        <v>559.92999999999995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5"/>
    </row>
    <row r="136" spans="1:32" x14ac:dyDescent="0.3">
      <c r="A136" s="18" t="s">
        <v>18</v>
      </c>
      <c r="B136" s="19" t="s">
        <v>4</v>
      </c>
      <c r="C136" s="20" t="s">
        <v>19</v>
      </c>
      <c r="D136" s="19" t="s">
        <v>22</v>
      </c>
      <c r="E136" s="159">
        <v>41754</v>
      </c>
      <c r="F136" s="21">
        <v>340.95</v>
      </c>
      <c r="G136" s="22">
        <v>7</v>
      </c>
      <c r="H136" s="23">
        <f t="shared" si="3"/>
        <v>2386.65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5"/>
    </row>
    <row r="137" spans="1:32" x14ac:dyDescent="0.3">
      <c r="A137" s="18" t="s">
        <v>26</v>
      </c>
      <c r="B137" s="19" t="s">
        <v>3</v>
      </c>
      <c r="C137" s="20" t="s">
        <v>33</v>
      </c>
      <c r="D137" s="19" t="s">
        <v>20</v>
      </c>
      <c r="E137" s="159">
        <v>41755</v>
      </c>
      <c r="F137" s="21">
        <v>799.95</v>
      </c>
      <c r="G137" s="22">
        <v>16</v>
      </c>
      <c r="H137" s="23">
        <f t="shared" si="3"/>
        <v>12799.2</v>
      </c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5"/>
    </row>
    <row r="138" spans="1:32" x14ac:dyDescent="0.3">
      <c r="A138" s="18" t="s">
        <v>35</v>
      </c>
      <c r="B138" s="19" t="s">
        <v>3</v>
      </c>
      <c r="C138" s="20" t="s">
        <v>33</v>
      </c>
      <c r="D138" s="19" t="s">
        <v>22</v>
      </c>
      <c r="E138" s="159">
        <v>41758</v>
      </c>
      <c r="F138" s="21">
        <v>799.95</v>
      </c>
      <c r="G138" s="22">
        <v>8</v>
      </c>
      <c r="H138" s="23">
        <f t="shared" si="3"/>
        <v>6399.6</v>
      </c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5"/>
    </row>
    <row r="139" spans="1:32" x14ac:dyDescent="0.3">
      <c r="A139" s="18" t="s">
        <v>34</v>
      </c>
      <c r="B139" s="19" t="s">
        <v>3</v>
      </c>
      <c r="C139" s="20" t="s">
        <v>19</v>
      </c>
      <c r="D139" s="19" t="s">
        <v>23</v>
      </c>
      <c r="E139" s="159">
        <v>41759</v>
      </c>
      <c r="F139" s="21">
        <v>799.95</v>
      </c>
      <c r="G139" s="22">
        <v>2</v>
      </c>
      <c r="H139" s="23">
        <f t="shared" si="3"/>
        <v>1599.9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5"/>
    </row>
    <row r="140" spans="1:32" x14ac:dyDescent="0.3">
      <c r="A140" s="18" t="s">
        <v>35</v>
      </c>
      <c r="B140" s="19" t="s">
        <v>4</v>
      </c>
      <c r="C140" s="20" t="s">
        <v>33</v>
      </c>
      <c r="D140" s="19" t="s">
        <v>23</v>
      </c>
      <c r="E140" s="159">
        <v>41759</v>
      </c>
      <c r="F140" s="21">
        <v>340.95</v>
      </c>
      <c r="G140" s="22">
        <v>11</v>
      </c>
      <c r="H140" s="23">
        <f t="shared" si="3"/>
        <v>3750.45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5"/>
    </row>
    <row r="141" spans="1:32" x14ac:dyDescent="0.3">
      <c r="A141" s="18" t="s">
        <v>18</v>
      </c>
      <c r="B141" s="19" t="s">
        <v>2</v>
      </c>
      <c r="C141" s="20" t="s">
        <v>19</v>
      </c>
      <c r="D141" s="19" t="s">
        <v>21</v>
      </c>
      <c r="E141" s="159">
        <v>41760</v>
      </c>
      <c r="F141" s="21">
        <v>340.95</v>
      </c>
      <c r="G141" s="22">
        <v>8</v>
      </c>
      <c r="H141" s="23">
        <f t="shared" si="3"/>
        <v>2727.6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5"/>
    </row>
    <row r="142" spans="1:32" x14ac:dyDescent="0.3">
      <c r="A142" s="18" t="s">
        <v>35</v>
      </c>
      <c r="B142" s="19" t="s">
        <v>0</v>
      </c>
      <c r="C142" s="20" t="s">
        <v>33</v>
      </c>
      <c r="D142" s="19" t="s">
        <v>22</v>
      </c>
      <c r="E142" s="159">
        <v>41760</v>
      </c>
      <c r="F142" s="21">
        <v>168.95</v>
      </c>
      <c r="G142" s="22">
        <v>12</v>
      </c>
      <c r="H142" s="23">
        <f t="shared" si="3"/>
        <v>2027.3999999999999</v>
      </c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5"/>
    </row>
    <row r="143" spans="1:32" x14ac:dyDescent="0.3">
      <c r="A143" s="18" t="s">
        <v>27</v>
      </c>
      <c r="B143" s="19" t="s">
        <v>1</v>
      </c>
      <c r="C143" s="20" t="s">
        <v>28</v>
      </c>
      <c r="D143" s="19" t="s">
        <v>23</v>
      </c>
      <c r="E143" s="159">
        <v>41761</v>
      </c>
      <c r="F143" s="21">
        <v>79.989999999999995</v>
      </c>
      <c r="G143" s="22">
        <v>1</v>
      </c>
      <c r="H143" s="23">
        <f t="shared" si="3"/>
        <v>79.989999999999995</v>
      </c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5"/>
    </row>
    <row r="144" spans="1:32" x14ac:dyDescent="0.3">
      <c r="A144" s="18" t="s">
        <v>17</v>
      </c>
      <c r="B144" s="19" t="s">
        <v>4</v>
      </c>
      <c r="C144" s="20" t="s">
        <v>30</v>
      </c>
      <c r="D144" s="19" t="s">
        <v>21</v>
      </c>
      <c r="E144" s="159">
        <v>41766</v>
      </c>
      <c r="F144" s="21">
        <v>340.95</v>
      </c>
      <c r="G144" s="22">
        <v>2</v>
      </c>
      <c r="H144" s="23">
        <f t="shared" si="3"/>
        <v>681.9</v>
      </c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5"/>
    </row>
    <row r="145" spans="1:32" x14ac:dyDescent="0.3">
      <c r="A145" s="18" t="s">
        <v>29</v>
      </c>
      <c r="B145" s="19" t="s">
        <v>3</v>
      </c>
      <c r="C145" s="20" t="s">
        <v>33</v>
      </c>
      <c r="D145" s="19" t="s">
        <v>22</v>
      </c>
      <c r="E145" s="159">
        <v>41767</v>
      </c>
      <c r="F145" s="21">
        <v>799.95</v>
      </c>
      <c r="G145" s="22">
        <v>6</v>
      </c>
      <c r="H145" s="23">
        <f t="shared" si="3"/>
        <v>4799.7000000000007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5"/>
    </row>
    <row r="146" spans="1:32" x14ac:dyDescent="0.3">
      <c r="A146" s="18" t="s">
        <v>17</v>
      </c>
      <c r="B146" s="19" t="s">
        <v>1</v>
      </c>
      <c r="C146" s="20" t="s">
        <v>30</v>
      </c>
      <c r="D146" s="19" t="s">
        <v>21</v>
      </c>
      <c r="E146" s="159">
        <v>41769</v>
      </c>
      <c r="F146" s="21">
        <v>79.989999999999995</v>
      </c>
      <c r="G146" s="22">
        <v>5</v>
      </c>
      <c r="H146" s="23">
        <f t="shared" si="3"/>
        <v>399.95</v>
      </c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5"/>
    </row>
    <row r="147" spans="1:32" x14ac:dyDescent="0.3">
      <c r="A147" s="18" t="s">
        <v>6</v>
      </c>
      <c r="B147" s="19" t="s">
        <v>3</v>
      </c>
      <c r="C147" s="20" t="s">
        <v>19</v>
      </c>
      <c r="D147" s="19" t="s">
        <v>23</v>
      </c>
      <c r="E147" s="159">
        <v>41770</v>
      </c>
      <c r="F147" s="21">
        <v>799.95</v>
      </c>
      <c r="G147" s="22">
        <v>6</v>
      </c>
      <c r="H147" s="23">
        <f t="shared" si="3"/>
        <v>4799.7000000000007</v>
      </c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5"/>
    </row>
    <row r="148" spans="1:32" x14ac:dyDescent="0.3">
      <c r="A148" s="18" t="s">
        <v>27</v>
      </c>
      <c r="B148" s="19" t="s">
        <v>4</v>
      </c>
      <c r="C148" s="20" t="s">
        <v>28</v>
      </c>
      <c r="D148" s="19" t="s">
        <v>23</v>
      </c>
      <c r="E148" s="159">
        <v>41770</v>
      </c>
      <c r="F148" s="21">
        <v>340.95</v>
      </c>
      <c r="G148" s="22">
        <v>15</v>
      </c>
      <c r="H148" s="23">
        <f t="shared" si="3"/>
        <v>5114.25</v>
      </c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5"/>
    </row>
    <row r="149" spans="1:32" x14ac:dyDescent="0.3">
      <c r="A149" s="18" t="s">
        <v>17</v>
      </c>
      <c r="B149" s="19" t="s">
        <v>3</v>
      </c>
      <c r="C149" s="20" t="s">
        <v>30</v>
      </c>
      <c r="D149" s="19" t="s">
        <v>21</v>
      </c>
      <c r="E149" s="159">
        <v>41772</v>
      </c>
      <c r="F149" s="21">
        <v>799.95</v>
      </c>
      <c r="G149" s="22">
        <v>9</v>
      </c>
      <c r="H149" s="23">
        <f t="shared" si="3"/>
        <v>7199.55</v>
      </c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5"/>
    </row>
    <row r="150" spans="1:32" x14ac:dyDescent="0.3">
      <c r="A150" s="18" t="s">
        <v>7</v>
      </c>
      <c r="B150" s="19" t="s">
        <v>3</v>
      </c>
      <c r="C150" s="20" t="s">
        <v>28</v>
      </c>
      <c r="D150" s="19" t="s">
        <v>24</v>
      </c>
      <c r="E150" s="159">
        <v>41773</v>
      </c>
      <c r="F150" s="21">
        <v>799.95</v>
      </c>
      <c r="G150" s="22">
        <v>10</v>
      </c>
      <c r="H150" s="23">
        <f t="shared" si="3"/>
        <v>7999.5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5"/>
    </row>
    <row r="151" spans="1:32" x14ac:dyDescent="0.3">
      <c r="A151" s="18" t="s">
        <v>31</v>
      </c>
      <c r="B151" s="19" t="s">
        <v>2</v>
      </c>
      <c r="C151" s="20" t="s">
        <v>19</v>
      </c>
      <c r="D151" s="19" t="s">
        <v>22</v>
      </c>
      <c r="E151" s="159">
        <v>41773</v>
      </c>
      <c r="F151" s="21">
        <v>340.95</v>
      </c>
      <c r="G151" s="22">
        <v>11</v>
      </c>
      <c r="H151" s="23">
        <f t="shared" si="3"/>
        <v>3750.45</v>
      </c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5"/>
    </row>
    <row r="152" spans="1:32" x14ac:dyDescent="0.3">
      <c r="A152" s="18" t="s">
        <v>17</v>
      </c>
      <c r="B152" s="19" t="s">
        <v>1</v>
      </c>
      <c r="C152" s="20" t="s">
        <v>30</v>
      </c>
      <c r="D152" s="19" t="s">
        <v>24</v>
      </c>
      <c r="E152" s="159">
        <v>41774</v>
      </c>
      <c r="F152" s="21">
        <v>79.989999999999995</v>
      </c>
      <c r="G152" s="22">
        <v>3</v>
      </c>
      <c r="H152" s="23">
        <f t="shared" si="3"/>
        <v>239.96999999999997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5"/>
    </row>
    <row r="153" spans="1:32" x14ac:dyDescent="0.3">
      <c r="A153" s="18" t="s">
        <v>35</v>
      </c>
      <c r="B153" s="19" t="s">
        <v>0</v>
      </c>
      <c r="C153" s="20" t="s">
        <v>33</v>
      </c>
      <c r="D153" s="19" t="s">
        <v>23</v>
      </c>
      <c r="E153" s="159">
        <v>41775</v>
      </c>
      <c r="F153" s="21">
        <v>168.95</v>
      </c>
      <c r="G153" s="22">
        <v>15</v>
      </c>
      <c r="H153" s="23">
        <f t="shared" si="3"/>
        <v>2534.25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5"/>
    </row>
    <row r="154" spans="1:32" x14ac:dyDescent="0.3">
      <c r="A154" s="18" t="s">
        <v>29</v>
      </c>
      <c r="B154" s="19" t="s">
        <v>0</v>
      </c>
      <c r="C154" s="20" t="s">
        <v>33</v>
      </c>
      <c r="D154" s="19" t="s">
        <v>22</v>
      </c>
      <c r="E154" s="159">
        <v>41775</v>
      </c>
      <c r="F154" s="21">
        <v>168.95</v>
      </c>
      <c r="G154" s="22">
        <v>14</v>
      </c>
      <c r="H154" s="23">
        <f t="shared" si="3"/>
        <v>2365.2999999999997</v>
      </c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5"/>
    </row>
    <row r="155" spans="1:32" x14ac:dyDescent="0.3">
      <c r="A155" s="18" t="s">
        <v>29</v>
      </c>
      <c r="B155" s="19" t="s">
        <v>2</v>
      </c>
      <c r="C155" s="20" t="s">
        <v>33</v>
      </c>
      <c r="D155" s="19" t="s">
        <v>20</v>
      </c>
      <c r="E155" s="159">
        <v>41776</v>
      </c>
      <c r="F155" s="21">
        <v>340.95</v>
      </c>
      <c r="G155" s="22">
        <v>6</v>
      </c>
      <c r="H155" s="23">
        <f t="shared" si="3"/>
        <v>2045.6999999999998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5"/>
    </row>
    <row r="156" spans="1:32" x14ac:dyDescent="0.3">
      <c r="A156" s="18" t="s">
        <v>31</v>
      </c>
      <c r="B156" s="19" t="s">
        <v>1</v>
      </c>
      <c r="C156" s="20" t="s">
        <v>19</v>
      </c>
      <c r="D156" s="19" t="s">
        <v>20</v>
      </c>
      <c r="E156" s="159">
        <v>41777</v>
      </c>
      <c r="F156" s="21">
        <v>79.989999999999995</v>
      </c>
      <c r="G156" s="22">
        <v>7</v>
      </c>
      <c r="H156" s="23">
        <f t="shared" si="3"/>
        <v>559.92999999999995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5"/>
    </row>
    <row r="157" spans="1:32" x14ac:dyDescent="0.3">
      <c r="A157" s="18" t="s">
        <v>34</v>
      </c>
      <c r="B157" s="19" t="s">
        <v>2</v>
      </c>
      <c r="C157" s="20" t="s">
        <v>19</v>
      </c>
      <c r="D157" s="19" t="s">
        <v>23</v>
      </c>
      <c r="E157" s="159">
        <v>41777</v>
      </c>
      <c r="F157" s="21">
        <v>340.95</v>
      </c>
      <c r="G157" s="22">
        <v>12</v>
      </c>
      <c r="H157" s="23">
        <f t="shared" si="3"/>
        <v>4091.3999999999996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5"/>
    </row>
    <row r="158" spans="1:32" x14ac:dyDescent="0.3">
      <c r="A158" s="18" t="s">
        <v>34</v>
      </c>
      <c r="B158" s="19" t="s">
        <v>2</v>
      </c>
      <c r="C158" s="20" t="s">
        <v>19</v>
      </c>
      <c r="D158" s="19" t="s">
        <v>24</v>
      </c>
      <c r="E158" s="159">
        <v>41777</v>
      </c>
      <c r="F158" s="21">
        <v>340.95</v>
      </c>
      <c r="G158" s="22">
        <v>5</v>
      </c>
      <c r="H158" s="23">
        <f t="shared" si="3"/>
        <v>1704.75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5"/>
    </row>
    <row r="159" spans="1:32" x14ac:dyDescent="0.3">
      <c r="A159" s="18" t="s">
        <v>7</v>
      </c>
      <c r="B159" s="19" t="s">
        <v>4</v>
      </c>
      <c r="C159" s="20" t="s">
        <v>28</v>
      </c>
      <c r="D159" s="19" t="s">
        <v>20</v>
      </c>
      <c r="E159" s="159">
        <v>41779</v>
      </c>
      <c r="F159" s="21">
        <v>340.95</v>
      </c>
      <c r="G159" s="22">
        <v>15</v>
      </c>
      <c r="H159" s="23">
        <f t="shared" si="3"/>
        <v>5114.25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5"/>
    </row>
    <row r="160" spans="1:32" x14ac:dyDescent="0.3">
      <c r="A160" s="18" t="s">
        <v>17</v>
      </c>
      <c r="B160" s="19" t="s">
        <v>0</v>
      </c>
      <c r="C160" s="20" t="s">
        <v>30</v>
      </c>
      <c r="D160" s="19" t="s">
        <v>24</v>
      </c>
      <c r="E160" s="159">
        <v>41779</v>
      </c>
      <c r="F160" s="21">
        <v>168.95</v>
      </c>
      <c r="G160" s="22">
        <v>11</v>
      </c>
      <c r="H160" s="23">
        <f t="shared" si="3"/>
        <v>1858.4499999999998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5"/>
    </row>
    <row r="161" spans="1:32" x14ac:dyDescent="0.3">
      <c r="A161" s="18" t="s">
        <v>36</v>
      </c>
      <c r="B161" s="19" t="s">
        <v>4</v>
      </c>
      <c r="C161" s="20" t="s">
        <v>30</v>
      </c>
      <c r="D161" s="19" t="s">
        <v>22</v>
      </c>
      <c r="E161" s="159">
        <v>41779</v>
      </c>
      <c r="F161" s="21">
        <v>340.95</v>
      </c>
      <c r="G161" s="22">
        <v>15</v>
      </c>
      <c r="H161" s="23">
        <f t="shared" si="3"/>
        <v>5114.25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5"/>
    </row>
    <row r="162" spans="1:32" x14ac:dyDescent="0.3">
      <c r="A162" s="18" t="s">
        <v>35</v>
      </c>
      <c r="B162" s="19" t="s">
        <v>2</v>
      </c>
      <c r="C162" s="20" t="s">
        <v>33</v>
      </c>
      <c r="D162" s="19" t="s">
        <v>20</v>
      </c>
      <c r="E162" s="159">
        <v>41780</v>
      </c>
      <c r="F162" s="21">
        <v>340.95</v>
      </c>
      <c r="G162" s="22">
        <v>18</v>
      </c>
      <c r="H162" s="23">
        <f t="shared" si="3"/>
        <v>6137.0999999999995</v>
      </c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5"/>
    </row>
    <row r="163" spans="1:32" x14ac:dyDescent="0.3">
      <c r="A163" s="18" t="s">
        <v>26</v>
      </c>
      <c r="B163" s="19" t="s">
        <v>4</v>
      </c>
      <c r="C163" s="20" t="s">
        <v>33</v>
      </c>
      <c r="D163" s="19" t="s">
        <v>21</v>
      </c>
      <c r="E163" s="159">
        <v>41782</v>
      </c>
      <c r="F163" s="21">
        <v>340.95</v>
      </c>
      <c r="G163" s="22">
        <v>3</v>
      </c>
      <c r="H163" s="23">
        <f t="shared" si="3"/>
        <v>1022.8499999999999</v>
      </c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5"/>
    </row>
    <row r="164" spans="1:32" x14ac:dyDescent="0.3">
      <c r="A164" s="18" t="s">
        <v>6</v>
      </c>
      <c r="B164" s="19" t="s">
        <v>0</v>
      </c>
      <c r="C164" s="20" t="s">
        <v>19</v>
      </c>
      <c r="D164" s="19" t="s">
        <v>21</v>
      </c>
      <c r="E164" s="159">
        <v>41783</v>
      </c>
      <c r="F164" s="21">
        <v>168.95</v>
      </c>
      <c r="G164" s="22">
        <v>4</v>
      </c>
      <c r="H164" s="23">
        <f t="shared" si="3"/>
        <v>675.8</v>
      </c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5"/>
    </row>
    <row r="165" spans="1:32" x14ac:dyDescent="0.3">
      <c r="A165" s="18" t="s">
        <v>29</v>
      </c>
      <c r="B165" s="19" t="s">
        <v>0</v>
      </c>
      <c r="C165" s="20" t="s">
        <v>33</v>
      </c>
      <c r="D165" s="19" t="s">
        <v>20</v>
      </c>
      <c r="E165" s="159">
        <v>41784</v>
      </c>
      <c r="F165" s="21">
        <v>168.95</v>
      </c>
      <c r="G165" s="22">
        <v>9</v>
      </c>
      <c r="H165" s="23">
        <f t="shared" si="3"/>
        <v>1520.55</v>
      </c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5"/>
    </row>
    <row r="166" spans="1:32" x14ac:dyDescent="0.3">
      <c r="A166" s="18" t="s">
        <v>26</v>
      </c>
      <c r="B166" s="19" t="s">
        <v>4</v>
      </c>
      <c r="C166" s="20" t="s">
        <v>33</v>
      </c>
      <c r="D166" s="19" t="s">
        <v>23</v>
      </c>
      <c r="E166" s="159">
        <v>41786</v>
      </c>
      <c r="F166" s="21">
        <v>340.95</v>
      </c>
      <c r="G166" s="22">
        <v>3</v>
      </c>
      <c r="H166" s="23">
        <f t="shared" si="3"/>
        <v>1022.8499999999999</v>
      </c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5"/>
    </row>
    <row r="167" spans="1:32" x14ac:dyDescent="0.3">
      <c r="A167" s="18" t="s">
        <v>18</v>
      </c>
      <c r="B167" s="19" t="s">
        <v>3</v>
      </c>
      <c r="C167" s="20" t="s">
        <v>19</v>
      </c>
      <c r="D167" s="19" t="s">
        <v>23</v>
      </c>
      <c r="E167" s="159">
        <v>41786</v>
      </c>
      <c r="F167" s="21">
        <v>799.95</v>
      </c>
      <c r="G167" s="22">
        <v>10</v>
      </c>
      <c r="H167" s="23">
        <f t="shared" si="3"/>
        <v>7999.5</v>
      </c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5"/>
    </row>
    <row r="168" spans="1:32" x14ac:dyDescent="0.3">
      <c r="A168" s="18" t="s">
        <v>26</v>
      </c>
      <c r="B168" s="19" t="s">
        <v>1</v>
      </c>
      <c r="C168" s="20" t="s">
        <v>33</v>
      </c>
      <c r="D168" s="19" t="s">
        <v>21</v>
      </c>
      <c r="E168" s="159">
        <v>41787</v>
      </c>
      <c r="F168" s="21">
        <v>79.989999999999995</v>
      </c>
      <c r="G168" s="22">
        <v>1</v>
      </c>
      <c r="H168" s="23">
        <f t="shared" si="3"/>
        <v>79.989999999999995</v>
      </c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5"/>
    </row>
    <row r="169" spans="1:32" x14ac:dyDescent="0.3">
      <c r="A169" s="18" t="s">
        <v>29</v>
      </c>
      <c r="B169" s="19" t="s">
        <v>0</v>
      </c>
      <c r="C169" s="20" t="s">
        <v>33</v>
      </c>
      <c r="D169" s="19" t="s">
        <v>20</v>
      </c>
      <c r="E169" s="159">
        <v>41787</v>
      </c>
      <c r="F169" s="21">
        <v>168.95</v>
      </c>
      <c r="G169" s="22">
        <v>6</v>
      </c>
      <c r="H169" s="23">
        <f t="shared" si="3"/>
        <v>1013.6999999999999</v>
      </c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5"/>
    </row>
    <row r="170" spans="1:32" x14ac:dyDescent="0.3">
      <c r="A170" s="18" t="s">
        <v>34</v>
      </c>
      <c r="B170" s="19" t="s">
        <v>2</v>
      </c>
      <c r="C170" s="20" t="s">
        <v>19</v>
      </c>
      <c r="D170" s="19" t="s">
        <v>20</v>
      </c>
      <c r="E170" s="159">
        <v>41787</v>
      </c>
      <c r="F170" s="21">
        <v>340.95</v>
      </c>
      <c r="G170" s="22">
        <v>14</v>
      </c>
      <c r="H170" s="23">
        <f t="shared" si="3"/>
        <v>4773.3</v>
      </c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5"/>
    </row>
    <row r="171" spans="1:32" x14ac:dyDescent="0.3">
      <c r="A171" s="18" t="s">
        <v>31</v>
      </c>
      <c r="B171" s="19" t="s">
        <v>0</v>
      </c>
      <c r="C171" s="20" t="s">
        <v>19</v>
      </c>
      <c r="D171" s="19" t="s">
        <v>24</v>
      </c>
      <c r="E171" s="159">
        <v>41787</v>
      </c>
      <c r="F171" s="21">
        <v>168.95</v>
      </c>
      <c r="G171" s="22">
        <v>9</v>
      </c>
      <c r="H171" s="23">
        <f t="shared" si="3"/>
        <v>1520.55</v>
      </c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5"/>
    </row>
    <row r="172" spans="1:32" x14ac:dyDescent="0.3">
      <c r="A172" s="18" t="s">
        <v>35</v>
      </c>
      <c r="B172" s="19" t="s">
        <v>2</v>
      </c>
      <c r="C172" s="20" t="s">
        <v>33</v>
      </c>
      <c r="D172" s="19" t="s">
        <v>22</v>
      </c>
      <c r="E172" s="159">
        <v>41787</v>
      </c>
      <c r="F172" s="21">
        <v>340.95</v>
      </c>
      <c r="G172" s="22">
        <v>1</v>
      </c>
      <c r="H172" s="23">
        <f t="shared" si="3"/>
        <v>340.95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5"/>
    </row>
    <row r="173" spans="1:32" x14ac:dyDescent="0.3">
      <c r="A173" s="18" t="s">
        <v>35</v>
      </c>
      <c r="B173" s="19" t="s">
        <v>3</v>
      </c>
      <c r="C173" s="20" t="s">
        <v>33</v>
      </c>
      <c r="D173" s="19" t="s">
        <v>21</v>
      </c>
      <c r="E173" s="159">
        <v>41790</v>
      </c>
      <c r="F173" s="21">
        <v>799.95</v>
      </c>
      <c r="G173" s="22">
        <v>5</v>
      </c>
      <c r="H173" s="23">
        <f t="shared" si="3"/>
        <v>3999.75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5"/>
    </row>
    <row r="174" spans="1:32" x14ac:dyDescent="0.3">
      <c r="A174" s="18" t="s">
        <v>34</v>
      </c>
      <c r="B174" s="19" t="s">
        <v>0</v>
      </c>
      <c r="C174" s="20" t="s">
        <v>19</v>
      </c>
      <c r="D174" s="19" t="s">
        <v>20</v>
      </c>
      <c r="E174" s="159">
        <v>41793</v>
      </c>
      <c r="F174" s="21">
        <v>168.95</v>
      </c>
      <c r="G174" s="22">
        <v>14</v>
      </c>
      <c r="H174" s="23">
        <f t="shared" si="3"/>
        <v>2365.2999999999997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5"/>
    </row>
    <row r="175" spans="1:32" x14ac:dyDescent="0.3">
      <c r="A175" s="18" t="s">
        <v>6</v>
      </c>
      <c r="B175" s="19" t="s">
        <v>2</v>
      </c>
      <c r="C175" s="20" t="s">
        <v>30</v>
      </c>
      <c r="D175" s="19" t="s">
        <v>24</v>
      </c>
      <c r="E175" s="159">
        <v>41794</v>
      </c>
      <c r="F175" s="21">
        <v>340.95</v>
      </c>
      <c r="G175" s="22">
        <v>2</v>
      </c>
      <c r="H175" s="23">
        <f t="shared" si="3"/>
        <v>681.9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5"/>
    </row>
    <row r="176" spans="1:32" x14ac:dyDescent="0.3">
      <c r="A176" s="18" t="s">
        <v>31</v>
      </c>
      <c r="B176" s="19" t="s">
        <v>1</v>
      </c>
      <c r="C176" s="20" t="s">
        <v>19</v>
      </c>
      <c r="D176" s="19" t="s">
        <v>24</v>
      </c>
      <c r="E176" s="159">
        <v>41794</v>
      </c>
      <c r="F176" s="21">
        <v>79.989999999999995</v>
      </c>
      <c r="G176" s="22">
        <v>12</v>
      </c>
      <c r="H176" s="23">
        <f t="shared" si="3"/>
        <v>959.87999999999988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5"/>
    </row>
    <row r="177" spans="1:32" x14ac:dyDescent="0.3">
      <c r="A177" s="18" t="s">
        <v>26</v>
      </c>
      <c r="B177" s="19" t="s">
        <v>2</v>
      </c>
      <c r="C177" s="20" t="s">
        <v>33</v>
      </c>
      <c r="D177" s="19" t="s">
        <v>21</v>
      </c>
      <c r="E177" s="159">
        <v>41796</v>
      </c>
      <c r="F177" s="21">
        <v>340.95</v>
      </c>
      <c r="G177" s="22">
        <v>9</v>
      </c>
      <c r="H177" s="23">
        <f t="shared" si="3"/>
        <v>3068.5499999999997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5"/>
    </row>
    <row r="178" spans="1:32" x14ac:dyDescent="0.3">
      <c r="A178" s="18" t="s">
        <v>35</v>
      </c>
      <c r="B178" s="19" t="s">
        <v>1</v>
      </c>
      <c r="C178" s="20" t="s">
        <v>33</v>
      </c>
      <c r="D178" s="19" t="s">
        <v>23</v>
      </c>
      <c r="E178" s="159">
        <v>41797</v>
      </c>
      <c r="F178" s="21">
        <v>79.989999999999995</v>
      </c>
      <c r="G178" s="22">
        <v>6</v>
      </c>
      <c r="H178" s="23">
        <f t="shared" si="3"/>
        <v>479.93999999999994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5"/>
    </row>
    <row r="179" spans="1:32" x14ac:dyDescent="0.3">
      <c r="A179" s="18" t="s">
        <v>29</v>
      </c>
      <c r="B179" s="19" t="s">
        <v>0</v>
      </c>
      <c r="C179" s="20" t="s">
        <v>33</v>
      </c>
      <c r="D179" s="19" t="s">
        <v>20</v>
      </c>
      <c r="E179" s="159">
        <v>41800</v>
      </c>
      <c r="F179" s="21">
        <v>168.95</v>
      </c>
      <c r="G179" s="22">
        <v>18</v>
      </c>
      <c r="H179" s="23">
        <f t="shared" si="3"/>
        <v>3041.1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5"/>
    </row>
    <row r="180" spans="1:32" x14ac:dyDescent="0.3">
      <c r="A180" s="18" t="s">
        <v>34</v>
      </c>
      <c r="B180" s="19" t="s">
        <v>2</v>
      </c>
      <c r="C180" s="20" t="s">
        <v>19</v>
      </c>
      <c r="D180" s="19" t="s">
        <v>20</v>
      </c>
      <c r="E180" s="159">
        <v>41801</v>
      </c>
      <c r="F180" s="21">
        <v>340.95</v>
      </c>
      <c r="G180" s="22">
        <v>13</v>
      </c>
      <c r="H180" s="23">
        <f t="shared" si="3"/>
        <v>4432.3499999999995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5"/>
    </row>
    <row r="181" spans="1:32" x14ac:dyDescent="0.3">
      <c r="A181" s="18" t="s">
        <v>7</v>
      </c>
      <c r="B181" s="19" t="s">
        <v>1</v>
      </c>
      <c r="C181" s="20" t="s">
        <v>28</v>
      </c>
      <c r="D181" s="19" t="s">
        <v>23</v>
      </c>
      <c r="E181" s="159">
        <v>41802</v>
      </c>
      <c r="F181" s="21">
        <v>79.989999999999995</v>
      </c>
      <c r="G181" s="22">
        <v>14</v>
      </c>
      <c r="H181" s="23">
        <f t="shared" si="3"/>
        <v>1119.8599999999999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5"/>
    </row>
    <row r="182" spans="1:32" x14ac:dyDescent="0.3">
      <c r="A182" s="18" t="s">
        <v>34</v>
      </c>
      <c r="B182" s="19" t="s">
        <v>3</v>
      </c>
      <c r="C182" s="20" t="s">
        <v>19</v>
      </c>
      <c r="D182" s="19" t="s">
        <v>23</v>
      </c>
      <c r="E182" s="159">
        <v>41802</v>
      </c>
      <c r="F182" s="21">
        <v>799.95</v>
      </c>
      <c r="G182" s="22">
        <v>3</v>
      </c>
      <c r="H182" s="23">
        <f t="shared" si="3"/>
        <v>2399.8500000000004</v>
      </c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5"/>
    </row>
    <row r="183" spans="1:32" x14ac:dyDescent="0.3">
      <c r="A183" s="18" t="s">
        <v>34</v>
      </c>
      <c r="B183" s="19" t="s">
        <v>4</v>
      </c>
      <c r="C183" s="20" t="s">
        <v>19</v>
      </c>
      <c r="D183" s="19" t="s">
        <v>20</v>
      </c>
      <c r="E183" s="159">
        <v>41803</v>
      </c>
      <c r="F183" s="21">
        <v>340.95</v>
      </c>
      <c r="G183" s="22">
        <v>18</v>
      </c>
      <c r="H183" s="23">
        <f t="shared" si="3"/>
        <v>6137.0999999999995</v>
      </c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5"/>
    </row>
    <row r="184" spans="1:32" x14ac:dyDescent="0.3">
      <c r="A184" s="18" t="s">
        <v>17</v>
      </c>
      <c r="B184" s="19" t="s">
        <v>1</v>
      </c>
      <c r="C184" s="20" t="s">
        <v>30</v>
      </c>
      <c r="D184" s="19" t="s">
        <v>22</v>
      </c>
      <c r="E184" s="159">
        <v>41803</v>
      </c>
      <c r="F184" s="21">
        <v>79.989999999999995</v>
      </c>
      <c r="G184" s="22">
        <v>9</v>
      </c>
      <c r="H184" s="23">
        <f t="shared" si="3"/>
        <v>719.91</v>
      </c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5"/>
    </row>
    <row r="185" spans="1:32" x14ac:dyDescent="0.3">
      <c r="A185" s="18" t="s">
        <v>26</v>
      </c>
      <c r="B185" s="19" t="s">
        <v>3</v>
      </c>
      <c r="C185" s="20" t="s">
        <v>33</v>
      </c>
      <c r="D185" s="19" t="s">
        <v>23</v>
      </c>
      <c r="E185" s="159">
        <v>41804</v>
      </c>
      <c r="F185" s="21">
        <v>799.95</v>
      </c>
      <c r="G185" s="22">
        <v>10</v>
      </c>
      <c r="H185" s="23">
        <f t="shared" si="3"/>
        <v>7999.5</v>
      </c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5"/>
    </row>
    <row r="186" spans="1:32" x14ac:dyDescent="0.3">
      <c r="A186" s="18" t="s">
        <v>36</v>
      </c>
      <c r="B186" s="19" t="s">
        <v>2</v>
      </c>
      <c r="C186" s="20" t="s">
        <v>30</v>
      </c>
      <c r="D186" s="19" t="s">
        <v>21</v>
      </c>
      <c r="E186" s="159">
        <v>41805</v>
      </c>
      <c r="F186" s="21">
        <v>340.95</v>
      </c>
      <c r="G186" s="22">
        <v>6</v>
      </c>
      <c r="H186" s="23">
        <f t="shared" si="3"/>
        <v>2045.6999999999998</v>
      </c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5"/>
    </row>
    <row r="187" spans="1:32" x14ac:dyDescent="0.3">
      <c r="A187" s="18" t="s">
        <v>29</v>
      </c>
      <c r="B187" s="19" t="s">
        <v>0</v>
      </c>
      <c r="C187" s="20" t="s">
        <v>33</v>
      </c>
      <c r="D187" s="19" t="s">
        <v>21</v>
      </c>
      <c r="E187" s="159">
        <v>41808</v>
      </c>
      <c r="F187" s="21">
        <v>168.95</v>
      </c>
      <c r="G187" s="22">
        <v>6</v>
      </c>
      <c r="H187" s="23">
        <f t="shared" si="3"/>
        <v>1013.6999999999999</v>
      </c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5"/>
    </row>
    <row r="188" spans="1:32" x14ac:dyDescent="0.3">
      <c r="A188" s="18" t="s">
        <v>31</v>
      </c>
      <c r="B188" s="19" t="s">
        <v>0</v>
      </c>
      <c r="C188" s="20" t="s">
        <v>19</v>
      </c>
      <c r="D188" s="19" t="s">
        <v>21</v>
      </c>
      <c r="E188" s="159">
        <v>41808</v>
      </c>
      <c r="F188" s="21">
        <v>168.95</v>
      </c>
      <c r="G188" s="22">
        <v>9</v>
      </c>
      <c r="H188" s="23">
        <f t="shared" si="3"/>
        <v>1520.55</v>
      </c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5"/>
    </row>
    <row r="189" spans="1:32" x14ac:dyDescent="0.3">
      <c r="A189" s="18" t="s">
        <v>36</v>
      </c>
      <c r="B189" s="19" t="s">
        <v>2</v>
      </c>
      <c r="C189" s="20" t="s">
        <v>30</v>
      </c>
      <c r="D189" s="19" t="s">
        <v>21</v>
      </c>
      <c r="E189" s="159">
        <v>41808</v>
      </c>
      <c r="F189" s="21">
        <v>340.95</v>
      </c>
      <c r="G189" s="22">
        <v>10</v>
      </c>
      <c r="H189" s="23">
        <f t="shared" si="3"/>
        <v>3409.5</v>
      </c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5"/>
    </row>
    <row r="190" spans="1:32" x14ac:dyDescent="0.3">
      <c r="A190" s="18" t="s">
        <v>18</v>
      </c>
      <c r="B190" s="19" t="s">
        <v>3</v>
      </c>
      <c r="C190" s="20" t="s">
        <v>19</v>
      </c>
      <c r="D190" s="19" t="s">
        <v>22</v>
      </c>
      <c r="E190" s="159">
        <v>41808</v>
      </c>
      <c r="F190" s="21">
        <v>799.95</v>
      </c>
      <c r="G190" s="22">
        <v>3</v>
      </c>
      <c r="H190" s="23">
        <f t="shared" si="3"/>
        <v>2399.8500000000004</v>
      </c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5"/>
    </row>
    <row r="191" spans="1:32" x14ac:dyDescent="0.3">
      <c r="A191" s="18" t="s">
        <v>18</v>
      </c>
      <c r="B191" s="19" t="s">
        <v>3</v>
      </c>
      <c r="C191" s="20" t="s">
        <v>19</v>
      </c>
      <c r="D191" s="19" t="s">
        <v>20</v>
      </c>
      <c r="E191" s="159">
        <v>41809</v>
      </c>
      <c r="F191" s="21">
        <v>799.95</v>
      </c>
      <c r="G191" s="22">
        <v>19</v>
      </c>
      <c r="H191" s="23">
        <f t="shared" si="3"/>
        <v>15199.050000000001</v>
      </c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5"/>
    </row>
    <row r="192" spans="1:32" x14ac:dyDescent="0.3">
      <c r="A192" s="18" t="s">
        <v>6</v>
      </c>
      <c r="B192" s="19" t="s">
        <v>4</v>
      </c>
      <c r="C192" s="20" t="s">
        <v>19</v>
      </c>
      <c r="D192" s="19" t="s">
        <v>24</v>
      </c>
      <c r="E192" s="159">
        <v>41809</v>
      </c>
      <c r="F192" s="21">
        <v>340.95</v>
      </c>
      <c r="G192" s="22">
        <v>14</v>
      </c>
      <c r="H192" s="23">
        <f t="shared" si="3"/>
        <v>4773.3</v>
      </c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5"/>
    </row>
    <row r="193" spans="1:32" x14ac:dyDescent="0.3">
      <c r="A193" s="18" t="s">
        <v>6</v>
      </c>
      <c r="B193" s="19" t="s">
        <v>3</v>
      </c>
      <c r="C193" s="20" t="s">
        <v>19</v>
      </c>
      <c r="D193" s="19" t="s">
        <v>24</v>
      </c>
      <c r="E193" s="159">
        <v>41811</v>
      </c>
      <c r="F193" s="21">
        <v>799.95</v>
      </c>
      <c r="G193" s="22">
        <v>11</v>
      </c>
      <c r="H193" s="23">
        <f t="shared" si="3"/>
        <v>8799.4500000000007</v>
      </c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5"/>
    </row>
    <row r="194" spans="1:32" x14ac:dyDescent="0.3">
      <c r="A194" s="18" t="s">
        <v>26</v>
      </c>
      <c r="B194" s="19" t="s">
        <v>3</v>
      </c>
      <c r="C194" s="20" t="s">
        <v>33</v>
      </c>
      <c r="D194" s="19" t="s">
        <v>22</v>
      </c>
      <c r="E194" s="159">
        <v>41811</v>
      </c>
      <c r="F194" s="21">
        <v>799.95</v>
      </c>
      <c r="G194" s="22">
        <v>6</v>
      </c>
      <c r="H194" s="23">
        <f t="shared" si="3"/>
        <v>4799.7000000000007</v>
      </c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5"/>
    </row>
    <row r="195" spans="1:32" x14ac:dyDescent="0.3">
      <c r="A195" s="18" t="s">
        <v>18</v>
      </c>
      <c r="B195" s="19" t="s">
        <v>1</v>
      </c>
      <c r="C195" s="20" t="s">
        <v>19</v>
      </c>
      <c r="D195" s="19" t="s">
        <v>24</v>
      </c>
      <c r="E195" s="159">
        <v>41812</v>
      </c>
      <c r="F195" s="21">
        <v>79.989999999999995</v>
      </c>
      <c r="G195" s="22">
        <v>3</v>
      </c>
      <c r="H195" s="23">
        <f t="shared" ref="H195:H258" si="4">F195*G195</f>
        <v>239.96999999999997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5"/>
    </row>
    <row r="196" spans="1:32" x14ac:dyDescent="0.3">
      <c r="A196" s="18" t="s">
        <v>17</v>
      </c>
      <c r="B196" s="19" t="s">
        <v>0</v>
      </c>
      <c r="C196" s="20" t="s">
        <v>30</v>
      </c>
      <c r="D196" s="19" t="s">
        <v>21</v>
      </c>
      <c r="E196" s="159">
        <v>41815</v>
      </c>
      <c r="F196" s="21">
        <v>168.95</v>
      </c>
      <c r="G196" s="22">
        <v>5</v>
      </c>
      <c r="H196" s="23">
        <f t="shared" si="4"/>
        <v>844.75</v>
      </c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5"/>
    </row>
    <row r="197" spans="1:32" x14ac:dyDescent="0.3">
      <c r="A197" s="18" t="s">
        <v>34</v>
      </c>
      <c r="B197" s="19" t="s">
        <v>3</v>
      </c>
      <c r="C197" s="20" t="s">
        <v>19</v>
      </c>
      <c r="D197" s="19" t="s">
        <v>20</v>
      </c>
      <c r="E197" s="159">
        <v>41815</v>
      </c>
      <c r="F197" s="21">
        <v>799.95</v>
      </c>
      <c r="G197" s="22">
        <v>19</v>
      </c>
      <c r="H197" s="23">
        <f t="shared" si="4"/>
        <v>15199.050000000001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5"/>
    </row>
    <row r="198" spans="1:32" x14ac:dyDescent="0.3">
      <c r="A198" s="18" t="s">
        <v>34</v>
      </c>
      <c r="B198" s="19" t="s">
        <v>1</v>
      </c>
      <c r="C198" s="20" t="s">
        <v>19</v>
      </c>
      <c r="D198" s="19" t="s">
        <v>23</v>
      </c>
      <c r="E198" s="159">
        <v>41815</v>
      </c>
      <c r="F198" s="21">
        <v>79.989999999999995</v>
      </c>
      <c r="G198" s="22">
        <v>10</v>
      </c>
      <c r="H198" s="23">
        <f t="shared" si="4"/>
        <v>799.9</v>
      </c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5"/>
    </row>
    <row r="199" spans="1:32" x14ac:dyDescent="0.3">
      <c r="A199" s="18" t="s">
        <v>31</v>
      </c>
      <c r="B199" s="19" t="s">
        <v>2</v>
      </c>
      <c r="C199" s="20" t="s">
        <v>19</v>
      </c>
      <c r="D199" s="19" t="s">
        <v>22</v>
      </c>
      <c r="E199" s="159">
        <v>41815</v>
      </c>
      <c r="F199" s="21">
        <v>340.95</v>
      </c>
      <c r="G199" s="22">
        <v>8</v>
      </c>
      <c r="H199" s="23">
        <f t="shared" si="4"/>
        <v>2727.6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5"/>
    </row>
    <row r="200" spans="1:32" x14ac:dyDescent="0.3">
      <c r="A200" s="18" t="s">
        <v>34</v>
      </c>
      <c r="B200" s="19" t="s">
        <v>3</v>
      </c>
      <c r="C200" s="20" t="s">
        <v>19</v>
      </c>
      <c r="D200" s="19" t="s">
        <v>22</v>
      </c>
      <c r="E200" s="159">
        <v>41815</v>
      </c>
      <c r="F200" s="21">
        <v>799.95</v>
      </c>
      <c r="G200" s="22">
        <v>9</v>
      </c>
      <c r="H200" s="23">
        <f t="shared" si="4"/>
        <v>7199.55</v>
      </c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5"/>
    </row>
    <row r="201" spans="1:32" x14ac:dyDescent="0.3">
      <c r="A201" s="18" t="s">
        <v>34</v>
      </c>
      <c r="B201" s="19" t="s">
        <v>4</v>
      </c>
      <c r="C201" s="20" t="s">
        <v>19</v>
      </c>
      <c r="D201" s="19" t="s">
        <v>23</v>
      </c>
      <c r="E201" s="159">
        <v>41816</v>
      </c>
      <c r="F201" s="21">
        <v>340.95</v>
      </c>
      <c r="G201" s="22">
        <v>6</v>
      </c>
      <c r="H201" s="23">
        <f t="shared" si="4"/>
        <v>2045.6999999999998</v>
      </c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5"/>
    </row>
    <row r="202" spans="1:32" x14ac:dyDescent="0.3">
      <c r="A202" s="18" t="s">
        <v>35</v>
      </c>
      <c r="B202" s="19" t="s">
        <v>1</v>
      </c>
      <c r="C202" s="20" t="s">
        <v>33</v>
      </c>
      <c r="D202" s="19" t="s">
        <v>24</v>
      </c>
      <c r="E202" s="159">
        <v>41816</v>
      </c>
      <c r="F202" s="21">
        <v>79.989999999999995</v>
      </c>
      <c r="G202" s="22">
        <v>11</v>
      </c>
      <c r="H202" s="23">
        <f t="shared" si="4"/>
        <v>879.89</v>
      </c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5"/>
    </row>
    <row r="203" spans="1:32" x14ac:dyDescent="0.3">
      <c r="A203" s="18" t="s">
        <v>31</v>
      </c>
      <c r="B203" s="19" t="s">
        <v>0</v>
      </c>
      <c r="C203" s="20" t="s">
        <v>19</v>
      </c>
      <c r="D203" s="19" t="s">
        <v>21</v>
      </c>
      <c r="E203" s="159">
        <v>41817</v>
      </c>
      <c r="F203" s="21">
        <v>168.95</v>
      </c>
      <c r="G203" s="22">
        <v>7</v>
      </c>
      <c r="H203" s="23">
        <f t="shared" si="4"/>
        <v>1182.6499999999999</v>
      </c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5"/>
    </row>
    <row r="204" spans="1:32" x14ac:dyDescent="0.3">
      <c r="A204" s="18" t="s">
        <v>26</v>
      </c>
      <c r="B204" s="19" t="s">
        <v>4</v>
      </c>
      <c r="C204" s="20" t="s">
        <v>33</v>
      </c>
      <c r="D204" s="19" t="s">
        <v>24</v>
      </c>
      <c r="E204" s="159">
        <v>41817</v>
      </c>
      <c r="F204" s="21">
        <v>340.95</v>
      </c>
      <c r="G204" s="22">
        <v>2</v>
      </c>
      <c r="H204" s="23">
        <f t="shared" si="4"/>
        <v>681.9</v>
      </c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5"/>
    </row>
    <row r="205" spans="1:32" x14ac:dyDescent="0.3">
      <c r="A205" s="18" t="s">
        <v>31</v>
      </c>
      <c r="B205" s="19" t="s">
        <v>4</v>
      </c>
      <c r="C205" s="20" t="s">
        <v>19</v>
      </c>
      <c r="D205" s="19" t="s">
        <v>22</v>
      </c>
      <c r="E205" s="159">
        <v>41817</v>
      </c>
      <c r="F205" s="21">
        <v>340.95</v>
      </c>
      <c r="G205" s="22">
        <v>15</v>
      </c>
      <c r="H205" s="23">
        <f t="shared" si="4"/>
        <v>5114.25</v>
      </c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5"/>
    </row>
    <row r="206" spans="1:32" x14ac:dyDescent="0.3">
      <c r="A206" s="18" t="s">
        <v>6</v>
      </c>
      <c r="B206" s="19" t="s">
        <v>1</v>
      </c>
      <c r="C206" s="20" t="s">
        <v>19</v>
      </c>
      <c r="D206" s="19" t="s">
        <v>20</v>
      </c>
      <c r="E206" s="159">
        <v>41818</v>
      </c>
      <c r="F206" s="21">
        <v>79.989999999999995</v>
      </c>
      <c r="G206" s="22">
        <v>12</v>
      </c>
      <c r="H206" s="23">
        <f t="shared" si="4"/>
        <v>959.87999999999988</v>
      </c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5"/>
    </row>
    <row r="207" spans="1:32" x14ac:dyDescent="0.3">
      <c r="A207" s="18" t="s">
        <v>7</v>
      </c>
      <c r="B207" s="19" t="s">
        <v>3</v>
      </c>
      <c r="C207" s="20" t="s">
        <v>28</v>
      </c>
      <c r="D207" s="19" t="s">
        <v>22</v>
      </c>
      <c r="E207" s="159">
        <v>41818</v>
      </c>
      <c r="F207" s="21">
        <v>799.95</v>
      </c>
      <c r="G207" s="22">
        <v>14</v>
      </c>
      <c r="H207" s="23">
        <f t="shared" si="4"/>
        <v>11199.300000000001</v>
      </c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5"/>
    </row>
    <row r="208" spans="1:32" x14ac:dyDescent="0.3">
      <c r="A208" s="18" t="s">
        <v>29</v>
      </c>
      <c r="B208" s="19" t="s">
        <v>3</v>
      </c>
      <c r="C208" s="20" t="s">
        <v>33</v>
      </c>
      <c r="D208" s="19" t="s">
        <v>22</v>
      </c>
      <c r="E208" s="159">
        <v>41818</v>
      </c>
      <c r="F208" s="21">
        <v>799.95</v>
      </c>
      <c r="G208" s="22">
        <v>15</v>
      </c>
      <c r="H208" s="23">
        <f t="shared" si="4"/>
        <v>11999.25</v>
      </c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5"/>
    </row>
    <row r="209" spans="1:32" x14ac:dyDescent="0.3">
      <c r="A209" s="18" t="s">
        <v>29</v>
      </c>
      <c r="B209" s="19" t="s">
        <v>2</v>
      </c>
      <c r="C209" s="20" t="s">
        <v>33</v>
      </c>
      <c r="D209" s="19" t="s">
        <v>22</v>
      </c>
      <c r="E209" s="159">
        <v>41818</v>
      </c>
      <c r="F209" s="21">
        <v>340.95</v>
      </c>
      <c r="G209" s="22">
        <v>4</v>
      </c>
      <c r="H209" s="23">
        <f t="shared" si="4"/>
        <v>1363.8</v>
      </c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5"/>
    </row>
    <row r="210" spans="1:32" x14ac:dyDescent="0.3">
      <c r="A210" s="18" t="s">
        <v>17</v>
      </c>
      <c r="B210" s="19" t="s">
        <v>3</v>
      </c>
      <c r="C210" s="20" t="s">
        <v>30</v>
      </c>
      <c r="D210" s="19" t="s">
        <v>21</v>
      </c>
      <c r="E210" s="159">
        <v>41824</v>
      </c>
      <c r="F210" s="21">
        <v>799.95</v>
      </c>
      <c r="G210" s="22">
        <v>11</v>
      </c>
      <c r="H210" s="23">
        <f t="shared" si="4"/>
        <v>8799.4500000000007</v>
      </c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5"/>
    </row>
    <row r="211" spans="1:32" x14ac:dyDescent="0.3">
      <c r="A211" s="18" t="s">
        <v>35</v>
      </c>
      <c r="B211" s="19" t="s">
        <v>2</v>
      </c>
      <c r="C211" s="20" t="s">
        <v>33</v>
      </c>
      <c r="D211" s="19" t="s">
        <v>23</v>
      </c>
      <c r="E211" s="159">
        <v>41824</v>
      </c>
      <c r="F211" s="21">
        <v>340.95</v>
      </c>
      <c r="G211" s="22">
        <v>14</v>
      </c>
      <c r="H211" s="23">
        <f t="shared" si="4"/>
        <v>4773.3</v>
      </c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5"/>
    </row>
    <row r="212" spans="1:32" x14ac:dyDescent="0.3">
      <c r="A212" s="18" t="s">
        <v>17</v>
      </c>
      <c r="B212" s="19" t="s">
        <v>1</v>
      </c>
      <c r="C212" s="20" t="s">
        <v>30</v>
      </c>
      <c r="D212" s="19" t="s">
        <v>21</v>
      </c>
      <c r="E212" s="159">
        <v>41825</v>
      </c>
      <c r="F212" s="21">
        <v>79.989999999999995</v>
      </c>
      <c r="G212" s="22">
        <v>6</v>
      </c>
      <c r="H212" s="23">
        <f t="shared" si="4"/>
        <v>479.93999999999994</v>
      </c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5"/>
    </row>
    <row r="213" spans="1:32" x14ac:dyDescent="0.3">
      <c r="A213" s="18" t="s">
        <v>7</v>
      </c>
      <c r="B213" s="19" t="s">
        <v>0</v>
      </c>
      <c r="C213" s="20" t="s">
        <v>28</v>
      </c>
      <c r="D213" s="19" t="s">
        <v>23</v>
      </c>
      <c r="E213" s="159">
        <v>41825</v>
      </c>
      <c r="F213" s="21">
        <v>168.95</v>
      </c>
      <c r="G213" s="22">
        <v>7</v>
      </c>
      <c r="H213" s="23">
        <f t="shared" si="4"/>
        <v>1182.6499999999999</v>
      </c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5"/>
    </row>
    <row r="214" spans="1:32" x14ac:dyDescent="0.3">
      <c r="A214" s="18" t="s">
        <v>17</v>
      </c>
      <c r="B214" s="19" t="s">
        <v>3</v>
      </c>
      <c r="C214" s="20" t="s">
        <v>30</v>
      </c>
      <c r="D214" s="19" t="s">
        <v>23</v>
      </c>
      <c r="E214" s="159">
        <v>41825</v>
      </c>
      <c r="F214" s="21">
        <v>799.95</v>
      </c>
      <c r="G214" s="22">
        <v>2</v>
      </c>
      <c r="H214" s="23">
        <f t="shared" si="4"/>
        <v>1599.9</v>
      </c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5"/>
    </row>
    <row r="215" spans="1:32" x14ac:dyDescent="0.3">
      <c r="A215" s="18" t="s">
        <v>35</v>
      </c>
      <c r="B215" s="19" t="s">
        <v>2</v>
      </c>
      <c r="C215" s="20" t="s">
        <v>33</v>
      </c>
      <c r="D215" s="19" t="s">
        <v>24</v>
      </c>
      <c r="E215" s="159">
        <v>41825</v>
      </c>
      <c r="F215" s="21">
        <v>340.95</v>
      </c>
      <c r="G215" s="22">
        <v>13</v>
      </c>
      <c r="H215" s="23">
        <f t="shared" si="4"/>
        <v>4432.3499999999995</v>
      </c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5"/>
    </row>
    <row r="216" spans="1:32" x14ac:dyDescent="0.3">
      <c r="A216" s="18" t="s">
        <v>31</v>
      </c>
      <c r="B216" s="19" t="s">
        <v>3</v>
      </c>
      <c r="C216" s="20" t="s">
        <v>19</v>
      </c>
      <c r="D216" s="19" t="s">
        <v>20</v>
      </c>
      <c r="E216" s="159">
        <v>41829</v>
      </c>
      <c r="F216" s="21">
        <v>799.95</v>
      </c>
      <c r="G216" s="22">
        <v>15</v>
      </c>
      <c r="H216" s="23">
        <f t="shared" si="4"/>
        <v>11999.25</v>
      </c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5"/>
    </row>
    <row r="217" spans="1:32" x14ac:dyDescent="0.3">
      <c r="A217" s="18" t="s">
        <v>31</v>
      </c>
      <c r="B217" s="19" t="s">
        <v>1</v>
      </c>
      <c r="C217" s="20" t="s">
        <v>19</v>
      </c>
      <c r="D217" s="19" t="s">
        <v>24</v>
      </c>
      <c r="E217" s="159">
        <v>41829</v>
      </c>
      <c r="F217" s="21">
        <v>79.989999999999995</v>
      </c>
      <c r="G217" s="22">
        <v>12</v>
      </c>
      <c r="H217" s="23">
        <f t="shared" si="4"/>
        <v>959.87999999999988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5"/>
    </row>
    <row r="218" spans="1:32" x14ac:dyDescent="0.3">
      <c r="A218" s="18" t="s">
        <v>18</v>
      </c>
      <c r="B218" s="19" t="s">
        <v>0</v>
      </c>
      <c r="C218" s="20" t="s">
        <v>19</v>
      </c>
      <c r="D218" s="19" t="s">
        <v>22</v>
      </c>
      <c r="E218" s="159">
        <v>41831</v>
      </c>
      <c r="F218" s="21">
        <v>168.95</v>
      </c>
      <c r="G218" s="22">
        <v>14</v>
      </c>
      <c r="H218" s="23">
        <f t="shared" si="4"/>
        <v>2365.2999999999997</v>
      </c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5"/>
    </row>
    <row r="219" spans="1:32" x14ac:dyDescent="0.3">
      <c r="A219" s="18" t="s">
        <v>34</v>
      </c>
      <c r="B219" s="19" t="s">
        <v>2</v>
      </c>
      <c r="C219" s="20" t="s">
        <v>19</v>
      </c>
      <c r="D219" s="19" t="s">
        <v>20</v>
      </c>
      <c r="E219" s="159">
        <v>41832</v>
      </c>
      <c r="F219" s="21">
        <v>340.95</v>
      </c>
      <c r="G219" s="22">
        <v>9</v>
      </c>
      <c r="H219" s="23">
        <f t="shared" si="4"/>
        <v>3068.5499999999997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5"/>
    </row>
    <row r="220" spans="1:32" x14ac:dyDescent="0.3">
      <c r="A220" s="18" t="s">
        <v>34</v>
      </c>
      <c r="B220" s="19" t="s">
        <v>3</v>
      </c>
      <c r="C220" s="20" t="s">
        <v>19</v>
      </c>
      <c r="D220" s="19" t="s">
        <v>20</v>
      </c>
      <c r="E220" s="159">
        <v>41833</v>
      </c>
      <c r="F220" s="21">
        <v>799.95</v>
      </c>
      <c r="G220" s="22">
        <v>14</v>
      </c>
      <c r="H220" s="23">
        <f t="shared" si="4"/>
        <v>11199.300000000001</v>
      </c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5"/>
    </row>
    <row r="221" spans="1:32" x14ac:dyDescent="0.3">
      <c r="A221" s="18" t="s">
        <v>7</v>
      </c>
      <c r="B221" s="19" t="s">
        <v>3</v>
      </c>
      <c r="C221" s="20" t="s">
        <v>28</v>
      </c>
      <c r="D221" s="19" t="s">
        <v>23</v>
      </c>
      <c r="E221" s="159">
        <v>41833</v>
      </c>
      <c r="F221" s="21">
        <v>799.95</v>
      </c>
      <c r="G221" s="22">
        <v>3</v>
      </c>
      <c r="H221" s="23">
        <f t="shared" si="4"/>
        <v>2399.8500000000004</v>
      </c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5"/>
    </row>
    <row r="222" spans="1:32" x14ac:dyDescent="0.3">
      <c r="A222" s="18" t="s">
        <v>27</v>
      </c>
      <c r="B222" s="19" t="s">
        <v>4</v>
      </c>
      <c r="C222" s="20" t="s">
        <v>28</v>
      </c>
      <c r="D222" s="19" t="s">
        <v>23</v>
      </c>
      <c r="E222" s="159">
        <v>41833</v>
      </c>
      <c r="F222" s="21">
        <v>340.95</v>
      </c>
      <c r="G222" s="22">
        <v>14</v>
      </c>
      <c r="H222" s="23">
        <f t="shared" si="4"/>
        <v>4773.3</v>
      </c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5"/>
    </row>
    <row r="223" spans="1:32" x14ac:dyDescent="0.3">
      <c r="A223" s="18" t="s">
        <v>6</v>
      </c>
      <c r="B223" s="19" t="s">
        <v>2</v>
      </c>
      <c r="C223" s="20" t="s">
        <v>30</v>
      </c>
      <c r="D223" s="19" t="s">
        <v>21</v>
      </c>
      <c r="E223" s="159">
        <v>41836</v>
      </c>
      <c r="F223" s="21">
        <v>340.95</v>
      </c>
      <c r="G223" s="22">
        <v>6</v>
      </c>
      <c r="H223" s="23">
        <f t="shared" si="4"/>
        <v>2045.6999999999998</v>
      </c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5"/>
    </row>
    <row r="224" spans="1:32" x14ac:dyDescent="0.3">
      <c r="A224" s="18" t="s">
        <v>34</v>
      </c>
      <c r="B224" s="19" t="s">
        <v>1</v>
      </c>
      <c r="C224" s="20" t="s">
        <v>19</v>
      </c>
      <c r="D224" s="19" t="s">
        <v>21</v>
      </c>
      <c r="E224" s="159">
        <v>41836</v>
      </c>
      <c r="F224" s="21">
        <v>79.989999999999995</v>
      </c>
      <c r="G224" s="22">
        <v>2</v>
      </c>
      <c r="H224" s="23">
        <f t="shared" si="4"/>
        <v>159.97999999999999</v>
      </c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5"/>
    </row>
    <row r="225" spans="1:32" x14ac:dyDescent="0.3">
      <c r="A225" s="18" t="s">
        <v>34</v>
      </c>
      <c r="B225" s="19" t="s">
        <v>4</v>
      </c>
      <c r="C225" s="20" t="s">
        <v>19</v>
      </c>
      <c r="D225" s="19" t="s">
        <v>24</v>
      </c>
      <c r="E225" s="159">
        <v>41836</v>
      </c>
      <c r="F225" s="21">
        <v>340.95</v>
      </c>
      <c r="G225" s="22">
        <v>13</v>
      </c>
      <c r="H225" s="23">
        <f t="shared" si="4"/>
        <v>4432.3499999999995</v>
      </c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5"/>
    </row>
    <row r="226" spans="1:32" x14ac:dyDescent="0.3">
      <c r="A226" s="18" t="s">
        <v>18</v>
      </c>
      <c r="B226" s="19" t="s">
        <v>2</v>
      </c>
      <c r="C226" s="20" t="s">
        <v>19</v>
      </c>
      <c r="D226" s="19" t="s">
        <v>22</v>
      </c>
      <c r="E226" s="159">
        <v>41837</v>
      </c>
      <c r="F226" s="21">
        <v>340.95</v>
      </c>
      <c r="G226" s="22">
        <v>2</v>
      </c>
      <c r="H226" s="23">
        <f t="shared" si="4"/>
        <v>681.9</v>
      </c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5"/>
    </row>
    <row r="227" spans="1:32" x14ac:dyDescent="0.3">
      <c r="A227" s="18" t="s">
        <v>26</v>
      </c>
      <c r="B227" s="19" t="s">
        <v>1</v>
      </c>
      <c r="C227" s="20" t="s">
        <v>33</v>
      </c>
      <c r="D227" s="19" t="s">
        <v>20</v>
      </c>
      <c r="E227" s="159">
        <v>41838</v>
      </c>
      <c r="F227" s="21">
        <v>79.989999999999995</v>
      </c>
      <c r="G227" s="22">
        <v>8</v>
      </c>
      <c r="H227" s="23">
        <f t="shared" si="4"/>
        <v>639.91999999999996</v>
      </c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5"/>
    </row>
    <row r="228" spans="1:32" x14ac:dyDescent="0.3">
      <c r="A228" s="18" t="s">
        <v>27</v>
      </c>
      <c r="B228" s="19" t="s">
        <v>2</v>
      </c>
      <c r="C228" s="20" t="s">
        <v>28</v>
      </c>
      <c r="D228" s="19" t="s">
        <v>23</v>
      </c>
      <c r="E228" s="159">
        <v>41839</v>
      </c>
      <c r="F228" s="21">
        <v>340.95</v>
      </c>
      <c r="G228" s="22">
        <v>2</v>
      </c>
      <c r="H228" s="23">
        <f t="shared" si="4"/>
        <v>681.9</v>
      </c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5"/>
    </row>
    <row r="229" spans="1:32" x14ac:dyDescent="0.3">
      <c r="A229" s="18" t="s">
        <v>34</v>
      </c>
      <c r="B229" s="19" t="s">
        <v>3</v>
      </c>
      <c r="C229" s="20" t="s">
        <v>19</v>
      </c>
      <c r="D229" s="19" t="s">
        <v>21</v>
      </c>
      <c r="E229" s="159">
        <v>41840</v>
      </c>
      <c r="F229" s="21">
        <v>799.95</v>
      </c>
      <c r="G229" s="22">
        <v>14</v>
      </c>
      <c r="H229" s="23">
        <f t="shared" si="4"/>
        <v>11199.300000000001</v>
      </c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5"/>
    </row>
    <row r="230" spans="1:32" x14ac:dyDescent="0.3">
      <c r="A230" s="18" t="s">
        <v>35</v>
      </c>
      <c r="B230" s="19" t="s">
        <v>2</v>
      </c>
      <c r="C230" s="20" t="s">
        <v>33</v>
      </c>
      <c r="D230" s="19" t="s">
        <v>24</v>
      </c>
      <c r="E230" s="159">
        <v>41840</v>
      </c>
      <c r="F230" s="21">
        <v>340.95</v>
      </c>
      <c r="G230" s="22">
        <v>13</v>
      </c>
      <c r="H230" s="23">
        <f t="shared" si="4"/>
        <v>4432.3499999999995</v>
      </c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5"/>
    </row>
    <row r="231" spans="1:32" x14ac:dyDescent="0.3">
      <c r="A231" s="18" t="s">
        <v>31</v>
      </c>
      <c r="B231" s="19" t="s">
        <v>3</v>
      </c>
      <c r="C231" s="20" t="s">
        <v>19</v>
      </c>
      <c r="D231" s="19" t="s">
        <v>21</v>
      </c>
      <c r="E231" s="159">
        <v>41843</v>
      </c>
      <c r="F231" s="21">
        <v>799.95</v>
      </c>
      <c r="G231" s="22">
        <v>2</v>
      </c>
      <c r="H231" s="23">
        <f t="shared" si="4"/>
        <v>1599.9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5"/>
    </row>
    <row r="232" spans="1:32" x14ac:dyDescent="0.3">
      <c r="A232" s="18" t="s">
        <v>36</v>
      </c>
      <c r="B232" s="19" t="s">
        <v>3</v>
      </c>
      <c r="C232" s="20" t="s">
        <v>30</v>
      </c>
      <c r="D232" s="19" t="s">
        <v>23</v>
      </c>
      <c r="E232" s="159">
        <v>41843</v>
      </c>
      <c r="F232" s="21">
        <v>799.95</v>
      </c>
      <c r="G232" s="22">
        <v>15</v>
      </c>
      <c r="H232" s="23">
        <f t="shared" si="4"/>
        <v>11999.25</v>
      </c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5"/>
    </row>
    <row r="233" spans="1:32" x14ac:dyDescent="0.3">
      <c r="A233" s="18" t="s">
        <v>18</v>
      </c>
      <c r="B233" s="19" t="s">
        <v>2</v>
      </c>
      <c r="C233" s="20" t="s">
        <v>19</v>
      </c>
      <c r="D233" s="19" t="s">
        <v>23</v>
      </c>
      <c r="E233" s="159">
        <v>41843</v>
      </c>
      <c r="F233" s="21">
        <v>340.95</v>
      </c>
      <c r="G233" s="22">
        <v>13</v>
      </c>
      <c r="H233" s="23">
        <f t="shared" si="4"/>
        <v>4432.3499999999995</v>
      </c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5"/>
    </row>
    <row r="234" spans="1:32" x14ac:dyDescent="0.3">
      <c r="A234" s="18" t="s">
        <v>27</v>
      </c>
      <c r="B234" s="19" t="s">
        <v>1</v>
      </c>
      <c r="C234" s="20" t="s">
        <v>28</v>
      </c>
      <c r="D234" s="19" t="s">
        <v>24</v>
      </c>
      <c r="E234" s="159">
        <v>41843</v>
      </c>
      <c r="F234" s="21">
        <v>79.989999999999995</v>
      </c>
      <c r="G234" s="22">
        <v>13</v>
      </c>
      <c r="H234" s="23">
        <f t="shared" si="4"/>
        <v>1039.8699999999999</v>
      </c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5"/>
    </row>
    <row r="235" spans="1:32" x14ac:dyDescent="0.3">
      <c r="A235" s="18" t="s">
        <v>17</v>
      </c>
      <c r="B235" s="19" t="s">
        <v>0</v>
      </c>
      <c r="C235" s="20" t="s">
        <v>30</v>
      </c>
      <c r="D235" s="19" t="s">
        <v>20</v>
      </c>
      <c r="E235" s="159">
        <v>41844</v>
      </c>
      <c r="F235" s="21">
        <v>168.95</v>
      </c>
      <c r="G235" s="22">
        <v>7</v>
      </c>
      <c r="H235" s="23">
        <f t="shared" si="4"/>
        <v>1182.6499999999999</v>
      </c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5"/>
    </row>
    <row r="236" spans="1:32" x14ac:dyDescent="0.3">
      <c r="A236" s="18" t="s">
        <v>27</v>
      </c>
      <c r="B236" s="19" t="s">
        <v>2</v>
      </c>
      <c r="C236" s="20" t="s">
        <v>28</v>
      </c>
      <c r="D236" s="19" t="s">
        <v>23</v>
      </c>
      <c r="E236" s="159">
        <v>41844</v>
      </c>
      <c r="F236" s="21">
        <v>340.95</v>
      </c>
      <c r="G236" s="22">
        <v>9</v>
      </c>
      <c r="H236" s="23">
        <f t="shared" si="4"/>
        <v>3068.5499999999997</v>
      </c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5"/>
    </row>
    <row r="237" spans="1:32" x14ac:dyDescent="0.3">
      <c r="A237" s="18" t="s">
        <v>34</v>
      </c>
      <c r="B237" s="19" t="s">
        <v>4</v>
      </c>
      <c r="C237" s="20" t="s">
        <v>19</v>
      </c>
      <c r="D237" s="19" t="s">
        <v>22</v>
      </c>
      <c r="E237" s="159">
        <v>41844</v>
      </c>
      <c r="F237" s="21">
        <v>340.95</v>
      </c>
      <c r="G237" s="22">
        <v>7</v>
      </c>
      <c r="H237" s="23">
        <f t="shared" si="4"/>
        <v>2386.65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5"/>
    </row>
    <row r="238" spans="1:32" x14ac:dyDescent="0.3">
      <c r="A238" s="18" t="s">
        <v>29</v>
      </c>
      <c r="B238" s="19" t="s">
        <v>4</v>
      </c>
      <c r="C238" s="20" t="s">
        <v>33</v>
      </c>
      <c r="D238" s="19" t="s">
        <v>21</v>
      </c>
      <c r="E238" s="159">
        <v>41845</v>
      </c>
      <c r="F238" s="21">
        <v>340.95</v>
      </c>
      <c r="G238" s="22">
        <v>14</v>
      </c>
      <c r="H238" s="23">
        <f t="shared" si="4"/>
        <v>4773.3</v>
      </c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5"/>
    </row>
    <row r="239" spans="1:32" x14ac:dyDescent="0.3">
      <c r="A239" s="18" t="s">
        <v>18</v>
      </c>
      <c r="B239" s="19" t="s">
        <v>1</v>
      </c>
      <c r="C239" s="20" t="s">
        <v>19</v>
      </c>
      <c r="D239" s="19" t="s">
        <v>21</v>
      </c>
      <c r="E239" s="159">
        <v>41846</v>
      </c>
      <c r="F239" s="21">
        <v>79.989999999999995</v>
      </c>
      <c r="G239" s="22">
        <v>9</v>
      </c>
      <c r="H239" s="23">
        <f t="shared" si="4"/>
        <v>719.91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5"/>
    </row>
    <row r="240" spans="1:32" x14ac:dyDescent="0.3">
      <c r="A240" s="18" t="s">
        <v>7</v>
      </c>
      <c r="B240" s="19" t="s">
        <v>2</v>
      </c>
      <c r="C240" s="20" t="s">
        <v>28</v>
      </c>
      <c r="D240" s="19" t="s">
        <v>20</v>
      </c>
      <c r="E240" s="159">
        <v>41846</v>
      </c>
      <c r="F240" s="21">
        <v>340.95</v>
      </c>
      <c r="G240" s="22">
        <v>12</v>
      </c>
      <c r="H240" s="23">
        <f t="shared" si="4"/>
        <v>4091.3999999999996</v>
      </c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5"/>
    </row>
    <row r="241" spans="1:32" x14ac:dyDescent="0.3">
      <c r="A241" s="18" t="s">
        <v>26</v>
      </c>
      <c r="B241" s="19" t="s">
        <v>3</v>
      </c>
      <c r="C241" s="20" t="s">
        <v>33</v>
      </c>
      <c r="D241" s="19" t="s">
        <v>24</v>
      </c>
      <c r="E241" s="159">
        <v>41847</v>
      </c>
      <c r="F241" s="21">
        <v>799.95</v>
      </c>
      <c r="G241" s="22">
        <v>2</v>
      </c>
      <c r="H241" s="23">
        <f t="shared" si="4"/>
        <v>1599.9</v>
      </c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5"/>
    </row>
    <row r="242" spans="1:32" x14ac:dyDescent="0.3">
      <c r="A242" s="18" t="s">
        <v>34</v>
      </c>
      <c r="B242" s="19" t="s">
        <v>4</v>
      </c>
      <c r="C242" s="20" t="s">
        <v>19</v>
      </c>
      <c r="D242" s="19" t="s">
        <v>21</v>
      </c>
      <c r="E242" s="159">
        <v>41849</v>
      </c>
      <c r="F242" s="21">
        <v>340.95</v>
      </c>
      <c r="G242" s="22">
        <v>3</v>
      </c>
      <c r="H242" s="23">
        <f t="shared" si="4"/>
        <v>1022.8499999999999</v>
      </c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5"/>
    </row>
    <row r="243" spans="1:32" x14ac:dyDescent="0.3">
      <c r="A243" s="18" t="s">
        <v>31</v>
      </c>
      <c r="B243" s="19" t="s">
        <v>3</v>
      </c>
      <c r="C243" s="20" t="s">
        <v>19</v>
      </c>
      <c r="D243" s="19" t="s">
        <v>22</v>
      </c>
      <c r="E243" s="159">
        <v>41849</v>
      </c>
      <c r="F243" s="21">
        <v>799.95</v>
      </c>
      <c r="G243" s="22">
        <v>9</v>
      </c>
      <c r="H243" s="23">
        <f t="shared" si="4"/>
        <v>7199.55</v>
      </c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5"/>
    </row>
    <row r="244" spans="1:32" x14ac:dyDescent="0.3">
      <c r="A244" s="18" t="s">
        <v>35</v>
      </c>
      <c r="B244" s="19" t="s">
        <v>0</v>
      </c>
      <c r="C244" s="20" t="s">
        <v>33</v>
      </c>
      <c r="D244" s="19" t="s">
        <v>20</v>
      </c>
      <c r="E244" s="159">
        <v>41850</v>
      </c>
      <c r="F244" s="21">
        <v>168.95</v>
      </c>
      <c r="G244" s="22">
        <v>12</v>
      </c>
      <c r="H244" s="23">
        <f t="shared" si="4"/>
        <v>2027.3999999999999</v>
      </c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5"/>
    </row>
    <row r="245" spans="1:32" x14ac:dyDescent="0.3">
      <c r="A245" s="18" t="s">
        <v>27</v>
      </c>
      <c r="B245" s="19" t="s">
        <v>0</v>
      </c>
      <c r="C245" s="20" t="s">
        <v>28</v>
      </c>
      <c r="D245" s="19" t="s">
        <v>23</v>
      </c>
      <c r="E245" s="159">
        <v>41850</v>
      </c>
      <c r="F245" s="21">
        <v>168.95</v>
      </c>
      <c r="G245" s="22">
        <v>8</v>
      </c>
      <c r="H245" s="23">
        <f t="shared" si="4"/>
        <v>1351.6</v>
      </c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5"/>
    </row>
    <row r="246" spans="1:32" x14ac:dyDescent="0.3">
      <c r="A246" s="18" t="s">
        <v>26</v>
      </c>
      <c r="B246" s="19" t="s">
        <v>4</v>
      </c>
      <c r="C246" s="20" t="s">
        <v>33</v>
      </c>
      <c r="D246" s="19" t="s">
        <v>20</v>
      </c>
      <c r="E246" s="159">
        <v>41851</v>
      </c>
      <c r="F246" s="21">
        <v>340.95</v>
      </c>
      <c r="G246" s="22">
        <v>12</v>
      </c>
      <c r="H246" s="23">
        <f t="shared" si="4"/>
        <v>4091.3999999999996</v>
      </c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5"/>
    </row>
    <row r="247" spans="1:32" x14ac:dyDescent="0.3">
      <c r="A247" s="18" t="s">
        <v>18</v>
      </c>
      <c r="B247" s="19" t="s">
        <v>1</v>
      </c>
      <c r="C247" s="20" t="s">
        <v>19</v>
      </c>
      <c r="D247" s="19" t="s">
        <v>24</v>
      </c>
      <c r="E247" s="159">
        <v>41851</v>
      </c>
      <c r="F247" s="21">
        <v>79.989999999999995</v>
      </c>
      <c r="G247" s="22">
        <v>10</v>
      </c>
      <c r="H247" s="23">
        <f t="shared" si="4"/>
        <v>799.9</v>
      </c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5"/>
    </row>
    <row r="248" spans="1:32" x14ac:dyDescent="0.3">
      <c r="A248" s="18" t="s">
        <v>31</v>
      </c>
      <c r="B248" s="19" t="s">
        <v>4</v>
      </c>
      <c r="C248" s="20" t="s">
        <v>19</v>
      </c>
      <c r="D248" s="19" t="s">
        <v>20</v>
      </c>
      <c r="E248" s="159">
        <v>41852</v>
      </c>
      <c r="F248" s="21">
        <v>340.95</v>
      </c>
      <c r="G248" s="22">
        <v>11</v>
      </c>
      <c r="H248" s="23">
        <f t="shared" si="4"/>
        <v>3750.45</v>
      </c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5"/>
    </row>
    <row r="249" spans="1:32" x14ac:dyDescent="0.3">
      <c r="A249" s="18" t="s">
        <v>18</v>
      </c>
      <c r="B249" s="19" t="s">
        <v>2</v>
      </c>
      <c r="C249" s="20" t="s">
        <v>19</v>
      </c>
      <c r="D249" s="19" t="s">
        <v>21</v>
      </c>
      <c r="E249" s="159">
        <v>41853</v>
      </c>
      <c r="F249" s="21">
        <v>340.95</v>
      </c>
      <c r="G249" s="22">
        <v>10</v>
      </c>
      <c r="H249" s="23">
        <f t="shared" si="4"/>
        <v>3409.5</v>
      </c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5"/>
    </row>
    <row r="250" spans="1:32" x14ac:dyDescent="0.3">
      <c r="A250" s="18" t="s">
        <v>6</v>
      </c>
      <c r="B250" s="19" t="s">
        <v>2</v>
      </c>
      <c r="C250" s="20" t="s">
        <v>30</v>
      </c>
      <c r="D250" s="19" t="s">
        <v>20</v>
      </c>
      <c r="E250" s="159">
        <v>41856</v>
      </c>
      <c r="F250" s="21">
        <v>340.95</v>
      </c>
      <c r="G250" s="22">
        <v>15</v>
      </c>
      <c r="H250" s="23">
        <f t="shared" si="4"/>
        <v>5114.25</v>
      </c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5"/>
    </row>
    <row r="251" spans="1:32" x14ac:dyDescent="0.3">
      <c r="A251" s="18" t="s">
        <v>17</v>
      </c>
      <c r="B251" s="19" t="s">
        <v>0</v>
      </c>
      <c r="C251" s="20" t="s">
        <v>30</v>
      </c>
      <c r="D251" s="19" t="s">
        <v>20</v>
      </c>
      <c r="E251" s="159">
        <v>41856</v>
      </c>
      <c r="F251" s="21">
        <v>168.95</v>
      </c>
      <c r="G251" s="22">
        <v>20</v>
      </c>
      <c r="H251" s="23">
        <f t="shared" si="4"/>
        <v>3379</v>
      </c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5"/>
    </row>
    <row r="252" spans="1:32" x14ac:dyDescent="0.3">
      <c r="A252" s="18" t="s">
        <v>31</v>
      </c>
      <c r="B252" s="19" t="s">
        <v>4</v>
      </c>
      <c r="C252" s="20" t="s">
        <v>19</v>
      </c>
      <c r="D252" s="19" t="s">
        <v>20</v>
      </c>
      <c r="E252" s="159">
        <v>41857</v>
      </c>
      <c r="F252" s="21">
        <v>340.95</v>
      </c>
      <c r="G252" s="22">
        <v>7</v>
      </c>
      <c r="H252" s="23">
        <f t="shared" si="4"/>
        <v>2386.65</v>
      </c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5"/>
    </row>
    <row r="253" spans="1:32" x14ac:dyDescent="0.3">
      <c r="A253" s="18" t="s">
        <v>27</v>
      </c>
      <c r="B253" s="19" t="s">
        <v>4</v>
      </c>
      <c r="C253" s="20" t="s">
        <v>28</v>
      </c>
      <c r="D253" s="19" t="s">
        <v>23</v>
      </c>
      <c r="E253" s="159">
        <v>41857</v>
      </c>
      <c r="F253" s="21">
        <v>340.95</v>
      </c>
      <c r="G253" s="22">
        <v>4</v>
      </c>
      <c r="H253" s="23">
        <f t="shared" si="4"/>
        <v>1363.8</v>
      </c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5"/>
    </row>
    <row r="254" spans="1:32" x14ac:dyDescent="0.3">
      <c r="A254" s="18" t="s">
        <v>34</v>
      </c>
      <c r="B254" s="19" t="s">
        <v>0</v>
      </c>
      <c r="C254" s="20" t="s">
        <v>19</v>
      </c>
      <c r="D254" s="19" t="s">
        <v>22</v>
      </c>
      <c r="E254" s="159">
        <v>41857</v>
      </c>
      <c r="F254" s="21">
        <v>168.95</v>
      </c>
      <c r="G254" s="22">
        <v>15</v>
      </c>
      <c r="H254" s="23">
        <f t="shared" si="4"/>
        <v>2534.25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5"/>
    </row>
    <row r="255" spans="1:32" x14ac:dyDescent="0.3">
      <c r="A255" s="18" t="s">
        <v>34</v>
      </c>
      <c r="B255" s="19" t="s">
        <v>3</v>
      </c>
      <c r="C255" s="20" t="s">
        <v>19</v>
      </c>
      <c r="D255" s="19" t="s">
        <v>21</v>
      </c>
      <c r="E255" s="159">
        <v>41858</v>
      </c>
      <c r="F255" s="21">
        <v>799.95</v>
      </c>
      <c r="G255" s="22">
        <v>8</v>
      </c>
      <c r="H255" s="23">
        <f t="shared" si="4"/>
        <v>6399.6</v>
      </c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5"/>
    </row>
    <row r="256" spans="1:32" x14ac:dyDescent="0.3">
      <c r="A256" s="18" t="s">
        <v>35</v>
      </c>
      <c r="B256" s="19" t="s">
        <v>3</v>
      </c>
      <c r="C256" s="20" t="s">
        <v>33</v>
      </c>
      <c r="D256" s="19" t="s">
        <v>24</v>
      </c>
      <c r="E256" s="159">
        <v>41858</v>
      </c>
      <c r="F256" s="21">
        <v>799.95</v>
      </c>
      <c r="G256" s="22">
        <v>5</v>
      </c>
      <c r="H256" s="23">
        <f t="shared" si="4"/>
        <v>3999.75</v>
      </c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5"/>
    </row>
    <row r="257" spans="1:32" x14ac:dyDescent="0.3">
      <c r="A257" s="18" t="s">
        <v>27</v>
      </c>
      <c r="B257" s="19" t="s">
        <v>4</v>
      </c>
      <c r="C257" s="20" t="s">
        <v>28</v>
      </c>
      <c r="D257" s="19" t="s">
        <v>21</v>
      </c>
      <c r="E257" s="159">
        <v>41860</v>
      </c>
      <c r="F257" s="21">
        <v>340.95</v>
      </c>
      <c r="G257" s="22">
        <v>14</v>
      </c>
      <c r="H257" s="23">
        <f t="shared" si="4"/>
        <v>4773.3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5"/>
    </row>
    <row r="258" spans="1:32" x14ac:dyDescent="0.3">
      <c r="A258" s="18" t="s">
        <v>36</v>
      </c>
      <c r="B258" s="19" t="s">
        <v>4</v>
      </c>
      <c r="C258" s="20" t="s">
        <v>30</v>
      </c>
      <c r="D258" s="19" t="s">
        <v>22</v>
      </c>
      <c r="E258" s="159">
        <v>41860</v>
      </c>
      <c r="F258" s="21">
        <v>340.95</v>
      </c>
      <c r="G258" s="22">
        <v>2</v>
      </c>
      <c r="H258" s="23">
        <f t="shared" si="4"/>
        <v>681.9</v>
      </c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5"/>
    </row>
    <row r="259" spans="1:32" x14ac:dyDescent="0.3">
      <c r="A259" s="18" t="s">
        <v>31</v>
      </c>
      <c r="B259" s="19" t="s">
        <v>0</v>
      </c>
      <c r="C259" s="20" t="s">
        <v>19</v>
      </c>
      <c r="D259" s="19" t="s">
        <v>24</v>
      </c>
      <c r="E259" s="159">
        <v>41863</v>
      </c>
      <c r="F259" s="21">
        <v>168.95</v>
      </c>
      <c r="G259" s="22">
        <v>13</v>
      </c>
      <c r="H259" s="23">
        <f t="shared" ref="H259:H322" si="5">F259*G259</f>
        <v>2196.35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5"/>
    </row>
    <row r="260" spans="1:32" x14ac:dyDescent="0.3">
      <c r="A260" s="18" t="s">
        <v>35</v>
      </c>
      <c r="B260" s="19" t="s">
        <v>1</v>
      </c>
      <c r="C260" s="20" t="s">
        <v>33</v>
      </c>
      <c r="D260" s="19" t="s">
        <v>23</v>
      </c>
      <c r="E260" s="159">
        <v>41864</v>
      </c>
      <c r="F260" s="21">
        <v>79.989999999999995</v>
      </c>
      <c r="G260" s="22">
        <v>3</v>
      </c>
      <c r="H260" s="23">
        <f t="shared" si="5"/>
        <v>239.96999999999997</v>
      </c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5"/>
    </row>
    <row r="261" spans="1:32" x14ac:dyDescent="0.3">
      <c r="A261" s="18" t="s">
        <v>34</v>
      </c>
      <c r="B261" s="19" t="s">
        <v>4</v>
      </c>
      <c r="C261" s="20" t="s">
        <v>19</v>
      </c>
      <c r="D261" s="19" t="s">
        <v>20</v>
      </c>
      <c r="E261" s="159">
        <v>41865</v>
      </c>
      <c r="F261" s="21">
        <v>340.95</v>
      </c>
      <c r="G261" s="22">
        <v>20</v>
      </c>
      <c r="H261" s="23">
        <f t="shared" si="5"/>
        <v>6819</v>
      </c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5"/>
    </row>
    <row r="262" spans="1:32" x14ac:dyDescent="0.3">
      <c r="A262" s="18" t="s">
        <v>6</v>
      </c>
      <c r="B262" s="19" t="s">
        <v>3</v>
      </c>
      <c r="C262" s="20" t="s">
        <v>19</v>
      </c>
      <c r="D262" s="19" t="s">
        <v>23</v>
      </c>
      <c r="E262" s="159">
        <v>41867</v>
      </c>
      <c r="F262" s="21">
        <v>799.95</v>
      </c>
      <c r="G262" s="22">
        <v>9</v>
      </c>
      <c r="H262" s="23">
        <f t="shared" si="5"/>
        <v>7199.55</v>
      </c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5"/>
    </row>
    <row r="263" spans="1:32" x14ac:dyDescent="0.3">
      <c r="A263" s="18" t="s">
        <v>6</v>
      </c>
      <c r="B263" s="19" t="s">
        <v>2</v>
      </c>
      <c r="C263" s="20" t="s">
        <v>30</v>
      </c>
      <c r="D263" s="19" t="s">
        <v>23</v>
      </c>
      <c r="E263" s="159">
        <v>41868</v>
      </c>
      <c r="F263" s="21">
        <v>340.95</v>
      </c>
      <c r="G263" s="22">
        <v>15</v>
      </c>
      <c r="H263" s="23">
        <f t="shared" si="5"/>
        <v>5114.25</v>
      </c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5"/>
    </row>
    <row r="264" spans="1:32" x14ac:dyDescent="0.3">
      <c r="A264" s="18" t="s">
        <v>6</v>
      </c>
      <c r="B264" s="19" t="s">
        <v>3</v>
      </c>
      <c r="C264" s="20" t="s">
        <v>19</v>
      </c>
      <c r="D264" s="19" t="s">
        <v>21</v>
      </c>
      <c r="E264" s="159">
        <v>41870</v>
      </c>
      <c r="F264" s="21">
        <v>799.95</v>
      </c>
      <c r="G264" s="22">
        <v>1</v>
      </c>
      <c r="H264" s="23">
        <f t="shared" si="5"/>
        <v>799.95</v>
      </c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5"/>
    </row>
    <row r="265" spans="1:32" x14ac:dyDescent="0.3">
      <c r="A265" s="18" t="s">
        <v>26</v>
      </c>
      <c r="B265" s="19" t="s">
        <v>4</v>
      </c>
      <c r="C265" s="20" t="s">
        <v>33</v>
      </c>
      <c r="D265" s="19" t="s">
        <v>21</v>
      </c>
      <c r="E265" s="159">
        <v>41870</v>
      </c>
      <c r="F265" s="21">
        <v>340.95</v>
      </c>
      <c r="G265" s="22">
        <v>3</v>
      </c>
      <c r="H265" s="23">
        <f t="shared" si="5"/>
        <v>1022.8499999999999</v>
      </c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5"/>
    </row>
    <row r="266" spans="1:32" x14ac:dyDescent="0.3">
      <c r="A266" s="18" t="s">
        <v>26</v>
      </c>
      <c r="B266" s="19" t="s">
        <v>4</v>
      </c>
      <c r="C266" s="20" t="s">
        <v>33</v>
      </c>
      <c r="D266" s="19" t="s">
        <v>23</v>
      </c>
      <c r="E266" s="159">
        <v>41870</v>
      </c>
      <c r="F266" s="21">
        <v>340.95</v>
      </c>
      <c r="G266" s="22">
        <v>10</v>
      </c>
      <c r="H266" s="23">
        <f t="shared" si="5"/>
        <v>3409.5</v>
      </c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5"/>
    </row>
    <row r="267" spans="1:32" x14ac:dyDescent="0.3">
      <c r="A267" s="18" t="s">
        <v>35</v>
      </c>
      <c r="B267" s="19" t="s">
        <v>0</v>
      </c>
      <c r="C267" s="20" t="s">
        <v>33</v>
      </c>
      <c r="D267" s="19" t="s">
        <v>23</v>
      </c>
      <c r="E267" s="159">
        <v>41870</v>
      </c>
      <c r="F267" s="21">
        <v>168.95</v>
      </c>
      <c r="G267" s="22">
        <v>2</v>
      </c>
      <c r="H267" s="23">
        <f t="shared" si="5"/>
        <v>337.9</v>
      </c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5"/>
    </row>
    <row r="268" spans="1:32" x14ac:dyDescent="0.3">
      <c r="A268" s="18" t="s">
        <v>36</v>
      </c>
      <c r="B268" s="19" t="s">
        <v>0</v>
      </c>
      <c r="C268" s="20" t="s">
        <v>30</v>
      </c>
      <c r="D268" s="19" t="s">
        <v>22</v>
      </c>
      <c r="E268" s="159">
        <v>41871</v>
      </c>
      <c r="F268" s="21">
        <v>168.95</v>
      </c>
      <c r="G268" s="22">
        <v>8</v>
      </c>
      <c r="H268" s="23">
        <f t="shared" si="5"/>
        <v>1351.6</v>
      </c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5"/>
    </row>
    <row r="269" spans="1:32" x14ac:dyDescent="0.3">
      <c r="A269" s="18" t="s">
        <v>35</v>
      </c>
      <c r="B269" s="19" t="s">
        <v>4</v>
      </c>
      <c r="C269" s="20" t="s">
        <v>33</v>
      </c>
      <c r="D269" s="19" t="s">
        <v>20</v>
      </c>
      <c r="E269" s="159">
        <v>41872</v>
      </c>
      <c r="F269" s="21">
        <v>340.95</v>
      </c>
      <c r="G269" s="22">
        <v>6</v>
      </c>
      <c r="H269" s="23">
        <f t="shared" si="5"/>
        <v>2045.6999999999998</v>
      </c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5"/>
    </row>
    <row r="270" spans="1:32" x14ac:dyDescent="0.3">
      <c r="A270" s="18" t="s">
        <v>35</v>
      </c>
      <c r="B270" s="19" t="s">
        <v>0</v>
      </c>
      <c r="C270" s="20" t="s">
        <v>33</v>
      </c>
      <c r="D270" s="19" t="s">
        <v>23</v>
      </c>
      <c r="E270" s="159">
        <v>41872</v>
      </c>
      <c r="F270" s="21">
        <v>168.95</v>
      </c>
      <c r="G270" s="22">
        <v>1</v>
      </c>
      <c r="H270" s="23">
        <f t="shared" si="5"/>
        <v>168.95</v>
      </c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5"/>
    </row>
    <row r="271" spans="1:32" x14ac:dyDescent="0.3">
      <c r="A271" s="18" t="s">
        <v>26</v>
      </c>
      <c r="B271" s="19" t="s">
        <v>3</v>
      </c>
      <c r="C271" s="20" t="s">
        <v>33</v>
      </c>
      <c r="D271" s="19" t="s">
        <v>23</v>
      </c>
      <c r="E271" s="159">
        <v>41873</v>
      </c>
      <c r="F271" s="21">
        <v>799.95</v>
      </c>
      <c r="G271" s="22">
        <v>13</v>
      </c>
      <c r="H271" s="23">
        <f t="shared" si="5"/>
        <v>10399.35</v>
      </c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5"/>
    </row>
    <row r="272" spans="1:32" x14ac:dyDescent="0.3">
      <c r="A272" s="18" t="s">
        <v>6</v>
      </c>
      <c r="B272" s="19" t="s">
        <v>1</v>
      </c>
      <c r="C272" s="20" t="s">
        <v>19</v>
      </c>
      <c r="D272" s="19" t="s">
        <v>23</v>
      </c>
      <c r="E272" s="159">
        <v>41874</v>
      </c>
      <c r="F272" s="21">
        <v>79.989999999999995</v>
      </c>
      <c r="G272" s="22">
        <v>9</v>
      </c>
      <c r="H272" s="23">
        <f t="shared" si="5"/>
        <v>719.91</v>
      </c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5"/>
    </row>
    <row r="273" spans="1:32" x14ac:dyDescent="0.3">
      <c r="A273" s="18" t="s">
        <v>18</v>
      </c>
      <c r="B273" s="19" t="s">
        <v>3</v>
      </c>
      <c r="C273" s="20" t="s">
        <v>19</v>
      </c>
      <c r="D273" s="19" t="s">
        <v>21</v>
      </c>
      <c r="E273" s="159">
        <v>41875</v>
      </c>
      <c r="F273" s="21">
        <v>799.95</v>
      </c>
      <c r="G273" s="22">
        <v>4</v>
      </c>
      <c r="H273" s="23">
        <f t="shared" si="5"/>
        <v>3199.8</v>
      </c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5"/>
    </row>
    <row r="274" spans="1:32" x14ac:dyDescent="0.3">
      <c r="A274" s="18" t="s">
        <v>18</v>
      </c>
      <c r="B274" s="19" t="s">
        <v>1</v>
      </c>
      <c r="C274" s="20" t="s">
        <v>19</v>
      </c>
      <c r="D274" s="19" t="s">
        <v>20</v>
      </c>
      <c r="E274" s="159">
        <v>41877</v>
      </c>
      <c r="F274" s="21">
        <v>79.989999999999995</v>
      </c>
      <c r="G274" s="22">
        <v>12</v>
      </c>
      <c r="H274" s="23">
        <f t="shared" si="5"/>
        <v>959.87999999999988</v>
      </c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5"/>
    </row>
    <row r="275" spans="1:32" x14ac:dyDescent="0.3">
      <c r="A275" s="18" t="s">
        <v>7</v>
      </c>
      <c r="B275" s="19" t="s">
        <v>4</v>
      </c>
      <c r="C275" s="20" t="s">
        <v>28</v>
      </c>
      <c r="D275" s="19" t="s">
        <v>23</v>
      </c>
      <c r="E275" s="159">
        <v>41877</v>
      </c>
      <c r="F275" s="21">
        <v>340.95</v>
      </c>
      <c r="G275" s="22">
        <v>8</v>
      </c>
      <c r="H275" s="23">
        <f t="shared" si="5"/>
        <v>2727.6</v>
      </c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5"/>
    </row>
    <row r="276" spans="1:32" x14ac:dyDescent="0.3">
      <c r="A276" s="18" t="s">
        <v>27</v>
      </c>
      <c r="B276" s="19" t="s">
        <v>4</v>
      </c>
      <c r="C276" s="20" t="s">
        <v>28</v>
      </c>
      <c r="D276" s="19" t="s">
        <v>24</v>
      </c>
      <c r="E276" s="159">
        <v>41877</v>
      </c>
      <c r="F276" s="21">
        <v>340.95</v>
      </c>
      <c r="G276" s="22">
        <v>5</v>
      </c>
      <c r="H276" s="23">
        <f t="shared" si="5"/>
        <v>1704.75</v>
      </c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5"/>
    </row>
    <row r="277" spans="1:32" x14ac:dyDescent="0.3">
      <c r="A277" s="18" t="s">
        <v>26</v>
      </c>
      <c r="B277" s="19" t="s">
        <v>0</v>
      </c>
      <c r="C277" s="20" t="s">
        <v>33</v>
      </c>
      <c r="D277" s="19" t="s">
        <v>22</v>
      </c>
      <c r="E277" s="159">
        <v>41878</v>
      </c>
      <c r="F277" s="21">
        <v>168.95</v>
      </c>
      <c r="G277" s="22">
        <v>3</v>
      </c>
      <c r="H277" s="23">
        <f t="shared" si="5"/>
        <v>506.84999999999997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5"/>
    </row>
    <row r="278" spans="1:32" x14ac:dyDescent="0.3">
      <c r="A278" s="18" t="s">
        <v>26</v>
      </c>
      <c r="B278" s="19" t="s">
        <v>4</v>
      </c>
      <c r="C278" s="20" t="s">
        <v>33</v>
      </c>
      <c r="D278" s="19" t="s">
        <v>22</v>
      </c>
      <c r="E278" s="159">
        <v>41878</v>
      </c>
      <c r="F278" s="21">
        <v>340.95</v>
      </c>
      <c r="G278" s="22">
        <v>15</v>
      </c>
      <c r="H278" s="23">
        <f t="shared" si="5"/>
        <v>5114.25</v>
      </c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5"/>
    </row>
    <row r="279" spans="1:32" x14ac:dyDescent="0.3">
      <c r="A279" s="18" t="s">
        <v>17</v>
      </c>
      <c r="B279" s="19" t="s">
        <v>1</v>
      </c>
      <c r="C279" s="20" t="s">
        <v>30</v>
      </c>
      <c r="D279" s="19" t="s">
        <v>24</v>
      </c>
      <c r="E279" s="159">
        <v>41880</v>
      </c>
      <c r="F279" s="21">
        <v>79.989999999999995</v>
      </c>
      <c r="G279" s="22">
        <v>5</v>
      </c>
      <c r="H279" s="23">
        <f t="shared" si="5"/>
        <v>399.95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5"/>
    </row>
    <row r="280" spans="1:32" x14ac:dyDescent="0.3">
      <c r="A280" s="18" t="s">
        <v>6</v>
      </c>
      <c r="B280" s="19" t="s">
        <v>1</v>
      </c>
      <c r="C280" s="20" t="s">
        <v>19</v>
      </c>
      <c r="D280" s="19" t="s">
        <v>23</v>
      </c>
      <c r="E280" s="159">
        <v>41881</v>
      </c>
      <c r="F280" s="21">
        <v>79.989999999999995</v>
      </c>
      <c r="G280" s="22">
        <v>12</v>
      </c>
      <c r="H280" s="23">
        <f t="shared" si="5"/>
        <v>959.87999999999988</v>
      </c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5"/>
    </row>
    <row r="281" spans="1:32" x14ac:dyDescent="0.3">
      <c r="A281" s="18" t="s">
        <v>29</v>
      </c>
      <c r="B281" s="19" t="s">
        <v>4</v>
      </c>
      <c r="C281" s="20" t="s">
        <v>33</v>
      </c>
      <c r="D281" s="19" t="s">
        <v>20</v>
      </c>
      <c r="E281" s="159">
        <v>41885</v>
      </c>
      <c r="F281" s="21">
        <v>340.95</v>
      </c>
      <c r="G281" s="22">
        <v>11</v>
      </c>
      <c r="H281" s="23">
        <f t="shared" si="5"/>
        <v>3750.45</v>
      </c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5"/>
    </row>
    <row r="282" spans="1:32" x14ac:dyDescent="0.3">
      <c r="A282" s="18" t="s">
        <v>17</v>
      </c>
      <c r="B282" s="19" t="s">
        <v>1</v>
      </c>
      <c r="C282" s="20" t="s">
        <v>30</v>
      </c>
      <c r="D282" s="19" t="s">
        <v>24</v>
      </c>
      <c r="E282" s="159">
        <v>41885</v>
      </c>
      <c r="F282" s="21">
        <v>79.989999999999995</v>
      </c>
      <c r="G282" s="22">
        <v>2</v>
      </c>
      <c r="H282" s="23">
        <f t="shared" si="5"/>
        <v>159.97999999999999</v>
      </c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5"/>
    </row>
    <row r="283" spans="1:32" x14ac:dyDescent="0.3">
      <c r="A283" s="18" t="s">
        <v>17</v>
      </c>
      <c r="B283" s="19" t="s">
        <v>1</v>
      </c>
      <c r="C283" s="20" t="s">
        <v>30</v>
      </c>
      <c r="D283" s="19" t="s">
        <v>22</v>
      </c>
      <c r="E283" s="159">
        <v>41885</v>
      </c>
      <c r="F283" s="21">
        <v>79.989999999999995</v>
      </c>
      <c r="G283" s="22">
        <v>3</v>
      </c>
      <c r="H283" s="23">
        <f t="shared" si="5"/>
        <v>239.96999999999997</v>
      </c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5"/>
    </row>
    <row r="284" spans="1:32" x14ac:dyDescent="0.3">
      <c r="A284" s="18" t="s">
        <v>35</v>
      </c>
      <c r="B284" s="19" t="s">
        <v>0</v>
      </c>
      <c r="C284" s="20" t="s">
        <v>33</v>
      </c>
      <c r="D284" s="19" t="s">
        <v>22</v>
      </c>
      <c r="E284" s="159">
        <v>41885</v>
      </c>
      <c r="F284" s="21">
        <v>168.95</v>
      </c>
      <c r="G284" s="22">
        <v>12</v>
      </c>
      <c r="H284" s="23">
        <f t="shared" si="5"/>
        <v>2027.3999999999999</v>
      </c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5"/>
    </row>
    <row r="285" spans="1:32" x14ac:dyDescent="0.3">
      <c r="A285" s="18" t="s">
        <v>31</v>
      </c>
      <c r="B285" s="19" t="s">
        <v>2</v>
      </c>
      <c r="C285" s="20" t="s">
        <v>19</v>
      </c>
      <c r="D285" s="19" t="s">
        <v>22</v>
      </c>
      <c r="E285" s="159">
        <v>41886</v>
      </c>
      <c r="F285" s="21">
        <v>340.95</v>
      </c>
      <c r="G285" s="22">
        <v>9</v>
      </c>
      <c r="H285" s="23">
        <f t="shared" si="5"/>
        <v>3068.5499999999997</v>
      </c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5"/>
    </row>
    <row r="286" spans="1:32" x14ac:dyDescent="0.3">
      <c r="A286" s="18" t="s">
        <v>27</v>
      </c>
      <c r="B286" s="19" t="s">
        <v>1</v>
      </c>
      <c r="C286" s="20" t="s">
        <v>28</v>
      </c>
      <c r="D286" s="19" t="s">
        <v>20</v>
      </c>
      <c r="E286" s="159">
        <v>41887</v>
      </c>
      <c r="F286" s="21">
        <v>79.989999999999995</v>
      </c>
      <c r="G286" s="22">
        <v>11</v>
      </c>
      <c r="H286" s="23">
        <f t="shared" si="5"/>
        <v>879.89</v>
      </c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5"/>
    </row>
    <row r="287" spans="1:32" x14ac:dyDescent="0.3">
      <c r="A287" s="18" t="s">
        <v>17</v>
      </c>
      <c r="B287" s="19" t="s">
        <v>0</v>
      </c>
      <c r="C287" s="20" t="s">
        <v>30</v>
      </c>
      <c r="D287" s="19" t="s">
        <v>20</v>
      </c>
      <c r="E287" s="159">
        <v>41888</v>
      </c>
      <c r="F287" s="21">
        <v>168.95</v>
      </c>
      <c r="G287" s="22">
        <v>9</v>
      </c>
      <c r="H287" s="23">
        <f t="shared" si="5"/>
        <v>1520.55</v>
      </c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5"/>
    </row>
    <row r="288" spans="1:32" x14ac:dyDescent="0.3">
      <c r="A288" s="18" t="s">
        <v>31</v>
      </c>
      <c r="B288" s="19" t="s">
        <v>2</v>
      </c>
      <c r="C288" s="20" t="s">
        <v>19</v>
      </c>
      <c r="D288" s="19" t="s">
        <v>24</v>
      </c>
      <c r="E288" s="159">
        <v>41888</v>
      </c>
      <c r="F288" s="21">
        <v>340.95</v>
      </c>
      <c r="G288" s="22">
        <v>1</v>
      </c>
      <c r="H288" s="23">
        <f t="shared" si="5"/>
        <v>340.95</v>
      </c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5"/>
    </row>
    <row r="289" spans="1:32" x14ac:dyDescent="0.3">
      <c r="A289" s="18" t="s">
        <v>31</v>
      </c>
      <c r="B289" s="19" t="s">
        <v>1</v>
      </c>
      <c r="C289" s="20" t="s">
        <v>19</v>
      </c>
      <c r="D289" s="19" t="s">
        <v>21</v>
      </c>
      <c r="E289" s="159">
        <v>41891</v>
      </c>
      <c r="F289" s="21">
        <v>79.989999999999995</v>
      </c>
      <c r="G289" s="22">
        <v>13</v>
      </c>
      <c r="H289" s="23">
        <f t="shared" si="5"/>
        <v>1039.8699999999999</v>
      </c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5"/>
    </row>
    <row r="290" spans="1:32" x14ac:dyDescent="0.3">
      <c r="A290" s="18" t="s">
        <v>31</v>
      </c>
      <c r="B290" s="19" t="s">
        <v>4</v>
      </c>
      <c r="C290" s="20" t="s">
        <v>19</v>
      </c>
      <c r="D290" s="19" t="s">
        <v>20</v>
      </c>
      <c r="E290" s="159">
        <v>41891</v>
      </c>
      <c r="F290" s="21">
        <v>340.95</v>
      </c>
      <c r="G290" s="22">
        <v>7</v>
      </c>
      <c r="H290" s="23">
        <f t="shared" si="5"/>
        <v>2386.65</v>
      </c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5"/>
    </row>
    <row r="291" spans="1:32" x14ac:dyDescent="0.3">
      <c r="A291" s="18" t="s">
        <v>34</v>
      </c>
      <c r="B291" s="19" t="s">
        <v>1</v>
      </c>
      <c r="C291" s="20" t="s">
        <v>19</v>
      </c>
      <c r="D291" s="19" t="s">
        <v>22</v>
      </c>
      <c r="E291" s="159">
        <v>41891</v>
      </c>
      <c r="F291" s="21">
        <v>79.989999999999995</v>
      </c>
      <c r="G291" s="22">
        <v>1</v>
      </c>
      <c r="H291" s="23">
        <f t="shared" si="5"/>
        <v>79.989999999999995</v>
      </c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5"/>
    </row>
    <row r="292" spans="1:32" x14ac:dyDescent="0.3">
      <c r="A292" s="18" t="s">
        <v>18</v>
      </c>
      <c r="B292" s="19" t="s">
        <v>3</v>
      </c>
      <c r="C292" s="20" t="s">
        <v>19</v>
      </c>
      <c r="D292" s="19" t="s">
        <v>22</v>
      </c>
      <c r="E292" s="159">
        <v>41891</v>
      </c>
      <c r="F292" s="21">
        <v>799.95</v>
      </c>
      <c r="G292" s="22">
        <v>4</v>
      </c>
      <c r="H292" s="23">
        <f t="shared" si="5"/>
        <v>3199.8</v>
      </c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5"/>
    </row>
    <row r="293" spans="1:32" x14ac:dyDescent="0.3">
      <c r="A293" s="18" t="s">
        <v>29</v>
      </c>
      <c r="B293" s="19" t="s">
        <v>3</v>
      </c>
      <c r="C293" s="20" t="s">
        <v>33</v>
      </c>
      <c r="D293" s="19" t="s">
        <v>21</v>
      </c>
      <c r="E293" s="159">
        <v>41892</v>
      </c>
      <c r="F293" s="21">
        <v>799.95</v>
      </c>
      <c r="G293" s="22">
        <v>14</v>
      </c>
      <c r="H293" s="23">
        <f t="shared" si="5"/>
        <v>11199.300000000001</v>
      </c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5"/>
    </row>
    <row r="294" spans="1:32" x14ac:dyDescent="0.3">
      <c r="A294" s="18" t="s">
        <v>36</v>
      </c>
      <c r="B294" s="19" t="s">
        <v>3</v>
      </c>
      <c r="C294" s="20" t="s">
        <v>30</v>
      </c>
      <c r="D294" s="19" t="s">
        <v>24</v>
      </c>
      <c r="E294" s="159">
        <v>41892</v>
      </c>
      <c r="F294" s="21">
        <v>799.95</v>
      </c>
      <c r="G294" s="22">
        <v>1</v>
      </c>
      <c r="H294" s="23">
        <f t="shared" si="5"/>
        <v>799.95</v>
      </c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5"/>
    </row>
    <row r="295" spans="1:32" x14ac:dyDescent="0.3">
      <c r="A295" s="18" t="s">
        <v>34</v>
      </c>
      <c r="B295" s="19" t="s">
        <v>2</v>
      </c>
      <c r="C295" s="20" t="s">
        <v>19</v>
      </c>
      <c r="D295" s="19" t="s">
        <v>21</v>
      </c>
      <c r="E295" s="159">
        <v>41894</v>
      </c>
      <c r="F295" s="21">
        <v>340.95</v>
      </c>
      <c r="G295" s="22">
        <v>3</v>
      </c>
      <c r="H295" s="23">
        <f t="shared" si="5"/>
        <v>1022.8499999999999</v>
      </c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5"/>
    </row>
    <row r="296" spans="1:32" x14ac:dyDescent="0.3">
      <c r="A296" s="18" t="s">
        <v>27</v>
      </c>
      <c r="B296" s="19" t="s">
        <v>0</v>
      </c>
      <c r="C296" s="20" t="s">
        <v>28</v>
      </c>
      <c r="D296" s="19" t="s">
        <v>22</v>
      </c>
      <c r="E296" s="159">
        <v>41894</v>
      </c>
      <c r="F296" s="21">
        <v>168.95</v>
      </c>
      <c r="G296" s="22">
        <v>4</v>
      </c>
      <c r="H296" s="23">
        <f t="shared" si="5"/>
        <v>675.8</v>
      </c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5"/>
    </row>
    <row r="297" spans="1:32" x14ac:dyDescent="0.3">
      <c r="A297" s="18" t="s">
        <v>18</v>
      </c>
      <c r="B297" s="19" t="s">
        <v>4</v>
      </c>
      <c r="C297" s="20" t="s">
        <v>19</v>
      </c>
      <c r="D297" s="19" t="s">
        <v>22</v>
      </c>
      <c r="E297" s="159">
        <v>41894</v>
      </c>
      <c r="F297" s="21">
        <v>340.95</v>
      </c>
      <c r="G297" s="22">
        <v>10</v>
      </c>
      <c r="H297" s="23">
        <f t="shared" si="5"/>
        <v>3409.5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5"/>
    </row>
    <row r="298" spans="1:32" x14ac:dyDescent="0.3">
      <c r="A298" s="18" t="s">
        <v>26</v>
      </c>
      <c r="B298" s="19" t="s">
        <v>4</v>
      </c>
      <c r="C298" s="20" t="s">
        <v>33</v>
      </c>
      <c r="D298" s="19" t="s">
        <v>21</v>
      </c>
      <c r="E298" s="159">
        <v>41896</v>
      </c>
      <c r="F298" s="21">
        <v>340.95</v>
      </c>
      <c r="G298" s="22">
        <v>5</v>
      </c>
      <c r="H298" s="23">
        <f t="shared" si="5"/>
        <v>1704.75</v>
      </c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5"/>
    </row>
    <row r="299" spans="1:32" x14ac:dyDescent="0.3">
      <c r="A299" s="18" t="s">
        <v>29</v>
      </c>
      <c r="B299" s="19" t="s">
        <v>4</v>
      </c>
      <c r="C299" s="20" t="s">
        <v>33</v>
      </c>
      <c r="D299" s="19" t="s">
        <v>21</v>
      </c>
      <c r="E299" s="159">
        <v>41896</v>
      </c>
      <c r="F299" s="21">
        <v>340.95</v>
      </c>
      <c r="G299" s="22">
        <v>8</v>
      </c>
      <c r="H299" s="23">
        <f t="shared" si="5"/>
        <v>2727.6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5"/>
    </row>
    <row r="300" spans="1:32" x14ac:dyDescent="0.3">
      <c r="A300" s="18" t="s">
        <v>27</v>
      </c>
      <c r="B300" s="19" t="s">
        <v>3</v>
      </c>
      <c r="C300" s="20" t="s">
        <v>28</v>
      </c>
      <c r="D300" s="19" t="s">
        <v>20</v>
      </c>
      <c r="E300" s="159">
        <v>41896</v>
      </c>
      <c r="F300" s="21">
        <v>799.95</v>
      </c>
      <c r="G300" s="22">
        <v>13</v>
      </c>
      <c r="H300" s="23">
        <f t="shared" si="5"/>
        <v>10399.35</v>
      </c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5"/>
    </row>
    <row r="301" spans="1:32" x14ac:dyDescent="0.3">
      <c r="A301" s="18" t="s">
        <v>35</v>
      </c>
      <c r="B301" s="19" t="s">
        <v>1</v>
      </c>
      <c r="C301" s="20" t="s">
        <v>33</v>
      </c>
      <c r="D301" s="19" t="s">
        <v>20</v>
      </c>
      <c r="E301" s="159">
        <v>41896</v>
      </c>
      <c r="F301" s="21">
        <v>79.989999999999995</v>
      </c>
      <c r="G301" s="22">
        <v>13</v>
      </c>
      <c r="H301" s="23">
        <f t="shared" si="5"/>
        <v>1039.8699999999999</v>
      </c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5"/>
    </row>
    <row r="302" spans="1:32" x14ac:dyDescent="0.3">
      <c r="A302" s="18" t="s">
        <v>31</v>
      </c>
      <c r="B302" s="19" t="s">
        <v>3</v>
      </c>
      <c r="C302" s="20" t="s">
        <v>19</v>
      </c>
      <c r="D302" s="19" t="s">
        <v>24</v>
      </c>
      <c r="E302" s="159">
        <v>41896</v>
      </c>
      <c r="F302" s="21">
        <v>799.95</v>
      </c>
      <c r="G302" s="22">
        <v>10</v>
      </c>
      <c r="H302" s="23">
        <f t="shared" si="5"/>
        <v>7999.5</v>
      </c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5"/>
    </row>
    <row r="303" spans="1:32" x14ac:dyDescent="0.3">
      <c r="A303" s="18" t="s">
        <v>34</v>
      </c>
      <c r="B303" s="19" t="s">
        <v>2</v>
      </c>
      <c r="C303" s="20" t="s">
        <v>19</v>
      </c>
      <c r="D303" s="19" t="s">
        <v>21</v>
      </c>
      <c r="E303" s="159">
        <v>41899</v>
      </c>
      <c r="F303" s="21">
        <v>340.95</v>
      </c>
      <c r="G303" s="22">
        <v>8</v>
      </c>
      <c r="H303" s="23">
        <f t="shared" si="5"/>
        <v>2727.6</v>
      </c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5"/>
    </row>
    <row r="304" spans="1:32" x14ac:dyDescent="0.3">
      <c r="A304" s="18" t="s">
        <v>7</v>
      </c>
      <c r="B304" s="19" t="s">
        <v>4</v>
      </c>
      <c r="C304" s="20" t="s">
        <v>28</v>
      </c>
      <c r="D304" s="19" t="s">
        <v>23</v>
      </c>
      <c r="E304" s="159">
        <v>41899</v>
      </c>
      <c r="F304" s="21">
        <v>340.95</v>
      </c>
      <c r="G304" s="22">
        <v>9</v>
      </c>
      <c r="H304" s="23">
        <f t="shared" si="5"/>
        <v>3068.5499999999997</v>
      </c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5"/>
    </row>
    <row r="305" spans="1:32" x14ac:dyDescent="0.3">
      <c r="A305" s="18" t="s">
        <v>26</v>
      </c>
      <c r="B305" s="19" t="s">
        <v>3</v>
      </c>
      <c r="C305" s="20" t="s">
        <v>33</v>
      </c>
      <c r="D305" s="19" t="s">
        <v>24</v>
      </c>
      <c r="E305" s="159">
        <v>41899</v>
      </c>
      <c r="F305" s="21">
        <v>799.95</v>
      </c>
      <c r="G305" s="22">
        <v>8</v>
      </c>
      <c r="H305" s="23">
        <f t="shared" si="5"/>
        <v>6399.6</v>
      </c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5"/>
    </row>
    <row r="306" spans="1:32" x14ac:dyDescent="0.3">
      <c r="A306" s="18" t="s">
        <v>35</v>
      </c>
      <c r="B306" s="19" t="s">
        <v>3</v>
      </c>
      <c r="C306" s="20" t="s">
        <v>33</v>
      </c>
      <c r="D306" s="19" t="s">
        <v>24</v>
      </c>
      <c r="E306" s="159">
        <v>41899</v>
      </c>
      <c r="F306" s="21">
        <v>799.95</v>
      </c>
      <c r="G306" s="22">
        <v>10</v>
      </c>
      <c r="H306" s="23">
        <f t="shared" si="5"/>
        <v>7999.5</v>
      </c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5"/>
    </row>
    <row r="307" spans="1:32" x14ac:dyDescent="0.3">
      <c r="A307" s="18" t="s">
        <v>26</v>
      </c>
      <c r="B307" s="19" t="s">
        <v>3</v>
      </c>
      <c r="C307" s="20" t="s">
        <v>33</v>
      </c>
      <c r="D307" s="19" t="s">
        <v>24</v>
      </c>
      <c r="E307" s="159">
        <v>41901</v>
      </c>
      <c r="F307" s="21">
        <v>799.95</v>
      </c>
      <c r="G307" s="22">
        <v>13</v>
      </c>
      <c r="H307" s="23">
        <f t="shared" si="5"/>
        <v>10399.35</v>
      </c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5"/>
    </row>
    <row r="308" spans="1:32" x14ac:dyDescent="0.3">
      <c r="A308" s="18" t="s">
        <v>36</v>
      </c>
      <c r="B308" s="19" t="s">
        <v>4</v>
      </c>
      <c r="C308" s="20" t="s">
        <v>30</v>
      </c>
      <c r="D308" s="19" t="s">
        <v>23</v>
      </c>
      <c r="E308" s="159">
        <v>41902</v>
      </c>
      <c r="F308" s="21">
        <v>340.95</v>
      </c>
      <c r="G308" s="22">
        <v>15</v>
      </c>
      <c r="H308" s="23">
        <f t="shared" si="5"/>
        <v>5114.25</v>
      </c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5"/>
    </row>
    <row r="309" spans="1:32" x14ac:dyDescent="0.3">
      <c r="A309" s="18" t="s">
        <v>31</v>
      </c>
      <c r="B309" s="19" t="s">
        <v>3</v>
      </c>
      <c r="C309" s="20" t="s">
        <v>19</v>
      </c>
      <c r="D309" s="19" t="s">
        <v>24</v>
      </c>
      <c r="E309" s="159">
        <v>41902</v>
      </c>
      <c r="F309" s="21">
        <v>799.95</v>
      </c>
      <c r="G309" s="22">
        <v>11</v>
      </c>
      <c r="H309" s="23">
        <f t="shared" si="5"/>
        <v>8799.4500000000007</v>
      </c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5"/>
    </row>
    <row r="310" spans="1:32" x14ac:dyDescent="0.3">
      <c r="A310" s="18" t="s">
        <v>35</v>
      </c>
      <c r="B310" s="19" t="s">
        <v>1</v>
      </c>
      <c r="C310" s="20" t="s">
        <v>33</v>
      </c>
      <c r="D310" s="19" t="s">
        <v>24</v>
      </c>
      <c r="E310" s="159">
        <v>41902</v>
      </c>
      <c r="F310" s="21">
        <v>79.989999999999995</v>
      </c>
      <c r="G310" s="22">
        <v>14</v>
      </c>
      <c r="H310" s="23">
        <f t="shared" si="5"/>
        <v>1119.8599999999999</v>
      </c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5"/>
    </row>
    <row r="311" spans="1:32" x14ac:dyDescent="0.3">
      <c r="A311" s="18" t="s">
        <v>35</v>
      </c>
      <c r="B311" s="19" t="s">
        <v>3</v>
      </c>
      <c r="C311" s="20" t="s">
        <v>33</v>
      </c>
      <c r="D311" s="19" t="s">
        <v>21</v>
      </c>
      <c r="E311" s="159">
        <v>41903</v>
      </c>
      <c r="F311" s="21">
        <v>799.95</v>
      </c>
      <c r="G311" s="22">
        <v>10</v>
      </c>
      <c r="H311" s="23">
        <f t="shared" si="5"/>
        <v>7999.5</v>
      </c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5"/>
    </row>
    <row r="312" spans="1:32" x14ac:dyDescent="0.3">
      <c r="A312" s="18" t="s">
        <v>27</v>
      </c>
      <c r="B312" s="19" t="s">
        <v>2</v>
      </c>
      <c r="C312" s="20" t="s">
        <v>28</v>
      </c>
      <c r="D312" s="19" t="s">
        <v>22</v>
      </c>
      <c r="E312" s="159">
        <v>41903</v>
      </c>
      <c r="F312" s="21">
        <v>340.95</v>
      </c>
      <c r="G312" s="22">
        <v>12</v>
      </c>
      <c r="H312" s="23">
        <f t="shared" si="5"/>
        <v>4091.3999999999996</v>
      </c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5"/>
    </row>
    <row r="313" spans="1:32" x14ac:dyDescent="0.3">
      <c r="A313" s="18" t="s">
        <v>27</v>
      </c>
      <c r="B313" s="19" t="s">
        <v>1</v>
      </c>
      <c r="C313" s="20" t="s">
        <v>28</v>
      </c>
      <c r="D313" s="19" t="s">
        <v>24</v>
      </c>
      <c r="E313" s="159">
        <v>41906</v>
      </c>
      <c r="F313" s="21">
        <v>79.989999999999995</v>
      </c>
      <c r="G313" s="22">
        <v>12</v>
      </c>
      <c r="H313" s="23">
        <f t="shared" si="5"/>
        <v>959.87999999999988</v>
      </c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5"/>
    </row>
    <row r="314" spans="1:32" x14ac:dyDescent="0.3">
      <c r="A314" s="18" t="s">
        <v>35</v>
      </c>
      <c r="B314" s="19" t="s">
        <v>3</v>
      </c>
      <c r="C314" s="20" t="s">
        <v>33</v>
      </c>
      <c r="D314" s="19" t="s">
        <v>22</v>
      </c>
      <c r="E314" s="159">
        <v>41906</v>
      </c>
      <c r="F314" s="21">
        <v>799.95</v>
      </c>
      <c r="G314" s="22">
        <v>4</v>
      </c>
      <c r="H314" s="23">
        <f t="shared" si="5"/>
        <v>3199.8</v>
      </c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5"/>
    </row>
    <row r="315" spans="1:32" x14ac:dyDescent="0.3">
      <c r="A315" s="18" t="s">
        <v>17</v>
      </c>
      <c r="B315" s="19" t="s">
        <v>1</v>
      </c>
      <c r="C315" s="20" t="s">
        <v>30</v>
      </c>
      <c r="D315" s="19" t="s">
        <v>23</v>
      </c>
      <c r="E315" s="159">
        <v>41908</v>
      </c>
      <c r="F315" s="21">
        <v>79.989999999999995</v>
      </c>
      <c r="G315" s="22">
        <v>3</v>
      </c>
      <c r="H315" s="23">
        <f t="shared" si="5"/>
        <v>239.96999999999997</v>
      </c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5"/>
    </row>
    <row r="316" spans="1:32" x14ac:dyDescent="0.3">
      <c r="A316" s="18" t="s">
        <v>36</v>
      </c>
      <c r="B316" s="19" t="s">
        <v>4</v>
      </c>
      <c r="C316" s="20" t="s">
        <v>30</v>
      </c>
      <c r="D316" s="19" t="s">
        <v>21</v>
      </c>
      <c r="E316" s="159">
        <v>41909</v>
      </c>
      <c r="F316" s="21">
        <v>340.95</v>
      </c>
      <c r="G316" s="22">
        <v>1</v>
      </c>
      <c r="H316" s="23">
        <f t="shared" si="5"/>
        <v>340.95</v>
      </c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5"/>
    </row>
    <row r="317" spans="1:32" x14ac:dyDescent="0.3">
      <c r="A317" s="18" t="s">
        <v>27</v>
      </c>
      <c r="B317" s="19" t="s">
        <v>0</v>
      </c>
      <c r="C317" s="20" t="s">
        <v>28</v>
      </c>
      <c r="D317" s="19" t="s">
        <v>22</v>
      </c>
      <c r="E317" s="159">
        <v>41910</v>
      </c>
      <c r="F317" s="21">
        <v>168.95</v>
      </c>
      <c r="G317" s="22">
        <v>4</v>
      </c>
      <c r="H317" s="23">
        <f t="shared" si="5"/>
        <v>675.8</v>
      </c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5"/>
    </row>
    <row r="318" spans="1:32" x14ac:dyDescent="0.3">
      <c r="A318" s="18" t="s">
        <v>17</v>
      </c>
      <c r="B318" s="19" t="s">
        <v>3</v>
      </c>
      <c r="C318" s="20" t="s">
        <v>30</v>
      </c>
      <c r="D318" s="19" t="s">
        <v>20</v>
      </c>
      <c r="E318" s="159">
        <v>41912</v>
      </c>
      <c r="F318" s="21">
        <v>799.95</v>
      </c>
      <c r="G318" s="22">
        <v>6</v>
      </c>
      <c r="H318" s="23">
        <f t="shared" si="5"/>
        <v>4799.7000000000007</v>
      </c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5"/>
    </row>
    <row r="319" spans="1:32" x14ac:dyDescent="0.3">
      <c r="A319" s="18" t="s">
        <v>26</v>
      </c>
      <c r="B319" s="19" t="s">
        <v>4</v>
      </c>
      <c r="C319" s="20" t="s">
        <v>33</v>
      </c>
      <c r="D319" s="19" t="s">
        <v>22</v>
      </c>
      <c r="E319" s="159">
        <v>41912</v>
      </c>
      <c r="F319" s="21">
        <v>340.95</v>
      </c>
      <c r="G319" s="22">
        <v>1</v>
      </c>
      <c r="H319" s="23">
        <f t="shared" si="5"/>
        <v>340.95</v>
      </c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5"/>
    </row>
    <row r="320" spans="1:32" x14ac:dyDescent="0.3">
      <c r="A320" s="18" t="s">
        <v>17</v>
      </c>
      <c r="B320" s="19" t="s">
        <v>2</v>
      </c>
      <c r="C320" s="20" t="s">
        <v>30</v>
      </c>
      <c r="D320" s="19" t="s">
        <v>22</v>
      </c>
      <c r="E320" s="159">
        <v>41913</v>
      </c>
      <c r="F320" s="21">
        <v>340.95</v>
      </c>
      <c r="G320" s="22">
        <v>12</v>
      </c>
      <c r="H320" s="23">
        <f t="shared" si="5"/>
        <v>4091.3999999999996</v>
      </c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5"/>
    </row>
    <row r="321" spans="1:32" x14ac:dyDescent="0.3">
      <c r="A321" s="18" t="s">
        <v>35</v>
      </c>
      <c r="B321" s="19" t="s">
        <v>0</v>
      </c>
      <c r="C321" s="20" t="s">
        <v>33</v>
      </c>
      <c r="D321" s="19" t="s">
        <v>24</v>
      </c>
      <c r="E321" s="159">
        <v>41914</v>
      </c>
      <c r="F321" s="21">
        <v>168.95</v>
      </c>
      <c r="G321" s="22">
        <v>1</v>
      </c>
      <c r="H321" s="23">
        <f t="shared" si="5"/>
        <v>168.95</v>
      </c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5"/>
    </row>
    <row r="322" spans="1:32" x14ac:dyDescent="0.3">
      <c r="A322" s="18" t="s">
        <v>31</v>
      </c>
      <c r="B322" s="19" t="s">
        <v>4</v>
      </c>
      <c r="C322" s="20" t="s">
        <v>19</v>
      </c>
      <c r="D322" s="19" t="s">
        <v>20</v>
      </c>
      <c r="E322" s="159">
        <v>41915</v>
      </c>
      <c r="F322" s="21">
        <v>340.95</v>
      </c>
      <c r="G322" s="22">
        <v>19</v>
      </c>
      <c r="H322" s="23">
        <f t="shared" si="5"/>
        <v>6478.05</v>
      </c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5"/>
    </row>
    <row r="323" spans="1:32" x14ac:dyDescent="0.3">
      <c r="A323" s="18" t="s">
        <v>35</v>
      </c>
      <c r="B323" s="19" t="s">
        <v>4</v>
      </c>
      <c r="C323" s="20" t="s">
        <v>33</v>
      </c>
      <c r="D323" s="19" t="s">
        <v>20</v>
      </c>
      <c r="E323" s="159">
        <v>41915</v>
      </c>
      <c r="F323" s="21">
        <v>340.95</v>
      </c>
      <c r="G323" s="22">
        <v>6</v>
      </c>
      <c r="H323" s="23">
        <f t="shared" ref="H323:H386" si="6">F323*G323</f>
        <v>2045.6999999999998</v>
      </c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5"/>
    </row>
    <row r="324" spans="1:32" x14ac:dyDescent="0.3">
      <c r="A324" s="18" t="s">
        <v>18</v>
      </c>
      <c r="B324" s="19" t="s">
        <v>1</v>
      </c>
      <c r="C324" s="20" t="s">
        <v>19</v>
      </c>
      <c r="D324" s="19" t="s">
        <v>20</v>
      </c>
      <c r="E324" s="159">
        <v>41915</v>
      </c>
      <c r="F324" s="21">
        <v>79.989999999999995</v>
      </c>
      <c r="G324" s="22">
        <v>20</v>
      </c>
      <c r="H324" s="23">
        <f t="shared" si="6"/>
        <v>1599.8</v>
      </c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5"/>
    </row>
    <row r="325" spans="1:32" x14ac:dyDescent="0.3">
      <c r="A325" s="18" t="s">
        <v>27</v>
      </c>
      <c r="B325" s="19" t="s">
        <v>0</v>
      </c>
      <c r="C325" s="20" t="s">
        <v>28</v>
      </c>
      <c r="D325" s="19" t="s">
        <v>24</v>
      </c>
      <c r="E325" s="159">
        <v>41916</v>
      </c>
      <c r="F325" s="21">
        <v>168.95</v>
      </c>
      <c r="G325" s="22">
        <v>6</v>
      </c>
      <c r="H325" s="23">
        <f t="shared" si="6"/>
        <v>1013.6999999999999</v>
      </c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5"/>
    </row>
    <row r="326" spans="1:32" x14ac:dyDescent="0.3">
      <c r="A326" s="18" t="s">
        <v>32</v>
      </c>
      <c r="B326" s="19" t="s">
        <v>0</v>
      </c>
      <c r="C326" s="20" t="s">
        <v>33</v>
      </c>
      <c r="D326" s="19" t="s">
        <v>20</v>
      </c>
      <c r="E326" s="159">
        <v>41919</v>
      </c>
      <c r="F326" s="21">
        <v>168.95</v>
      </c>
      <c r="G326" s="22">
        <v>18</v>
      </c>
      <c r="H326" s="23">
        <f t="shared" si="6"/>
        <v>3041.1</v>
      </c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5"/>
    </row>
    <row r="327" spans="1:32" x14ac:dyDescent="0.3">
      <c r="A327" s="18" t="s">
        <v>34</v>
      </c>
      <c r="B327" s="19" t="s">
        <v>1</v>
      </c>
      <c r="C327" s="20" t="s">
        <v>19</v>
      </c>
      <c r="D327" s="19" t="s">
        <v>21</v>
      </c>
      <c r="E327" s="159">
        <v>41920</v>
      </c>
      <c r="F327" s="21">
        <v>79.989999999999995</v>
      </c>
      <c r="G327" s="22">
        <v>4</v>
      </c>
      <c r="H327" s="23">
        <f t="shared" si="6"/>
        <v>319.95999999999998</v>
      </c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5"/>
    </row>
    <row r="328" spans="1:32" x14ac:dyDescent="0.3">
      <c r="A328" s="18" t="s">
        <v>36</v>
      </c>
      <c r="B328" s="19" t="s">
        <v>4</v>
      </c>
      <c r="C328" s="20" t="s">
        <v>30</v>
      </c>
      <c r="D328" s="19" t="s">
        <v>23</v>
      </c>
      <c r="E328" s="159">
        <v>41920</v>
      </c>
      <c r="F328" s="21">
        <v>340.95</v>
      </c>
      <c r="G328" s="22">
        <v>1</v>
      </c>
      <c r="H328" s="23">
        <f t="shared" si="6"/>
        <v>340.95</v>
      </c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5"/>
    </row>
    <row r="329" spans="1:32" x14ac:dyDescent="0.3">
      <c r="A329" s="18" t="s">
        <v>31</v>
      </c>
      <c r="B329" s="19" t="s">
        <v>2</v>
      </c>
      <c r="C329" s="20" t="s">
        <v>19</v>
      </c>
      <c r="D329" s="19" t="s">
        <v>24</v>
      </c>
      <c r="E329" s="159">
        <v>41920</v>
      </c>
      <c r="F329" s="21">
        <v>340.95</v>
      </c>
      <c r="G329" s="22">
        <v>15</v>
      </c>
      <c r="H329" s="23">
        <f t="shared" si="6"/>
        <v>5114.25</v>
      </c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5"/>
    </row>
    <row r="330" spans="1:32" x14ac:dyDescent="0.3">
      <c r="A330" s="18" t="s">
        <v>18</v>
      </c>
      <c r="B330" s="19" t="s">
        <v>0</v>
      </c>
      <c r="C330" s="20" t="s">
        <v>19</v>
      </c>
      <c r="D330" s="19" t="s">
        <v>24</v>
      </c>
      <c r="E330" s="159">
        <v>41920</v>
      </c>
      <c r="F330" s="21">
        <v>168.95</v>
      </c>
      <c r="G330" s="22">
        <v>4</v>
      </c>
      <c r="H330" s="23">
        <f t="shared" si="6"/>
        <v>675.8</v>
      </c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5"/>
    </row>
    <row r="331" spans="1:32" x14ac:dyDescent="0.3">
      <c r="A331" s="18" t="s">
        <v>31</v>
      </c>
      <c r="B331" s="19" t="s">
        <v>4</v>
      </c>
      <c r="C331" s="20" t="s">
        <v>19</v>
      </c>
      <c r="D331" s="19" t="s">
        <v>22</v>
      </c>
      <c r="E331" s="159">
        <v>41920</v>
      </c>
      <c r="F331" s="21">
        <v>340.95</v>
      </c>
      <c r="G331" s="22">
        <v>6</v>
      </c>
      <c r="H331" s="23">
        <f t="shared" si="6"/>
        <v>2045.6999999999998</v>
      </c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5"/>
    </row>
    <row r="332" spans="1:32" x14ac:dyDescent="0.3">
      <c r="A332" s="18" t="s">
        <v>27</v>
      </c>
      <c r="B332" s="19" t="s">
        <v>2</v>
      </c>
      <c r="C332" s="20" t="s">
        <v>28</v>
      </c>
      <c r="D332" s="19" t="s">
        <v>22</v>
      </c>
      <c r="E332" s="159">
        <v>41920</v>
      </c>
      <c r="F332" s="21">
        <v>340.95</v>
      </c>
      <c r="G332" s="22">
        <v>7</v>
      </c>
      <c r="H332" s="23">
        <f t="shared" si="6"/>
        <v>2386.65</v>
      </c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5"/>
    </row>
    <row r="333" spans="1:32" x14ac:dyDescent="0.3">
      <c r="A333" s="18" t="s">
        <v>35</v>
      </c>
      <c r="B333" s="19" t="s">
        <v>2</v>
      </c>
      <c r="C333" s="20" t="s">
        <v>33</v>
      </c>
      <c r="D333" s="19" t="s">
        <v>22</v>
      </c>
      <c r="E333" s="159">
        <v>41923</v>
      </c>
      <c r="F333" s="21">
        <v>340.95</v>
      </c>
      <c r="G333" s="22">
        <v>12</v>
      </c>
      <c r="H333" s="23">
        <f t="shared" si="6"/>
        <v>4091.3999999999996</v>
      </c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5"/>
    </row>
    <row r="334" spans="1:32" x14ac:dyDescent="0.3">
      <c r="A334" s="18" t="s">
        <v>35</v>
      </c>
      <c r="B334" s="19" t="s">
        <v>1</v>
      </c>
      <c r="C334" s="20" t="s">
        <v>33</v>
      </c>
      <c r="D334" s="19" t="s">
        <v>21</v>
      </c>
      <c r="E334" s="159">
        <v>41926</v>
      </c>
      <c r="F334" s="21">
        <v>79.989999999999995</v>
      </c>
      <c r="G334" s="22">
        <v>1</v>
      </c>
      <c r="H334" s="23">
        <f t="shared" si="6"/>
        <v>79.989999999999995</v>
      </c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5"/>
    </row>
    <row r="335" spans="1:32" x14ac:dyDescent="0.3">
      <c r="A335" s="18" t="s">
        <v>32</v>
      </c>
      <c r="B335" s="19" t="s">
        <v>4</v>
      </c>
      <c r="C335" s="20" t="s">
        <v>33</v>
      </c>
      <c r="D335" s="19" t="s">
        <v>20</v>
      </c>
      <c r="E335" s="159">
        <v>41927</v>
      </c>
      <c r="F335" s="21">
        <v>340.95</v>
      </c>
      <c r="G335" s="22">
        <v>13</v>
      </c>
      <c r="H335" s="23">
        <f t="shared" si="6"/>
        <v>4432.3499999999995</v>
      </c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5"/>
    </row>
    <row r="336" spans="1:32" x14ac:dyDescent="0.3">
      <c r="A336" s="18" t="s">
        <v>34</v>
      </c>
      <c r="B336" s="19" t="s">
        <v>1</v>
      </c>
      <c r="C336" s="20" t="s">
        <v>19</v>
      </c>
      <c r="D336" s="19" t="s">
        <v>23</v>
      </c>
      <c r="E336" s="159">
        <v>41927</v>
      </c>
      <c r="F336" s="21">
        <v>79.989999999999995</v>
      </c>
      <c r="G336" s="22">
        <v>2</v>
      </c>
      <c r="H336" s="23">
        <f t="shared" si="6"/>
        <v>159.97999999999999</v>
      </c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5"/>
    </row>
    <row r="337" spans="1:32" x14ac:dyDescent="0.3">
      <c r="A337" s="18" t="s">
        <v>27</v>
      </c>
      <c r="B337" s="19" t="s">
        <v>1</v>
      </c>
      <c r="C337" s="20" t="s">
        <v>28</v>
      </c>
      <c r="D337" s="19" t="s">
        <v>21</v>
      </c>
      <c r="E337" s="159">
        <v>41928</v>
      </c>
      <c r="F337" s="21">
        <v>79.989999999999995</v>
      </c>
      <c r="G337" s="22">
        <v>4</v>
      </c>
      <c r="H337" s="23">
        <f t="shared" si="6"/>
        <v>319.95999999999998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5"/>
    </row>
    <row r="338" spans="1:32" x14ac:dyDescent="0.3">
      <c r="A338" s="18" t="s">
        <v>6</v>
      </c>
      <c r="B338" s="19" t="s">
        <v>1</v>
      </c>
      <c r="C338" s="20" t="s">
        <v>19</v>
      </c>
      <c r="D338" s="19" t="s">
        <v>24</v>
      </c>
      <c r="E338" s="159">
        <v>41928</v>
      </c>
      <c r="F338" s="21">
        <v>79.989999999999995</v>
      </c>
      <c r="G338" s="22">
        <v>1</v>
      </c>
      <c r="H338" s="23">
        <f t="shared" si="6"/>
        <v>79.989999999999995</v>
      </c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5"/>
    </row>
    <row r="339" spans="1:32" x14ac:dyDescent="0.3">
      <c r="A339" s="18" t="s">
        <v>6</v>
      </c>
      <c r="B339" s="19" t="s">
        <v>4</v>
      </c>
      <c r="C339" s="20" t="s">
        <v>19</v>
      </c>
      <c r="D339" s="19" t="s">
        <v>24</v>
      </c>
      <c r="E339" s="159">
        <v>41928</v>
      </c>
      <c r="F339" s="21">
        <v>340.95</v>
      </c>
      <c r="G339" s="22">
        <v>3</v>
      </c>
      <c r="H339" s="23">
        <f t="shared" si="6"/>
        <v>1022.8499999999999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5"/>
    </row>
    <row r="340" spans="1:32" x14ac:dyDescent="0.3">
      <c r="A340" s="18" t="s">
        <v>17</v>
      </c>
      <c r="B340" s="19" t="s">
        <v>0</v>
      </c>
      <c r="C340" s="20" t="s">
        <v>30</v>
      </c>
      <c r="D340" s="19" t="s">
        <v>21</v>
      </c>
      <c r="E340" s="159">
        <v>41933</v>
      </c>
      <c r="F340" s="21">
        <v>168.95</v>
      </c>
      <c r="G340" s="22">
        <v>7</v>
      </c>
      <c r="H340" s="23">
        <f t="shared" si="6"/>
        <v>1182.6499999999999</v>
      </c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5"/>
    </row>
    <row r="341" spans="1:32" x14ac:dyDescent="0.3">
      <c r="A341" s="18" t="s">
        <v>34</v>
      </c>
      <c r="B341" s="19" t="s">
        <v>2</v>
      </c>
      <c r="C341" s="20" t="s">
        <v>19</v>
      </c>
      <c r="D341" s="19" t="s">
        <v>21</v>
      </c>
      <c r="E341" s="159">
        <v>41934</v>
      </c>
      <c r="F341" s="21">
        <v>340.95</v>
      </c>
      <c r="G341" s="22">
        <v>6</v>
      </c>
      <c r="H341" s="23">
        <f t="shared" si="6"/>
        <v>2045.6999999999998</v>
      </c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5"/>
    </row>
    <row r="342" spans="1:32" x14ac:dyDescent="0.3">
      <c r="A342" s="18" t="s">
        <v>34</v>
      </c>
      <c r="B342" s="19" t="s">
        <v>4</v>
      </c>
      <c r="C342" s="20" t="s">
        <v>19</v>
      </c>
      <c r="D342" s="19" t="s">
        <v>21</v>
      </c>
      <c r="E342" s="159">
        <v>41934</v>
      </c>
      <c r="F342" s="21">
        <v>340.95</v>
      </c>
      <c r="G342" s="22">
        <v>7</v>
      </c>
      <c r="H342" s="23">
        <f t="shared" si="6"/>
        <v>2386.65</v>
      </c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5"/>
    </row>
    <row r="343" spans="1:32" x14ac:dyDescent="0.3">
      <c r="A343" s="18" t="s">
        <v>27</v>
      </c>
      <c r="B343" s="19" t="s">
        <v>3</v>
      </c>
      <c r="C343" s="20" t="s">
        <v>28</v>
      </c>
      <c r="D343" s="19" t="s">
        <v>21</v>
      </c>
      <c r="E343" s="159">
        <v>41934</v>
      </c>
      <c r="F343" s="21">
        <v>799.95</v>
      </c>
      <c r="G343" s="22">
        <v>13</v>
      </c>
      <c r="H343" s="23">
        <f t="shared" si="6"/>
        <v>10399.35</v>
      </c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5"/>
    </row>
    <row r="344" spans="1:32" x14ac:dyDescent="0.3">
      <c r="A344" s="18" t="s">
        <v>7</v>
      </c>
      <c r="B344" s="19" t="s">
        <v>3</v>
      </c>
      <c r="C344" s="20" t="s">
        <v>28</v>
      </c>
      <c r="D344" s="19" t="s">
        <v>23</v>
      </c>
      <c r="E344" s="159">
        <v>41934</v>
      </c>
      <c r="F344" s="21">
        <v>799.95</v>
      </c>
      <c r="G344" s="22">
        <v>5</v>
      </c>
      <c r="H344" s="23">
        <f t="shared" si="6"/>
        <v>3999.75</v>
      </c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5"/>
    </row>
    <row r="345" spans="1:32" x14ac:dyDescent="0.3">
      <c r="A345" s="18" t="s">
        <v>34</v>
      </c>
      <c r="B345" s="19" t="s">
        <v>0</v>
      </c>
      <c r="C345" s="20" t="s">
        <v>19</v>
      </c>
      <c r="D345" s="19" t="s">
        <v>24</v>
      </c>
      <c r="E345" s="159">
        <v>41934</v>
      </c>
      <c r="F345" s="21">
        <v>168.95</v>
      </c>
      <c r="G345" s="22">
        <v>2</v>
      </c>
      <c r="H345" s="23">
        <f t="shared" si="6"/>
        <v>337.9</v>
      </c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5"/>
    </row>
    <row r="346" spans="1:32" x14ac:dyDescent="0.3">
      <c r="A346" s="18" t="s">
        <v>34</v>
      </c>
      <c r="B346" s="19" t="s">
        <v>4</v>
      </c>
      <c r="C346" s="20" t="s">
        <v>19</v>
      </c>
      <c r="D346" s="19" t="s">
        <v>22</v>
      </c>
      <c r="E346" s="159">
        <v>41934</v>
      </c>
      <c r="F346" s="21">
        <v>340.95</v>
      </c>
      <c r="G346" s="22">
        <v>2</v>
      </c>
      <c r="H346" s="23">
        <f t="shared" si="6"/>
        <v>681.9</v>
      </c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5"/>
    </row>
    <row r="347" spans="1:32" x14ac:dyDescent="0.3">
      <c r="A347" s="18" t="s">
        <v>26</v>
      </c>
      <c r="B347" s="19" t="s">
        <v>1</v>
      </c>
      <c r="C347" s="20" t="s">
        <v>33</v>
      </c>
      <c r="D347" s="19" t="s">
        <v>22</v>
      </c>
      <c r="E347" s="159">
        <v>41935</v>
      </c>
      <c r="F347" s="21">
        <v>79.989999999999995</v>
      </c>
      <c r="G347" s="22">
        <v>12</v>
      </c>
      <c r="H347" s="23">
        <f t="shared" si="6"/>
        <v>959.87999999999988</v>
      </c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5"/>
    </row>
    <row r="348" spans="1:32" x14ac:dyDescent="0.3">
      <c r="A348" s="18" t="s">
        <v>29</v>
      </c>
      <c r="B348" s="19" t="s">
        <v>1</v>
      </c>
      <c r="C348" s="20" t="s">
        <v>33</v>
      </c>
      <c r="D348" s="19" t="s">
        <v>21</v>
      </c>
      <c r="E348" s="159">
        <v>41937</v>
      </c>
      <c r="F348" s="21">
        <v>79.989999999999995</v>
      </c>
      <c r="G348" s="22">
        <v>12</v>
      </c>
      <c r="H348" s="23">
        <f t="shared" si="6"/>
        <v>959.87999999999988</v>
      </c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5"/>
    </row>
    <row r="349" spans="1:32" x14ac:dyDescent="0.3">
      <c r="A349" s="18" t="s">
        <v>35</v>
      </c>
      <c r="B349" s="19" t="s">
        <v>3</v>
      </c>
      <c r="C349" s="20" t="s">
        <v>33</v>
      </c>
      <c r="D349" s="19" t="s">
        <v>21</v>
      </c>
      <c r="E349" s="159">
        <v>41937</v>
      </c>
      <c r="F349" s="21">
        <v>799.95</v>
      </c>
      <c r="G349" s="22">
        <v>2</v>
      </c>
      <c r="H349" s="23">
        <f t="shared" si="6"/>
        <v>1599.9</v>
      </c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5"/>
    </row>
    <row r="350" spans="1:32" x14ac:dyDescent="0.3">
      <c r="A350" s="18" t="s">
        <v>7</v>
      </c>
      <c r="B350" s="19" t="s">
        <v>2</v>
      </c>
      <c r="C350" s="20" t="s">
        <v>28</v>
      </c>
      <c r="D350" s="19" t="s">
        <v>23</v>
      </c>
      <c r="E350" s="159">
        <v>41937</v>
      </c>
      <c r="F350" s="21">
        <v>340.95</v>
      </c>
      <c r="G350" s="22">
        <v>5</v>
      </c>
      <c r="H350" s="23">
        <f t="shared" si="6"/>
        <v>1704.75</v>
      </c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5"/>
    </row>
    <row r="351" spans="1:32" x14ac:dyDescent="0.3">
      <c r="A351" s="18" t="s">
        <v>7</v>
      </c>
      <c r="B351" s="19" t="s">
        <v>4</v>
      </c>
      <c r="C351" s="20" t="s">
        <v>28</v>
      </c>
      <c r="D351" s="19" t="s">
        <v>24</v>
      </c>
      <c r="E351" s="159">
        <v>41937</v>
      </c>
      <c r="F351" s="21">
        <v>340.95</v>
      </c>
      <c r="G351" s="22">
        <v>8</v>
      </c>
      <c r="H351" s="23">
        <f t="shared" si="6"/>
        <v>2727.6</v>
      </c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5"/>
    </row>
    <row r="352" spans="1:32" x14ac:dyDescent="0.3">
      <c r="A352" s="18" t="s">
        <v>35</v>
      </c>
      <c r="B352" s="19" t="s">
        <v>4</v>
      </c>
      <c r="C352" s="20" t="s">
        <v>33</v>
      </c>
      <c r="D352" s="19" t="s">
        <v>21</v>
      </c>
      <c r="E352" s="159">
        <v>41938</v>
      </c>
      <c r="F352" s="21">
        <v>340.95</v>
      </c>
      <c r="G352" s="22">
        <v>4</v>
      </c>
      <c r="H352" s="23">
        <f t="shared" si="6"/>
        <v>1363.8</v>
      </c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5"/>
    </row>
    <row r="353" spans="1:32" x14ac:dyDescent="0.3">
      <c r="A353" s="18" t="s">
        <v>34</v>
      </c>
      <c r="B353" s="19" t="s">
        <v>2</v>
      </c>
      <c r="C353" s="20" t="s">
        <v>19</v>
      </c>
      <c r="D353" s="19" t="s">
        <v>24</v>
      </c>
      <c r="E353" s="159">
        <v>41940</v>
      </c>
      <c r="F353" s="21">
        <v>340.95</v>
      </c>
      <c r="G353" s="22">
        <v>2</v>
      </c>
      <c r="H353" s="23">
        <f t="shared" si="6"/>
        <v>681.9</v>
      </c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5"/>
    </row>
    <row r="354" spans="1:32" x14ac:dyDescent="0.3">
      <c r="A354" s="18" t="s">
        <v>6</v>
      </c>
      <c r="B354" s="19" t="s">
        <v>2</v>
      </c>
      <c r="C354" s="20" t="s">
        <v>30</v>
      </c>
      <c r="D354" s="19" t="s">
        <v>22</v>
      </c>
      <c r="E354" s="159">
        <v>41940</v>
      </c>
      <c r="F354" s="21">
        <v>340.95</v>
      </c>
      <c r="G354" s="22">
        <v>5</v>
      </c>
      <c r="H354" s="23">
        <f t="shared" si="6"/>
        <v>1704.75</v>
      </c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5"/>
    </row>
    <row r="355" spans="1:32" x14ac:dyDescent="0.3">
      <c r="A355" s="18" t="s">
        <v>17</v>
      </c>
      <c r="B355" s="19" t="s">
        <v>0</v>
      </c>
      <c r="C355" s="20" t="s">
        <v>30</v>
      </c>
      <c r="D355" s="19" t="s">
        <v>23</v>
      </c>
      <c r="E355" s="159">
        <v>41941</v>
      </c>
      <c r="F355" s="21">
        <v>168.95</v>
      </c>
      <c r="G355" s="22">
        <v>12</v>
      </c>
      <c r="H355" s="23">
        <f t="shared" si="6"/>
        <v>2027.3999999999999</v>
      </c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5"/>
    </row>
    <row r="356" spans="1:32" x14ac:dyDescent="0.3">
      <c r="A356" s="18" t="s">
        <v>18</v>
      </c>
      <c r="B356" s="19" t="s">
        <v>0</v>
      </c>
      <c r="C356" s="20" t="s">
        <v>19</v>
      </c>
      <c r="D356" s="19" t="s">
        <v>23</v>
      </c>
      <c r="E356" s="159">
        <v>41941</v>
      </c>
      <c r="F356" s="21">
        <v>168.95</v>
      </c>
      <c r="G356" s="22">
        <v>15</v>
      </c>
      <c r="H356" s="23">
        <f t="shared" si="6"/>
        <v>2534.25</v>
      </c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5"/>
    </row>
    <row r="357" spans="1:32" x14ac:dyDescent="0.3">
      <c r="A357" s="18" t="s">
        <v>35</v>
      </c>
      <c r="B357" s="19" t="s">
        <v>3</v>
      </c>
      <c r="C357" s="20" t="s">
        <v>33</v>
      </c>
      <c r="D357" s="19" t="s">
        <v>21</v>
      </c>
      <c r="E357" s="159">
        <v>41942</v>
      </c>
      <c r="F357" s="21">
        <v>799.95</v>
      </c>
      <c r="G357" s="22">
        <v>9</v>
      </c>
      <c r="H357" s="23">
        <f t="shared" si="6"/>
        <v>7199.55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5"/>
    </row>
    <row r="358" spans="1:32" x14ac:dyDescent="0.3">
      <c r="A358" s="18" t="s">
        <v>31</v>
      </c>
      <c r="B358" s="19" t="s">
        <v>2</v>
      </c>
      <c r="C358" s="20" t="s">
        <v>19</v>
      </c>
      <c r="D358" s="19" t="s">
        <v>22</v>
      </c>
      <c r="E358" s="159">
        <v>41942</v>
      </c>
      <c r="F358" s="21">
        <v>340.95</v>
      </c>
      <c r="G358" s="22">
        <v>5</v>
      </c>
      <c r="H358" s="23">
        <f t="shared" si="6"/>
        <v>1704.75</v>
      </c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5"/>
    </row>
    <row r="359" spans="1:32" x14ac:dyDescent="0.3">
      <c r="A359" s="18" t="s">
        <v>34</v>
      </c>
      <c r="B359" s="19" t="s">
        <v>3</v>
      </c>
      <c r="C359" s="20" t="s">
        <v>19</v>
      </c>
      <c r="D359" s="19" t="s">
        <v>21</v>
      </c>
      <c r="E359" s="159">
        <v>41943</v>
      </c>
      <c r="F359" s="21">
        <v>799.95</v>
      </c>
      <c r="G359" s="22">
        <v>4</v>
      </c>
      <c r="H359" s="23">
        <f t="shared" si="6"/>
        <v>3199.8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5"/>
    </row>
    <row r="360" spans="1:32" x14ac:dyDescent="0.3">
      <c r="A360" s="18" t="s">
        <v>27</v>
      </c>
      <c r="B360" s="19" t="s">
        <v>4</v>
      </c>
      <c r="C360" s="20" t="s">
        <v>28</v>
      </c>
      <c r="D360" s="19" t="s">
        <v>22</v>
      </c>
      <c r="E360" s="159">
        <v>41943</v>
      </c>
      <c r="F360" s="21">
        <v>340.95</v>
      </c>
      <c r="G360" s="22">
        <v>15</v>
      </c>
      <c r="H360" s="23">
        <f t="shared" si="6"/>
        <v>5114.25</v>
      </c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5"/>
    </row>
    <row r="361" spans="1:32" x14ac:dyDescent="0.3">
      <c r="A361" s="18" t="s">
        <v>29</v>
      </c>
      <c r="B361" s="19" t="s">
        <v>3</v>
      </c>
      <c r="C361" s="20" t="s">
        <v>33</v>
      </c>
      <c r="D361" s="19" t="s">
        <v>21</v>
      </c>
      <c r="E361" s="159">
        <v>41944</v>
      </c>
      <c r="F361" s="21">
        <v>799.95</v>
      </c>
      <c r="G361" s="22">
        <v>10</v>
      </c>
      <c r="H361" s="23">
        <f t="shared" si="6"/>
        <v>7999.5</v>
      </c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5"/>
    </row>
    <row r="362" spans="1:32" x14ac:dyDescent="0.3">
      <c r="A362" s="18" t="s">
        <v>26</v>
      </c>
      <c r="B362" s="19" t="s">
        <v>4</v>
      </c>
      <c r="C362" s="20" t="s">
        <v>33</v>
      </c>
      <c r="D362" s="19" t="s">
        <v>24</v>
      </c>
      <c r="E362" s="159">
        <v>41945</v>
      </c>
      <c r="F362" s="21">
        <v>340.95</v>
      </c>
      <c r="G362" s="22">
        <v>2</v>
      </c>
      <c r="H362" s="23">
        <f t="shared" si="6"/>
        <v>681.9</v>
      </c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5"/>
    </row>
    <row r="363" spans="1:32" x14ac:dyDescent="0.3">
      <c r="A363" s="18" t="s">
        <v>6</v>
      </c>
      <c r="B363" s="19" t="s">
        <v>0</v>
      </c>
      <c r="C363" s="20" t="s">
        <v>19</v>
      </c>
      <c r="D363" s="19" t="s">
        <v>20</v>
      </c>
      <c r="E363" s="159">
        <v>41947</v>
      </c>
      <c r="F363" s="21">
        <v>168.95</v>
      </c>
      <c r="G363" s="22">
        <v>11</v>
      </c>
      <c r="H363" s="23">
        <f t="shared" si="6"/>
        <v>1858.4499999999998</v>
      </c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5"/>
    </row>
    <row r="364" spans="1:32" x14ac:dyDescent="0.3">
      <c r="A364" s="18" t="s">
        <v>6</v>
      </c>
      <c r="B364" s="19" t="s">
        <v>0</v>
      </c>
      <c r="C364" s="20" t="s">
        <v>19</v>
      </c>
      <c r="D364" s="19" t="s">
        <v>24</v>
      </c>
      <c r="E364" s="159">
        <v>41947</v>
      </c>
      <c r="F364" s="21">
        <v>168.95</v>
      </c>
      <c r="G364" s="22">
        <v>2</v>
      </c>
      <c r="H364" s="23">
        <f t="shared" si="6"/>
        <v>337.9</v>
      </c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5"/>
    </row>
    <row r="365" spans="1:32" x14ac:dyDescent="0.3">
      <c r="A365" s="18" t="s">
        <v>7</v>
      </c>
      <c r="B365" s="19" t="s">
        <v>3</v>
      </c>
      <c r="C365" s="20" t="s">
        <v>28</v>
      </c>
      <c r="D365" s="19" t="s">
        <v>22</v>
      </c>
      <c r="E365" s="159">
        <v>41948</v>
      </c>
      <c r="F365" s="21">
        <v>799.95</v>
      </c>
      <c r="G365" s="22">
        <v>7</v>
      </c>
      <c r="H365" s="23">
        <f t="shared" si="6"/>
        <v>5599.6500000000005</v>
      </c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5"/>
    </row>
    <row r="366" spans="1:32" x14ac:dyDescent="0.3">
      <c r="A366" s="18" t="s">
        <v>26</v>
      </c>
      <c r="B366" s="19" t="s">
        <v>2</v>
      </c>
      <c r="C366" s="20" t="s">
        <v>33</v>
      </c>
      <c r="D366" s="19" t="s">
        <v>22</v>
      </c>
      <c r="E366" s="159">
        <v>41948</v>
      </c>
      <c r="F366" s="21">
        <v>340.95</v>
      </c>
      <c r="G366" s="22">
        <v>6</v>
      </c>
      <c r="H366" s="23">
        <f t="shared" si="6"/>
        <v>2045.6999999999998</v>
      </c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5"/>
    </row>
    <row r="367" spans="1:32" x14ac:dyDescent="0.3">
      <c r="A367" s="18" t="s">
        <v>17</v>
      </c>
      <c r="B367" s="19" t="s">
        <v>1</v>
      </c>
      <c r="C367" s="20" t="s">
        <v>30</v>
      </c>
      <c r="D367" s="19" t="s">
        <v>20</v>
      </c>
      <c r="E367" s="159">
        <v>41951</v>
      </c>
      <c r="F367" s="21">
        <v>79.989999999999995</v>
      </c>
      <c r="G367" s="22">
        <v>9</v>
      </c>
      <c r="H367" s="23">
        <f t="shared" si="6"/>
        <v>719.91</v>
      </c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5"/>
    </row>
    <row r="368" spans="1:32" x14ac:dyDescent="0.3">
      <c r="A368" s="18" t="s">
        <v>17</v>
      </c>
      <c r="B368" s="19" t="s">
        <v>0</v>
      </c>
      <c r="C368" s="20" t="s">
        <v>30</v>
      </c>
      <c r="D368" s="19" t="s">
        <v>24</v>
      </c>
      <c r="E368" s="159">
        <v>41951</v>
      </c>
      <c r="F368" s="21">
        <v>168.95</v>
      </c>
      <c r="G368" s="22">
        <v>11</v>
      </c>
      <c r="H368" s="23">
        <f t="shared" si="6"/>
        <v>1858.4499999999998</v>
      </c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5"/>
    </row>
    <row r="369" spans="1:32" x14ac:dyDescent="0.3">
      <c r="A369" s="18" t="s">
        <v>26</v>
      </c>
      <c r="B369" s="19" t="s">
        <v>1</v>
      </c>
      <c r="C369" s="20" t="s">
        <v>33</v>
      </c>
      <c r="D369" s="19" t="s">
        <v>21</v>
      </c>
      <c r="E369" s="159">
        <v>41955</v>
      </c>
      <c r="F369" s="21">
        <v>79.989999999999995</v>
      </c>
      <c r="G369" s="22">
        <v>13</v>
      </c>
      <c r="H369" s="23">
        <f t="shared" si="6"/>
        <v>1039.8699999999999</v>
      </c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5"/>
    </row>
    <row r="370" spans="1:32" x14ac:dyDescent="0.3">
      <c r="A370" s="18" t="s">
        <v>7</v>
      </c>
      <c r="B370" s="19" t="s">
        <v>2</v>
      </c>
      <c r="C370" s="20" t="s">
        <v>28</v>
      </c>
      <c r="D370" s="19" t="s">
        <v>20</v>
      </c>
      <c r="E370" s="159">
        <v>41955</v>
      </c>
      <c r="F370" s="21">
        <v>340.95</v>
      </c>
      <c r="G370" s="22">
        <v>16</v>
      </c>
      <c r="H370" s="23">
        <f t="shared" si="6"/>
        <v>5455.2</v>
      </c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5"/>
    </row>
    <row r="371" spans="1:32" x14ac:dyDescent="0.3">
      <c r="A371" s="18" t="s">
        <v>29</v>
      </c>
      <c r="B371" s="19" t="s">
        <v>0</v>
      </c>
      <c r="C371" s="20" t="s">
        <v>33</v>
      </c>
      <c r="D371" s="19" t="s">
        <v>20</v>
      </c>
      <c r="E371" s="159">
        <v>41955</v>
      </c>
      <c r="F371" s="21">
        <v>168.95</v>
      </c>
      <c r="G371" s="22">
        <v>11</v>
      </c>
      <c r="H371" s="23">
        <f t="shared" si="6"/>
        <v>1858.4499999999998</v>
      </c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5"/>
    </row>
    <row r="372" spans="1:32" x14ac:dyDescent="0.3">
      <c r="A372" s="18" t="s">
        <v>31</v>
      </c>
      <c r="B372" s="19" t="s">
        <v>1</v>
      </c>
      <c r="C372" s="20" t="s">
        <v>19</v>
      </c>
      <c r="D372" s="19" t="s">
        <v>20</v>
      </c>
      <c r="E372" s="159">
        <v>41955</v>
      </c>
      <c r="F372" s="21">
        <v>79.989999999999995</v>
      </c>
      <c r="G372" s="22">
        <v>10</v>
      </c>
      <c r="H372" s="23">
        <f t="shared" si="6"/>
        <v>799.9</v>
      </c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5"/>
    </row>
    <row r="373" spans="1:32" x14ac:dyDescent="0.3">
      <c r="A373" s="18" t="s">
        <v>29</v>
      </c>
      <c r="B373" s="19" t="s">
        <v>0</v>
      </c>
      <c r="C373" s="20" t="s">
        <v>33</v>
      </c>
      <c r="D373" s="19" t="s">
        <v>23</v>
      </c>
      <c r="E373" s="159">
        <v>41955</v>
      </c>
      <c r="F373" s="21">
        <v>168.95</v>
      </c>
      <c r="G373" s="22">
        <v>1</v>
      </c>
      <c r="H373" s="23">
        <f t="shared" si="6"/>
        <v>168.95</v>
      </c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5"/>
    </row>
    <row r="374" spans="1:32" x14ac:dyDescent="0.3">
      <c r="A374" s="18" t="s">
        <v>17</v>
      </c>
      <c r="B374" s="19" t="s">
        <v>4</v>
      </c>
      <c r="C374" s="20" t="s">
        <v>30</v>
      </c>
      <c r="D374" s="19" t="s">
        <v>24</v>
      </c>
      <c r="E374" s="159">
        <v>41955</v>
      </c>
      <c r="F374" s="21">
        <v>340.95</v>
      </c>
      <c r="G374" s="22">
        <v>2</v>
      </c>
      <c r="H374" s="23">
        <f t="shared" si="6"/>
        <v>681.9</v>
      </c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5"/>
    </row>
    <row r="375" spans="1:32" x14ac:dyDescent="0.3">
      <c r="A375" s="18" t="s">
        <v>18</v>
      </c>
      <c r="B375" s="19" t="s">
        <v>2</v>
      </c>
      <c r="C375" s="20" t="s">
        <v>19</v>
      </c>
      <c r="D375" s="19" t="s">
        <v>22</v>
      </c>
      <c r="E375" s="159">
        <v>41955</v>
      </c>
      <c r="F375" s="21">
        <v>340.95</v>
      </c>
      <c r="G375" s="22">
        <v>4</v>
      </c>
      <c r="H375" s="23">
        <f t="shared" si="6"/>
        <v>1363.8</v>
      </c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5"/>
    </row>
    <row r="376" spans="1:32" x14ac:dyDescent="0.3">
      <c r="A376" s="18" t="s">
        <v>6</v>
      </c>
      <c r="B376" s="19" t="s">
        <v>3</v>
      </c>
      <c r="C376" s="20" t="s">
        <v>19</v>
      </c>
      <c r="D376" s="19" t="s">
        <v>24</v>
      </c>
      <c r="E376" s="159">
        <v>41958</v>
      </c>
      <c r="F376" s="21">
        <v>799.95</v>
      </c>
      <c r="G376" s="22">
        <v>3</v>
      </c>
      <c r="H376" s="23">
        <f t="shared" si="6"/>
        <v>2399.8500000000004</v>
      </c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5"/>
    </row>
    <row r="377" spans="1:32" x14ac:dyDescent="0.3">
      <c r="A377" s="18" t="s">
        <v>34</v>
      </c>
      <c r="B377" s="19" t="s">
        <v>0</v>
      </c>
      <c r="C377" s="20" t="s">
        <v>19</v>
      </c>
      <c r="D377" s="19" t="s">
        <v>20</v>
      </c>
      <c r="E377" s="159">
        <v>41959</v>
      </c>
      <c r="F377" s="21">
        <v>168.95</v>
      </c>
      <c r="G377" s="22">
        <v>15</v>
      </c>
      <c r="H377" s="23">
        <f t="shared" si="6"/>
        <v>2534.25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5"/>
    </row>
    <row r="378" spans="1:32" x14ac:dyDescent="0.3">
      <c r="A378" s="18" t="s">
        <v>6</v>
      </c>
      <c r="B378" s="19" t="s">
        <v>1</v>
      </c>
      <c r="C378" s="20" t="s">
        <v>19</v>
      </c>
      <c r="D378" s="19" t="s">
        <v>21</v>
      </c>
      <c r="E378" s="159">
        <v>41962</v>
      </c>
      <c r="F378" s="21">
        <v>79.989999999999995</v>
      </c>
      <c r="G378" s="22">
        <v>8</v>
      </c>
      <c r="H378" s="23">
        <f t="shared" si="6"/>
        <v>639.91999999999996</v>
      </c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5"/>
    </row>
    <row r="379" spans="1:32" x14ac:dyDescent="0.3">
      <c r="A379" s="18" t="s">
        <v>32</v>
      </c>
      <c r="B379" s="19" t="s">
        <v>1</v>
      </c>
      <c r="C379" s="20" t="s">
        <v>33</v>
      </c>
      <c r="D379" s="19" t="s">
        <v>20</v>
      </c>
      <c r="E379" s="159">
        <v>41962</v>
      </c>
      <c r="F379" s="21">
        <v>79.989999999999995</v>
      </c>
      <c r="G379" s="22">
        <v>13</v>
      </c>
      <c r="H379" s="23">
        <f t="shared" si="6"/>
        <v>1039.8699999999999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5"/>
    </row>
    <row r="380" spans="1:32" x14ac:dyDescent="0.3">
      <c r="A380" s="18" t="s">
        <v>17</v>
      </c>
      <c r="B380" s="19" t="s">
        <v>2</v>
      </c>
      <c r="C380" s="20" t="s">
        <v>30</v>
      </c>
      <c r="D380" s="19" t="s">
        <v>24</v>
      </c>
      <c r="E380" s="159">
        <v>41962</v>
      </c>
      <c r="F380" s="21">
        <v>340.95</v>
      </c>
      <c r="G380" s="22">
        <v>9</v>
      </c>
      <c r="H380" s="23">
        <f t="shared" si="6"/>
        <v>3068.5499999999997</v>
      </c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5"/>
    </row>
    <row r="381" spans="1:32" x14ac:dyDescent="0.3">
      <c r="A381" s="18" t="s">
        <v>34</v>
      </c>
      <c r="B381" s="19" t="s">
        <v>0</v>
      </c>
      <c r="C381" s="20" t="s">
        <v>19</v>
      </c>
      <c r="D381" s="19" t="s">
        <v>24</v>
      </c>
      <c r="E381" s="159">
        <v>41962</v>
      </c>
      <c r="F381" s="21">
        <v>168.95</v>
      </c>
      <c r="G381" s="22">
        <v>5</v>
      </c>
      <c r="H381" s="23">
        <f t="shared" si="6"/>
        <v>844.75</v>
      </c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5"/>
    </row>
    <row r="382" spans="1:32" x14ac:dyDescent="0.3">
      <c r="A382" s="18" t="s">
        <v>35</v>
      </c>
      <c r="B382" s="19" t="s">
        <v>2</v>
      </c>
      <c r="C382" s="20" t="s">
        <v>33</v>
      </c>
      <c r="D382" s="19" t="s">
        <v>24</v>
      </c>
      <c r="E382" s="159">
        <v>41962</v>
      </c>
      <c r="F382" s="21">
        <v>340.95</v>
      </c>
      <c r="G382" s="22">
        <v>10</v>
      </c>
      <c r="H382" s="23">
        <f t="shared" si="6"/>
        <v>3409.5</v>
      </c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5"/>
    </row>
    <row r="383" spans="1:32" x14ac:dyDescent="0.3">
      <c r="A383" s="18" t="s">
        <v>29</v>
      </c>
      <c r="B383" s="19" t="s">
        <v>1</v>
      </c>
      <c r="C383" s="20" t="s">
        <v>33</v>
      </c>
      <c r="D383" s="19" t="s">
        <v>22</v>
      </c>
      <c r="E383" s="159">
        <v>41962</v>
      </c>
      <c r="F383" s="21">
        <v>79.989999999999995</v>
      </c>
      <c r="G383" s="22">
        <v>10</v>
      </c>
      <c r="H383" s="23">
        <f t="shared" si="6"/>
        <v>799.9</v>
      </c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5"/>
    </row>
    <row r="384" spans="1:32" x14ac:dyDescent="0.3">
      <c r="A384" s="18" t="s">
        <v>35</v>
      </c>
      <c r="B384" s="19" t="s">
        <v>4</v>
      </c>
      <c r="C384" s="20" t="s">
        <v>33</v>
      </c>
      <c r="D384" s="19" t="s">
        <v>22</v>
      </c>
      <c r="E384" s="159">
        <v>41962</v>
      </c>
      <c r="F384" s="21">
        <v>340.95</v>
      </c>
      <c r="G384" s="22">
        <v>3</v>
      </c>
      <c r="H384" s="23">
        <f t="shared" si="6"/>
        <v>1022.8499999999999</v>
      </c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5"/>
    </row>
    <row r="385" spans="1:32" x14ac:dyDescent="0.3">
      <c r="A385" s="18" t="s">
        <v>18</v>
      </c>
      <c r="B385" s="19" t="s">
        <v>0</v>
      </c>
      <c r="C385" s="20" t="s">
        <v>19</v>
      </c>
      <c r="D385" s="19" t="s">
        <v>21</v>
      </c>
      <c r="E385" s="159">
        <v>41963</v>
      </c>
      <c r="F385" s="21">
        <v>168.95</v>
      </c>
      <c r="G385" s="22">
        <v>4</v>
      </c>
      <c r="H385" s="23">
        <f t="shared" si="6"/>
        <v>675.8</v>
      </c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5"/>
    </row>
    <row r="386" spans="1:32" x14ac:dyDescent="0.3">
      <c r="A386" s="18" t="s">
        <v>17</v>
      </c>
      <c r="B386" s="19" t="s">
        <v>3</v>
      </c>
      <c r="C386" s="20" t="s">
        <v>30</v>
      </c>
      <c r="D386" s="19" t="s">
        <v>23</v>
      </c>
      <c r="E386" s="159">
        <v>41963</v>
      </c>
      <c r="F386" s="21">
        <v>799.95</v>
      </c>
      <c r="G386" s="22">
        <v>5</v>
      </c>
      <c r="H386" s="23">
        <f t="shared" si="6"/>
        <v>3999.75</v>
      </c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5"/>
    </row>
    <row r="387" spans="1:32" x14ac:dyDescent="0.3">
      <c r="A387" s="18" t="s">
        <v>31</v>
      </c>
      <c r="B387" s="19" t="s">
        <v>4</v>
      </c>
      <c r="C387" s="20" t="s">
        <v>19</v>
      </c>
      <c r="D387" s="19" t="s">
        <v>24</v>
      </c>
      <c r="E387" s="159">
        <v>41963</v>
      </c>
      <c r="F387" s="21">
        <v>340.95</v>
      </c>
      <c r="G387" s="22">
        <v>7</v>
      </c>
      <c r="H387" s="23">
        <f t="shared" ref="H387:H450" si="7">F387*G387</f>
        <v>2386.65</v>
      </c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5"/>
    </row>
    <row r="388" spans="1:32" x14ac:dyDescent="0.3">
      <c r="A388" s="18" t="s">
        <v>18</v>
      </c>
      <c r="B388" s="19" t="s">
        <v>2</v>
      </c>
      <c r="C388" s="20" t="s">
        <v>19</v>
      </c>
      <c r="D388" s="19" t="s">
        <v>20</v>
      </c>
      <c r="E388" s="159">
        <v>41965</v>
      </c>
      <c r="F388" s="21">
        <v>340.95</v>
      </c>
      <c r="G388" s="22">
        <v>8</v>
      </c>
      <c r="H388" s="23">
        <f t="shared" si="7"/>
        <v>2727.6</v>
      </c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5"/>
    </row>
    <row r="389" spans="1:32" x14ac:dyDescent="0.3">
      <c r="A389" s="18" t="s">
        <v>31</v>
      </c>
      <c r="B389" s="19" t="s">
        <v>1</v>
      </c>
      <c r="C389" s="20" t="s">
        <v>19</v>
      </c>
      <c r="D389" s="19" t="s">
        <v>24</v>
      </c>
      <c r="E389" s="159">
        <v>41965</v>
      </c>
      <c r="F389" s="21">
        <v>79.989999999999995</v>
      </c>
      <c r="G389" s="22">
        <v>11</v>
      </c>
      <c r="H389" s="23">
        <f t="shared" si="7"/>
        <v>879.89</v>
      </c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5"/>
    </row>
    <row r="390" spans="1:32" x14ac:dyDescent="0.3">
      <c r="A390" s="18" t="s">
        <v>26</v>
      </c>
      <c r="B390" s="19" t="s">
        <v>2</v>
      </c>
      <c r="C390" s="20" t="s">
        <v>33</v>
      </c>
      <c r="D390" s="19" t="s">
        <v>22</v>
      </c>
      <c r="E390" s="159">
        <v>41965</v>
      </c>
      <c r="F390" s="21">
        <v>340.95</v>
      </c>
      <c r="G390" s="22">
        <v>15</v>
      </c>
      <c r="H390" s="23">
        <f t="shared" si="7"/>
        <v>5114.25</v>
      </c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5"/>
    </row>
    <row r="391" spans="1:32" x14ac:dyDescent="0.3">
      <c r="A391" s="18" t="s">
        <v>31</v>
      </c>
      <c r="B391" s="19" t="s">
        <v>0</v>
      </c>
      <c r="C391" s="20" t="s">
        <v>19</v>
      </c>
      <c r="D391" s="19" t="s">
        <v>22</v>
      </c>
      <c r="E391" s="159">
        <v>41965</v>
      </c>
      <c r="F391" s="21">
        <v>168.95</v>
      </c>
      <c r="G391" s="22">
        <v>3</v>
      </c>
      <c r="H391" s="23">
        <f t="shared" si="7"/>
        <v>506.84999999999997</v>
      </c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5"/>
    </row>
    <row r="392" spans="1:32" x14ac:dyDescent="0.3">
      <c r="A392" s="18" t="s">
        <v>18</v>
      </c>
      <c r="B392" s="19" t="s">
        <v>4</v>
      </c>
      <c r="C392" s="20" t="s">
        <v>19</v>
      </c>
      <c r="D392" s="19" t="s">
        <v>22</v>
      </c>
      <c r="E392" s="159">
        <v>41965</v>
      </c>
      <c r="F392" s="21">
        <v>340.95</v>
      </c>
      <c r="G392" s="22">
        <v>8</v>
      </c>
      <c r="H392" s="23">
        <f t="shared" si="7"/>
        <v>2727.6</v>
      </c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5"/>
    </row>
    <row r="393" spans="1:32" x14ac:dyDescent="0.3">
      <c r="A393" s="18" t="s">
        <v>29</v>
      </c>
      <c r="B393" s="19" t="s">
        <v>4</v>
      </c>
      <c r="C393" s="20" t="s">
        <v>33</v>
      </c>
      <c r="D393" s="19" t="s">
        <v>20</v>
      </c>
      <c r="E393" s="159">
        <v>41966</v>
      </c>
      <c r="F393" s="21">
        <v>340.95</v>
      </c>
      <c r="G393" s="22">
        <v>14</v>
      </c>
      <c r="H393" s="23">
        <f t="shared" si="7"/>
        <v>4773.3</v>
      </c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5"/>
    </row>
    <row r="394" spans="1:32" x14ac:dyDescent="0.3">
      <c r="A394" s="18" t="s">
        <v>31</v>
      </c>
      <c r="B394" s="19" t="s">
        <v>4</v>
      </c>
      <c r="C394" s="20" t="s">
        <v>19</v>
      </c>
      <c r="D394" s="19" t="s">
        <v>20</v>
      </c>
      <c r="E394" s="159">
        <v>41966</v>
      </c>
      <c r="F394" s="21">
        <v>340.95</v>
      </c>
      <c r="G394" s="22">
        <v>19</v>
      </c>
      <c r="H394" s="23">
        <f t="shared" si="7"/>
        <v>6478.05</v>
      </c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5"/>
    </row>
    <row r="395" spans="1:32" x14ac:dyDescent="0.3">
      <c r="A395" s="18" t="s">
        <v>31</v>
      </c>
      <c r="B395" s="19" t="s">
        <v>1</v>
      </c>
      <c r="C395" s="20" t="s">
        <v>19</v>
      </c>
      <c r="D395" s="19" t="s">
        <v>23</v>
      </c>
      <c r="E395" s="159">
        <v>41966</v>
      </c>
      <c r="F395" s="21">
        <v>79.989999999999995</v>
      </c>
      <c r="G395" s="22">
        <v>4</v>
      </c>
      <c r="H395" s="23">
        <f t="shared" si="7"/>
        <v>319.95999999999998</v>
      </c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5"/>
    </row>
    <row r="396" spans="1:32" x14ac:dyDescent="0.3">
      <c r="A396" s="18" t="s">
        <v>29</v>
      </c>
      <c r="B396" s="19" t="s">
        <v>4</v>
      </c>
      <c r="C396" s="20" t="s">
        <v>33</v>
      </c>
      <c r="D396" s="19" t="s">
        <v>22</v>
      </c>
      <c r="E396" s="159">
        <v>41966</v>
      </c>
      <c r="F396" s="21">
        <v>340.95</v>
      </c>
      <c r="G396" s="22">
        <v>15</v>
      </c>
      <c r="H396" s="23">
        <f t="shared" si="7"/>
        <v>5114.25</v>
      </c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5"/>
    </row>
    <row r="397" spans="1:32" x14ac:dyDescent="0.3">
      <c r="A397" s="18" t="s">
        <v>31</v>
      </c>
      <c r="B397" s="19" t="s">
        <v>3</v>
      </c>
      <c r="C397" s="20" t="s">
        <v>19</v>
      </c>
      <c r="D397" s="19" t="s">
        <v>20</v>
      </c>
      <c r="E397" s="159">
        <v>41968</v>
      </c>
      <c r="F397" s="21">
        <v>799.95</v>
      </c>
      <c r="G397" s="22">
        <v>14</v>
      </c>
      <c r="H397" s="23">
        <f t="shared" si="7"/>
        <v>11199.300000000001</v>
      </c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5"/>
    </row>
    <row r="398" spans="1:32" x14ac:dyDescent="0.3">
      <c r="A398" s="18" t="s">
        <v>18</v>
      </c>
      <c r="B398" s="19" t="s">
        <v>4</v>
      </c>
      <c r="C398" s="20" t="s">
        <v>19</v>
      </c>
      <c r="D398" s="19" t="s">
        <v>20</v>
      </c>
      <c r="E398" s="159">
        <v>41968</v>
      </c>
      <c r="F398" s="21">
        <v>340.95</v>
      </c>
      <c r="G398" s="22">
        <v>8</v>
      </c>
      <c r="H398" s="23">
        <f t="shared" si="7"/>
        <v>2727.6</v>
      </c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5"/>
    </row>
    <row r="399" spans="1:32" x14ac:dyDescent="0.3">
      <c r="A399" s="18" t="s">
        <v>36</v>
      </c>
      <c r="B399" s="19" t="s">
        <v>3</v>
      </c>
      <c r="C399" s="20" t="s">
        <v>30</v>
      </c>
      <c r="D399" s="19" t="s">
        <v>22</v>
      </c>
      <c r="E399" s="159">
        <v>41968</v>
      </c>
      <c r="F399" s="21">
        <v>799.95</v>
      </c>
      <c r="G399" s="22">
        <v>2</v>
      </c>
      <c r="H399" s="23">
        <f t="shared" si="7"/>
        <v>1599.9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5"/>
    </row>
    <row r="400" spans="1:32" x14ac:dyDescent="0.3">
      <c r="A400" s="18" t="s">
        <v>17</v>
      </c>
      <c r="B400" s="19" t="s">
        <v>0</v>
      </c>
      <c r="C400" s="20" t="s">
        <v>30</v>
      </c>
      <c r="D400" s="19" t="s">
        <v>21</v>
      </c>
      <c r="E400" s="159">
        <v>41969</v>
      </c>
      <c r="F400" s="21">
        <v>168.95</v>
      </c>
      <c r="G400" s="22">
        <v>2</v>
      </c>
      <c r="H400" s="23">
        <f t="shared" si="7"/>
        <v>337.9</v>
      </c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5"/>
    </row>
    <row r="401" spans="1:32" x14ac:dyDescent="0.3">
      <c r="A401" s="18" t="s">
        <v>18</v>
      </c>
      <c r="B401" s="19" t="s">
        <v>3</v>
      </c>
      <c r="C401" s="20" t="s">
        <v>19</v>
      </c>
      <c r="D401" s="19" t="s">
        <v>23</v>
      </c>
      <c r="E401" s="159">
        <v>41969</v>
      </c>
      <c r="F401" s="21">
        <v>799.95</v>
      </c>
      <c r="G401" s="22">
        <v>14</v>
      </c>
      <c r="H401" s="23">
        <f t="shared" si="7"/>
        <v>11199.300000000001</v>
      </c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5"/>
    </row>
    <row r="402" spans="1:32" x14ac:dyDescent="0.3">
      <c r="A402" s="18" t="s">
        <v>17</v>
      </c>
      <c r="B402" s="19" t="s">
        <v>2</v>
      </c>
      <c r="C402" s="20" t="s">
        <v>30</v>
      </c>
      <c r="D402" s="19" t="s">
        <v>20</v>
      </c>
      <c r="E402" s="159">
        <v>41971</v>
      </c>
      <c r="F402" s="21">
        <v>340.95</v>
      </c>
      <c r="G402" s="22">
        <v>14</v>
      </c>
      <c r="H402" s="23">
        <f t="shared" si="7"/>
        <v>4773.3</v>
      </c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5"/>
    </row>
    <row r="403" spans="1:32" x14ac:dyDescent="0.3">
      <c r="A403" s="18" t="s">
        <v>18</v>
      </c>
      <c r="B403" s="19" t="s">
        <v>4</v>
      </c>
      <c r="C403" s="20" t="s">
        <v>19</v>
      </c>
      <c r="D403" s="19" t="s">
        <v>23</v>
      </c>
      <c r="E403" s="159">
        <v>41971</v>
      </c>
      <c r="F403" s="21">
        <v>340.95</v>
      </c>
      <c r="G403" s="22">
        <v>9</v>
      </c>
      <c r="H403" s="23">
        <f t="shared" si="7"/>
        <v>3068.5499999999997</v>
      </c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5"/>
    </row>
    <row r="404" spans="1:32" x14ac:dyDescent="0.3">
      <c r="A404" s="18" t="s">
        <v>36</v>
      </c>
      <c r="B404" s="19" t="s">
        <v>1</v>
      </c>
      <c r="C404" s="20" t="s">
        <v>30</v>
      </c>
      <c r="D404" s="19" t="s">
        <v>22</v>
      </c>
      <c r="E404" s="159">
        <v>41971</v>
      </c>
      <c r="F404" s="21">
        <v>79.989999999999995</v>
      </c>
      <c r="G404" s="22">
        <v>5</v>
      </c>
      <c r="H404" s="23">
        <f t="shared" si="7"/>
        <v>399.95</v>
      </c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5"/>
    </row>
    <row r="405" spans="1:32" x14ac:dyDescent="0.3">
      <c r="A405" s="18" t="s">
        <v>18</v>
      </c>
      <c r="B405" s="19" t="s">
        <v>0</v>
      </c>
      <c r="C405" s="20" t="s">
        <v>19</v>
      </c>
      <c r="D405" s="19" t="s">
        <v>21</v>
      </c>
      <c r="E405" s="159">
        <v>41972</v>
      </c>
      <c r="F405" s="21">
        <v>168.95</v>
      </c>
      <c r="G405" s="22">
        <v>3</v>
      </c>
      <c r="H405" s="23">
        <f t="shared" si="7"/>
        <v>506.84999999999997</v>
      </c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5"/>
    </row>
    <row r="406" spans="1:32" x14ac:dyDescent="0.3">
      <c r="A406" s="18" t="s">
        <v>6</v>
      </c>
      <c r="B406" s="19" t="s">
        <v>2</v>
      </c>
      <c r="C406" s="20" t="s">
        <v>30</v>
      </c>
      <c r="D406" s="19" t="s">
        <v>20</v>
      </c>
      <c r="E406" s="159">
        <v>41972</v>
      </c>
      <c r="F406" s="21">
        <v>340.95</v>
      </c>
      <c r="G406" s="22">
        <v>17</v>
      </c>
      <c r="H406" s="23">
        <f t="shared" si="7"/>
        <v>5796.15</v>
      </c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5"/>
    </row>
    <row r="407" spans="1:32" x14ac:dyDescent="0.3">
      <c r="A407" s="18" t="s">
        <v>18</v>
      </c>
      <c r="B407" s="19" t="s">
        <v>4</v>
      </c>
      <c r="C407" s="20" t="s">
        <v>19</v>
      </c>
      <c r="D407" s="19" t="s">
        <v>24</v>
      </c>
      <c r="E407" s="159">
        <v>41972</v>
      </c>
      <c r="F407" s="21">
        <v>340.95</v>
      </c>
      <c r="G407" s="22">
        <v>12</v>
      </c>
      <c r="H407" s="23">
        <f t="shared" si="7"/>
        <v>4091.3999999999996</v>
      </c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5"/>
    </row>
    <row r="408" spans="1:32" x14ac:dyDescent="0.3">
      <c r="A408" s="18" t="s">
        <v>36</v>
      </c>
      <c r="B408" s="19" t="s">
        <v>0</v>
      </c>
      <c r="C408" s="20" t="s">
        <v>30</v>
      </c>
      <c r="D408" s="19" t="s">
        <v>23</v>
      </c>
      <c r="E408" s="159">
        <v>41973</v>
      </c>
      <c r="F408" s="21">
        <v>168.95</v>
      </c>
      <c r="G408" s="22">
        <v>14</v>
      </c>
      <c r="H408" s="23">
        <f t="shared" si="7"/>
        <v>2365.2999999999997</v>
      </c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5"/>
    </row>
    <row r="409" spans="1:32" x14ac:dyDescent="0.3">
      <c r="A409" s="18" t="s">
        <v>34</v>
      </c>
      <c r="B409" s="19" t="s">
        <v>4</v>
      </c>
      <c r="C409" s="20" t="s">
        <v>19</v>
      </c>
      <c r="D409" s="19" t="s">
        <v>24</v>
      </c>
      <c r="E409" s="159">
        <v>41975</v>
      </c>
      <c r="F409" s="21">
        <v>340.95</v>
      </c>
      <c r="G409" s="22">
        <v>14</v>
      </c>
      <c r="H409" s="23">
        <f t="shared" si="7"/>
        <v>4773.3</v>
      </c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5"/>
    </row>
    <row r="410" spans="1:32" x14ac:dyDescent="0.3">
      <c r="A410" s="18" t="s">
        <v>36</v>
      </c>
      <c r="B410" s="19" t="s">
        <v>0</v>
      </c>
      <c r="C410" s="20" t="s">
        <v>30</v>
      </c>
      <c r="D410" s="19" t="s">
        <v>21</v>
      </c>
      <c r="E410" s="159">
        <v>41976</v>
      </c>
      <c r="F410" s="21">
        <v>168.95</v>
      </c>
      <c r="G410" s="22">
        <v>9</v>
      </c>
      <c r="H410" s="23">
        <f t="shared" si="7"/>
        <v>1520.55</v>
      </c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5"/>
    </row>
    <row r="411" spans="1:32" x14ac:dyDescent="0.3">
      <c r="A411" s="18" t="s">
        <v>17</v>
      </c>
      <c r="B411" s="19" t="s">
        <v>4</v>
      </c>
      <c r="C411" s="20" t="s">
        <v>30</v>
      </c>
      <c r="D411" s="19" t="s">
        <v>20</v>
      </c>
      <c r="E411" s="159">
        <v>41976</v>
      </c>
      <c r="F411" s="21">
        <v>340.95</v>
      </c>
      <c r="G411" s="22">
        <v>13</v>
      </c>
      <c r="H411" s="23">
        <f t="shared" si="7"/>
        <v>4432.3499999999995</v>
      </c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5"/>
    </row>
    <row r="412" spans="1:32" x14ac:dyDescent="0.3">
      <c r="A412" s="18" t="s">
        <v>32</v>
      </c>
      <c r="B412" s="19" t="s">
        <v>3</v>
      </c>
      <c r="C412" s="20" t="s">
        <v>33</v>
      </c>
      <c r="D412" s="19" t="s">
        <v>20</v>
      </c>
      <c r="E412" s="159">
        <v>41977</v>
      </c>
      <c r="F412" s="21">
        <v>799.95</v>
      </c>
      <c r="G412" s="22">
        <v>12</v>
      </c>
      <c r="H412" s="23">
        <f t="shared" si="7"/>
        <v>9599.4000000000015</v>
      </c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5"/>
    </row>
    <row r="413" spans="1:32" x14ac:dyDescent="0.3">
      <c r="A413" s="18" t="s">
        <v>34</v>
      </c>
      <c r="B413" s="19" t="s">
        <v>4</v>
      </c>
      <c r="C413" s="20" t="s">
        <v>19</v>
      </c>
      <c r="D413" s="19" t="s">
        <v>24</v>
      </c>
      <c r="E413" s="159">
        <v>41977</v>
      </c>
      <c r="F413" s="21">
        <v>340.95</v>
      </c>
      <c r="G413" s="22">
        <v>15</v>
      </c>
      <c r="H413" s="23">
        <f t="shared" si="7"/>
        <v>5114.25</v>
      </c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5"/>
    </row>
    <row r="414" spans="1:32" x14ac:dyDescent="0.3">
      <c r="A414" s="18" t="s">
        <v>31</v>
      </c>
      <c r="B414" s="19" t="s">
        <v>4</v>
      </c>
      <c r="C414" s="20" t="s">
        <v>19</v>
      </c>
      <c r="D414" s="19" t="s">
        <v>22</v>
      </c>
      <c r="E414" s="159">
        <v>41978</v>
      </c>
      <c r="F414" s="21">
        <v>340.95</v>
      </c>
      <c r="G414" s="22">
        <v>13</v>
      </c>
      <c r="H414" s="23">
        <f t="shared" si="7"/>
        <v>4432.3499999999995</v>
      </c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5"/>
    </row>
    <row r="415" spans="1:32" x14ac:dyDescent="0.3">
      <c r="A415" s="18" t="s">
        <v>26</v>
      </c>
      <c r="B415" s="19" t="s">
        <v>1</v>
      </c>
      <c r="C415" s="20" t="s">
        <v>33</v>
      </c>
      <c r="D415" s="19" t="s">
        <v>21</v>
      </c>
      <c r="E415" s="159">
        <v>41979</v>
      </c>
      <c r="F415" s="21">
        <v>79.989999999999995</v>
      </c>
      <c r="G415" s="22">
        <v>3</v>
      </c>
      <c r="H415" s="23">
        <f t="shared" si="7"/>
        <v>239.96999999999997</v>
      </c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5"/>
    </row>
    <row r="416" spans="1:32" x14ac:dyDescent="0.3">
      <c r="A416" s="18" t="s">
        <v>34</v>
      </c>
      <c r="B416" s="19" t="s">
        <v>1</v>
      </c>
      <c r="C416" s="20" t="s">
        <v>19</v>
      </c>
      <c r="D416" s="19" t="s">
        <v>20</v>
      </c>
      <c r="E416" s="159">
        <v>41982</v>
      </c>
      <c r="F416" s="21">
        <v>79.989999999999995</v>
      </c>
      <c r="G416" s="22">
        <v>13</v>
      </c>
      <c r="H416" s="23">
        <f t="shared" si="7"/>
        <v>1039.8699999999999</v>
      </c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5"/>
    </row>
    <row r="417" spans="1:32" x14ac:dyDescent="0.3">
      <c r="A417" s="18" t="s">
        <v>34</v>
      </c>
      <c r="B417" s="19" t="s">
        <v>0</v>
      </c>
      <c r="C417" s="20" t="s">
        <v>19</v>
      </c>
      <c r="D417" s="19" t="s">
        <v>24</v>
      </c>
      <c r="E417" s="159">
        <v>41983</v>
      </c>
      <c r="F417" s="21">
        <v>168.95</v>
      </c>
      <c r="G417" s="22">
        <v>15</v>
      </c>
      <c r="H417" s="23">
        <f t="shared" si="7"/>
        <v>2534.25</v>
      </c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5"/>
    </row>
    <row r="418" spans="1:32" x14ac:dyDescent="0.3">
      <c r="A418" s="18" t="s">
        <v>26</v>
      </c>
      <c r="B418" s="19" t="s">
        <v>1</v>
      </c>
      <c r="C418" s="20" t="s">
        <v>33</v>
      </c>
      <c r="D418" s="19" t="s">
        <v>22</v>
      </c>
      <c r="E418" s="159">
        <v>41983</v>
      </c>
      <c r="F418" s="21">
        <v>79.989999999999995</v>
      </c>
      <c r="G418" s="22">
        <v>10</v>
      </c>
      <c r="H418" s="23">
        <f t="shared" si="7"/>
        <v>799.9</v>
      </c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5"/>
    </row>
    <row r="419" spans="1:32" x14ac:dyDescent="0.3">
      <c r="A419" s="18" t="s">
        <v>17</v>
      </c>
      <c r="B419" s="19" t="s">
        <v>0</v>
      </c>
      <c r="C419" s="20" t="s">
        <v>30</v>
      </c>
      <c r="D419" s="19" t="s">
        <v>22</v>
      </c>
      <c r="E419" s="159">
        <v>41984</v>
      </c>
      <c r="F419" s="21">
        <v>168.95</v>
      </c>
      <c r="G419" s="22">
        <v>5</v>
      </c>
      <c r="H419" s="23">
        <f t="shared" si="7"/>
        <v>844.75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5"/>
    </row>
    <row r="420" spans="1:32" x14ac:dyDescent="0.3">
      <c r="A420" s="18" t="s">
        <v>35</v>
      </c>
      <c r="B420" s="19" t="s">
        <v>1</v>
      </c>
      <c r="C420" s="20" t="s">
        <v>33</v>
      </c>
      <c r="D420" s="19" t="s">
        <v>22</v>
      </c>
      <c r="E420" s="159">
        <v>41984</v>
      </c>
      <c r="F420" s="21">
        <v>79.989999999999995</v>
      </c>
      <c r="G420" s="22">
        <v>7</v>
      </c>
      <c r="H420" s="23">
        <f t="shared" si="7"/>
        <v>559.92999999999995</v>
      </c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5"/>
    </row>
    <row r="421" spans="1:32" x14ac:dyDescent="0.3">
      <c r="A421" s="18" t="s">
        <v>35</v>
      </c>
      <c r="B421" s="19" t="s">
        <v>1</v>
      </c>
      <c r="C421" s="20" t="s">
        <v>33</v>
      </c>
      <c r="D421" s="19" t="s">
        <v>21</v>
      </c>
      <c r="E421" s="159">
        <v>41986</v>
      </c>
      <c r="F421" s="21">
        <v>79.989999999999995</v>
      </c>
      <c r="G421" s="22">
        <v>6</v>
      </c>
      <c r="H421" s="23">
        <f t="shared" si="7"/>
        <v>479.93999999999994</v>
      </c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5"/>
    </row>
    <row r="422" spans="1:32" x14ac:dyDescent="0.3">
      <c r="A422" s="18" t="s">
        <v>36</v>
      </c>
      <c r="B422" s="19" t="s">
        <v>0</v>
      </c>
      <c r="C422" s="20" t="s">
        <v>30</v>
      </c>
      <c r="D422" s="19" t="s">
        <v>23</v>
      </c>
      <c r="E422" s="159">
        <v>41986</v>
      </c>
      <c r="F422" s="21">
        <v>168.95</v>
      </c>
      <c r="G422" s="22">
        <v>1</v>
      </c>
      <c r="H422" s="23">
        <f t="shared" si="7"/>
        <v>168.95</v>
      </c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5"/>
    </row>
    <row r="423" spans="1:32" x14ac:dyDescent="0.3">
      <c r="A423" s="18" t="s">
        <v>29</v>
      </c>
      <c r="B423" s="19" t="s">
        <v>2</v>
      </c>
      <c r="C423" s="20" t="s">
        <v>33</v>
      </c>
      <c r="D423" s="19" t="s">
        <v>24</v>
      </c>
      <c r="E423" s="159">
        <v>41986</v>
      </c>
      <c r="F423" s="21">
        <v>340.95</v>
      </c>
      <c r="G423" s="22">
        <v>1</v>
      </c>
      <c r="H423" s="23">
        <f t="shared" si="7"/>
        <v>340.95</v>
      </c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5"/>
    </row>
    <row r="424" spans="1:32" x14ac:dyDescent="0.3">
      <c r="A424" s="18" t="s">
        <v>18</v>
      </c>
      <c r="B424" s="19" t="s">
        <v>3</v>
      </c>
      <c r="C424" s="20" t="s">
        <v>19</v>
      </c>
      <c r="D424" s="19" t="s">
        <v>21</v>
      </c>
      <c r="E424" s="159">
        <v>41987</v>
      </c>
      <c r="F424" s="21">
        <v>799.95</v>
      </c>
      <c r="G424" s="22">
        <v>7</v>
      </c>
      <c r="H424" s="23">
        <f t="shared" si="7"/>
        <v>5599.6500000000005</v>
      </c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5"/>
    </row>
    <row r="425" spans="1:32" x14ac:dyDescent="0.3">
      <c r="A425" s="18" t="s">
        <v>7</v>
      </c>
      <c r="B425" s="19" t="s">
        <v>3</v>
      </c>
      <c r="C425" s="20" t="s">
        <v>28</v>
      </c>
      <c r="D425" s="19" t="s">
        <v>20</v>
      </c>
      <c r="E425" s="159">
        <v>41989</v>
      </c>
      <c r="F425" s="21">
        <v>799.95</v>
      </c>
      <c r="G425" s="22">
        <v>13</v>
      </c>
      <c r="H425" s="23">
        <f t="shared" si="7"/>
        <v>10399.35</v>
      </c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5"/>
    </row>
    <row r="426" spans="1:32" x14ac:dyDescent="0.3">
      <c r="A426" s="18" t="s">
        <v>31</v>
      </c>
      <c r="B426" s="19" t="s">
        <v>2</v>
      </c>
      <c r="C426" s="20" t="s">
        <v>19</v>
      </c>
      <c r="D426" s="19" t="s">
        <v>21</v>
      </c>
      <c r="E426" s="159">
        <v>41990</v>
      </c>
      <c r="F426" s="21">
        <v>340.95</v>
      </c>
      <c r="G426" s="22">
        <v>9</v>
      </c>
      <c r="H426" s="23">
        <f t="shared" si="7"/>
        <v>3068.5499999999997</v>
      </c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5"/>
    </row>
    <row r="427" spans="1:32" x14ac:dyDescent="0.3">
      <c r="A427" s="18" t="s">
        <v>29</v>
      </c>
      <c r="B427" s="19" t="s">
        <v>4</v>
      </c>
      <c r="C427" s="20" t="s">
        <v>33</v>
      </c>
      <c r="D427" s="19" t="s">
        <v>20</v>
      </c>
      <c r="E427" s="159">
        <v>41990</v>
      </c>
      <c r="F427" s="21">
        <v>340.95</v>
      </c>
      <c r="G427" s="22">
        <v>13</v>
      </c>
      <c r="H427" s="23">
        <f t="shared" si="7"/>
        <v>4432.3499999999995</v>
      </c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5"/>
    </row>
    <row r="428" spans="1:32" x14ac:dyDescent="0.3">
      <c r="A428" s="18" t="s">
        <v>34</v>
      </c>
      <c r="B428" s="19" t="s">
        <v>2</v>
      </c>
      <c r="C428" s="20" t="s">
        <v>19</v>
      </c>
      <c r="D428" s="19" t="s">
        <v>23</v>
      </c>
      <c r="E428" s="159">
        <v>41990</v>
      </c>
      <c r="F428" s="21">
        <v>340.95</v>
      </c>
      <c r="G428" s="22">
        <v>2</v>
      </c>
      <c r="H428" s="23">
        <f t="shared" si="7"/>
        <v>681.9</v>
      </c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5"/>
    </row>
    <row r="429" spans="1:32" x14ac:dyDescent="0.3">
      <c r="A429" s="18" t="s">
        <v>36</v>
      </c>
      <c r="B429" s="19" t="s">
        <v>1</v>
      </c>
      <c r="C429" s="20" t="s">
        <v>30</v>
      </c>
      <c r="D429" s="19" t="s">
        <v>23</v>
      </c>
      <c r="E429" s="159">
        <v>41991</v>
      </c>
      <c r="F429" s="21">
        <v>79.989999999999995</v>
      </c>
      <c r="G429" s="22">
        <v>4</v>
      </c>
      <c r="H429" s="23">
        <f t="shared" si="7"/>
        <v>319.95999999999998</v>
      </c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5"/>
    </row>
    <row r="430" spans="1:32" x14ac:dyDescent="0.3">
      <c r="A430" s="18" t="s">
        <v>36</v>
      </c>
      <c r="B430" s="19" t="s">
        <v>3</v>
      </c>
      <c r="C430" s="20" t="s">
        <v>30</v>
      </c>
      <c r="D430" s="19" t="s">
        <v>22</v>
      </c>
      <c r="E430" s="159">
        <v>41992</v>
      </c>
      <c r="F430" s="21">
        <v>799.95</v>
      </c>
      <c r="G430" s="22">
        <v>14</v>
      </c>
      <c r="H430" s="23">
        <f t="shared" si="7"/>
        <v>11199.300000000001</v>
      </c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5"/>
    </row>
    <row r="431" spans="1:32" x14ac:dyDescent="0.3">
      <c r="A431" s="18" t="s">
        <v>31</v>
      </c>
      <c r="B431" s="19" t="s">
        <v>4</v>
      </c>
      <c r="C431" s="20" t="s">
        <v>19</v>
      </c>
      <c r="D431" s="19" t="s">
        <v>23</v>
      </c>
      <c r="E431" s="159">
        <v>41993</v>
      </c>
      <c r="F431" s="21">
        <v>340.95</v>
      </c>
      <c r="G431" s="22">
        <v>11</v>
      </c>
      <c r="H431" s="23">
        <f t="shared" si="7"/>
        <v>3750.45</v>
      </c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5"/>
    </row>
    <row r="432" spans="1:32" x14ac:dyDescent="0.3">
      <c r="A432" s="18" t="s">
        <v>18</v>
      </c>
      <c r="B432" s="19" t="s">
        <v>0</v>
      </c>
      <c r="C432" s="20" t="s">
        <v>19</v>
      </c>
      <c r="D432" s="19" t="s">
        <v>23</v>
      </c>
      <c r="E432" s="159">
        <v>41993</v>
      </c>
      <c r="F432" s="21">
        <v>168.95</v>
      </c>
      <c r="G432" s="22">
        <v>11</v>
      </c>
      <c r="H432" s="23">
        <f t="shared" si="7"/>
        <v>1858.4499999999998</v>
      </c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5"/>
    </row>
    <row r="433" spans="1:32" x14ac:dyDescent="0.3">
      <c r="A433" s="18" t="s">
        <v>17</v>
      </c>
      <c r="B433" s="19" t="s">
        <v>3</v>
      </c>
      <c r="C433" s="20" t="s">
        <v>30</v>
      </c>
      <c r="D433" s="19" t="s">
        <v>20</v>
      </c>
      <c r="E433" s="159">
        <v>41994</v>
      </c>
      <c r="F433" s="21">
        <v>799.95</v>
      </c>
      <c r="G433" s="22">
        <v>11</v>
      </c>
      <c r="H433" s="23">
        <f t="shared" si="7"/>
        <v>8799.4500000000007</v>
      </c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5"/>
    </row>
    <row r="434" spans="1:32" x14ac:dyDescent="0.3">
      <c r="A434" s="18" t="s">
        <v>31</v>
      </c>
      <c r="B434" s="19" t="s">
        <v>1</v>
      </c>
      <c r="C434" s="20" t="s">
        <v>19</v>
      </c>
      <c r="D434" s="19" t="s">
        <v>20</v>
      </c>
      <c r="E434" s="159">
        <v>41994</v>
      </c>
      <c r="F434" s="21">
        <v>79.989999999999995</v>
      </c>
      <c r="G434" s="22">
        <v>19</v>
      </c>
      <c r="H434" s="23">
        <f t="shared" si="7"/>
        <v>1519.81</v>
      </c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5"/>
    </row>
    <row r="435" spans="1:32" x14ac:dyDescent="0.3">
      <c r="A435" s="18" t="s">
        <v>34</v>
      </c>
      <c r="B435" s="19" t="s">
        <v>3</v>
      </c>
      <c r="C435" s="20" t="s">
        <v>19</v>
      </c>
      <c r="D435" s="19" t="s">
        <v>24</v>
      </c>
      <c r="E435" s="159">
        <v>41996</v>
      </c>
      <c r="F435" s="21">
        <v>799.95</v>
      </c>
      <c r="G435" s="22">
        <v>6</v>
      </c>
      <c r="H435" s="23">
        <f t="shared" si="7"/>
        <v>4799.7000000000007</v>
      </c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5"/>
    </row>
    <row r="436" spans="1:32" x14ac:dyDescent="0.3">
      <c r="A436" s="18" t="s">
        <v>6</v>
      </c>
      <c r="B436" s="19" t="s">
        <v>0</v>
      </c>
      <c r="C436" s="20" t="s">
        <v>19</v>
      </c>
      <c r="D436" s="19" t="s">
        <v>21</v>
      </c>
      <c r="E436" s="159">
        <v>41997</v>
      </c>
      <c r="F436" s="21">
        <v>168.95</v>
      </c>
      <c r="G436" s="22">
        <v>9</v>
      </c>
      <c r="H436" s="23">
        <f t="shared" si="7"/>
        <v>1520.55</v>
      </c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5"/>
    </row>
    <row r="437" spans="1:32" x14ac:dyDescent="0.3">
      <c r="A437" s="18" t="s">
        <v>35</v>
      </c>
      <c r="B437" s="19" t="s">
        <v>0</v>
      </c>
      <c r="C437" s="20" t="s">
        <v>33</v>
      </c>
      <c r="D437" s="19" t="s">
        <v>20</v>
      </c>
      <c r="E437" s="159">
        <v>41997</v>
      </c>
      <c r="F437" s="21">
        <v>168.95</v>
      </c>
      <c r="G437" s="22">
        <v>19</v>
      </c>
      <c r="H437" s="23">
        <f t="shared" si="7"/>
        <v>3210.0499999999997</v>
      </c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5"/>
    </row>
    <row r="438" spans="1:32" x14ac:dyDescent="0.3">
      <c r="A438" s="18" t="s">
        <v>6</v>
      </c>
      <c r="B438" s="19" t="s">
        <v>1</v>
      </c>
      <c r="C438" s="20" t="s">
        <v>19</v>
      </c>
      <c r="D438" s="19" t="s">
        <v>23</v>
      </c>
      <c r="E438" s="159">
        <v>41997</v>
      </c>
      <c r="F438" s="21">
        <v>79.989999999999995</v>
      </c>
      <c r="G438" s="22">
        <v>3</v>
      </c>
      <c r="H438" s="23">
        <f t="shared" si="7"/>
        <v>239.96999999999997</v>
      </c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5"/>
    </row>
    <row r="439" spans="1:32" x14ac:dyDescent="0.3">
      <c r="A439" s="18" t="s">
        <v>32</v>
      </c>
      <c r="B439" s="19" t="s">
        <v>3</v>
      </c>
      <c r="C439" s="20" t="s">
        <v>33</v>
      </c>
      <c r="D439" s="19" t="s">
        <v>20</v>
      </c>
      <c r="E439" s="159">
        <v>41998</v>
      </c>
      <c r="F439" s="21">
        <v>799.95</v>
      </c>
      <c r="G439" s="22">
        <v>20</v>
      </c>
      <c r="H439" s="23">
        <f t="shared" si="7"/>
        <v>15999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5"/>
    </row>
    <row r="440" spans="1:32" x14ac:dyDescent="0.3">
      <c r="A440" s="18" t="s">
        <v>6</v>
      </c>
      <c r="B440" s="19" t="s">
        <v>0</v>
      </c>
      <c r="C440" s="20" t="s">
        <v>19</v>
      </c>
      <c r="D440" s="19" t="s">
        <v>23</v>
      </c>
      <c r="E440" s="159">
        <v>41998</v>
      </c>
      <c r="F440" s="21">
        <v>168.95</v>
      </c>
      <c r="G440" s="22">
        <v>12</v>
      </c>
      <c r="H440" s="23">
        <f t="shared" si="7"/>
        <v>2027.3999999999999</v>
      </c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5"/>
    </row>
    <row r="441" spans="1:32" x14ac:dyDescent="0.3">
      <c r="A441" s="18" t="s">
        <v>27</v>
      </c>
      <c r="B441" s="19" t="s">
        <v>1</v>
      </c>
      <c r="C441" s="20" t="s">
        <v>28</v>
      </c>
      <c r="D441" s="19" t="s">
        <v>23</v>
      </c>
      <c r="E441" s="159">
        <v>41998</v>
      </c>
      <c r="F441" s="21">
        <v>79.989999999999995</v>
      </c>
      <c r="G441" s="22">
        <v>1</v>
      </c>
      <c r="H441" s="23">
        <f t="shared" si="7"/>
        <v>79.989999999999995</v>
      </c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5"/>
    </row>
    <row r="442" spans="1:32" x14ac:dyDescent="0.3">
      <c r="A442" s="18" t="s">
        <v>35</v>
      </c>
      <c r="B442" s="19" t="s">
        <v>4</v>
      </c>
      <c r="C442" s="20" t="s">
        <v>33</v>
      </c>
      <c r="D442" s="19" t="s">
        <v>21</v>
      </c>
      <c r="E442" s="159">
        <v>42000</v>
      </c>
      <c r="F442" s="21">
        <v>340.95</v>
      </c>
      <c r="G442" s="22">
        <v>3</v>
      </c>
      <c r="H442" s="23">
        <f t="shared" si="7"/>
        <v>1022.8499999999999</v>
      </c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5"/>
    </row>
    <row r="443" spans="1:32" x14ac:dyDescent="0.3">
      <c r="A443" s="18" t="s">
        <v>17</v>
      </c>
      <c r="B443" s="19" t="s">
        <v>4</v>
      </c>
      <c r="C443" s="20" t="s">
        <v>30</v>
      </c>
      <c r="D443" s="19" t="s">
        <v>20</v>
      </c>
      <c r="E443" s="159">
        <v>42000</v>
      </c>
      <c r="F443" s="21">
        <v>340.95</v>
      </c>
      <c r="G443" s="22">
        <v>16</v>
      </c>
      <c r="H443" s="23">
        <f t="shared" si="7"/>
        <v>5455.2</v>
      </c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5"/>
    </row>
    <row r="444" spans="1:32" x14ac:dyDescent="0.3">
      <c r="A444" s="18" t="s">
        <v>18</v>
      </c>
      <c r="B444" s="19" t="s">
        <v>2</v>
      </c>
      <c r="C444" s="20" t="s">
        <v>19</v>
      </c>
      <c r="D444" s="19" t="s">
        <v>23</v>
      </c>
      <c r="E444" s="159">
        <v>42000</v>
      </c>
      <c r="F444" s="21">
        <v>340.95</v>
      </c>
      <c r="G444" s="22">
        <v>3</v>
      </c>
      <c r="H444" s="23">
        <f t="shared" si="7"/>
        <v>1022.8499999999999</v>
      </c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5"/>
    </row>
    <row r="445" spans="1:32" x14ac:dyDescent="0.3">
      <c r="A445" s="18" t="s">
        <v>18</v>
      </c>
      <c r="B445" s="19" t="s">
        <v>0</v>
      </c>
      <c r="C445" s="20" t="s">
        <v>19</v>
      </c>
      <c r="D445" s="19" t="s">
        <v>20</v>
      </c>
      <c r="E445" s="159">
        <v>42001</v>
      </c>
      <c r="F445" s="21">
        <v>168.95</v>
      </c>
      <c r="G445" s="22">
        <v>20</v>
      </c>
      <c r="H445" s="23">
        <f t="shared" si="7"/>
        <v>3379</v>
      </c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5"/>
    </row>
    <row r="446" spans="1:32" x14ac:dyDescent="0.3">
      <c r="A446" s="18" t="s">
        <v>34</v>
      </c>
      <c r="B446" s="19" t="s">
        <v>4</v>
      </c>
      <c r="C446" s="20" t="s">
        <v>19</v>
      </c>
      <c r="D446" s="19" t="s">
        <v>23</v>
      </c>
      <c r="E446" s="159">
        <v>42001</v>
      </c>
      <c r="F446" s="21">
        <v>340.95</v>
      </c>
      <c r="G446" s="22">
        <v>8</v>
      </c>
      <c r="H446" s="23">
        <f t="shared" si="7"/>
        <v>2727.6</v>
      </c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5"/>
    </row>
    <row r="447" spans="1:32" x14ac:dyDescent="0.3">
      <c r="A447" s="18" t="s">
        <v>27</v>
      </c>
      <c r="B447" s="19" t="s">
        <v>4</v>
      </c>
      <c r="C447" s="20" t="s">
        <v>28</v>
      </c>
      <c r="D447" s="19" t="s">
        <v>24</v>
      </c>
      <c r="E447" s="159">
        <v>42001</v>
      </c>
      <c r="F447" s="21">
        <v>340.95</v>
      </c>
      <c r="G447" s="22">
        <v>9</v>
      </c>
      <c r="H447" s="23">
        <f t="shared" si="7"/>
        <v>3068.5499999999997</v>
      </c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5"/>
    </row>
    <row r="448" spans="1:32" x14ac:dyDescent="0.3">
      <c r="A448" s="18" t="s">
        <v>7</v>
      </c>
      <c r="B448" s="19" t="s">
        <v>4</v>
      </c>
      <c r="C448" s="20" t="s">
        <v>28</v>
      </c>
      <c r="D448" s="19" t="s">
        <v>21</v>
      </c>
      <c r="E448" s="159">
        <v>42003</v>
      </c>
      <c r="F448" s="21">
        <v>340.95</v>
      </c>
      <c r="G448" s="22">
        <v>12</v>
      </c>
      <c r="H448" s="23">
        <f t="shared" si="7"/>
        <v>4091.3999999999996</v>
      </c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5"/>
    </row>
    <row r="449" spans="1:32" x14ac:dyDescent="0.3">
      <c r="A449" s="18" t="s">
        <v>6</v>
      </c>
      <c r="B449" s="19" t="s">
        <v>0</v>
      </c>
      <c r="C449" s="20" t="s">
        <v>19</v>
      </c>
      <c r="D449" s="19" t="s">
        <v>20</v>
      </c>
      <c r="E449" s="159">
        <v>42003</v>
      </c>
      <c r="F449" s="21">
        <v>168.95</v>
      </c>
      <c r="G449" s="22">
        <v>9</v>
      </c>
      <c r="H449" s="23">
        <f t="shared" si="7"/>
        <v>1520.55</v>
      </c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5"/>
    </row>
    <row r="450" spans="1:32" x14ac:dyDescent="0.3">
      <c r="A450" s="18" t="s">
        <v>18</v>
      </c>
      <c r="B450" s="19" t="s">
        <v>1</v>
      </c>
      <c r="C450" s="20" t="s">
        <v>19</v>
      </c>
      <c r="D450" s="19" t="s">
        <v>20</v>
      </c>
      <c r="E450" s="159">
        <v>42003</v>
      </c>
      <c r="F450" s="21">
        <v>79.989999999999995</v>
      </c>
      <c r="G450" s="22">
        <v>20</v>
      </c>
      <c r="H450" s="23">
        <f t="shared" si="7"/>
        <v>1599.8</v>
      </c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5"/>
    </row>
    <row r="451" spans="1:32" x14ac:dyDescent="0.3">
      <c r="A451" s="18" t="s">
        <v>29</v>
      </c>
      <c r="B451" s="19" t="s">
        <v>4</v>
      </c>
      <c r="C451" s="20" t="s">
        <v>33</v>
      </c>
      <c r="D451" s="19" t="s">
        <v>23</v>
      </c>
      <c r="E451" s="159">
        <v>42003</v>
      </c>
      <c r="F451" s="21">
        <v>340.95</v>
      </c>
      <c r="G451" s="22">
        <v>6</v>
      </c>
      <c r="H451" s="23">
        <f t="shared" ref="H451:H514" si="8">F451*G451</f>
        <v>2045.6999999999998</v>
      </c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5"/>
    </row>
    <row r="452" spans="1:32" x14ac:dyDescent="0.3">
      <c r="A452" s="18" t="s">
        <v>26</v>
      </c>
      <c r="B452" s="19" t="s">
        <v>1</v>
      </c>
      <c r="C452" s="20" t="s">
        <v>33</v>
      </c>
      <c r="D452" s="19" t="s">
        <v>24</v>
      </c>
      <c r="E452" s="159">
        <v>42003</v>
      </c>
      <c r="F452" s="21">
        <v>79.989999999999995</v>
      </c>
      <c r="G452" s="22">
        <v>1</v>
      </c>
      <c r="H452" s="23">
        <f t="shared" si="8"/>
        <v>79.989999999999995</v>
      </c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5"/>
    </row>
    <row r="453" spans="1:32" x14ac:dyDescent="0.3">
      <c r="A453" s="18" t="s">
        <v>29</v>
      </c>
      <c r="B453" s="19" t="s">
        <v>1</v>
      </c>
      <c r="C453" s="20" t="s">
        <v>33</v>
      </c>
      <c r="D453" s="19" t="s">
        <v>22</v>
      </c>
      <c r="E453" s="159">
        <v>42003</v>
      </c>
      <c r="F453" s="21">
        <v>79.989999999999995</v>
      </c>
      <c r="G453" s="22">
        <v>5</v>
      </c>
      <c r="H453" s="23">
        <f t="shared" si="8"/>
        <v>399.95</v>
      </c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5"/>
    </row>
    <row r="454" spans="1:32" x14ac:dyDescent="0.3">
      <c r="A454" s="18" t="s">
        <v>32</v>
      </c>
      <c r="B454" s="19" t="s">
        <v>0</v>
      </c>
      <c r="C454" s="20" t="s">
        <v>33</v>
      </c>
      <c r="D454" s="19" t="s">
        <v>22</v>
      </c>
      <c r="E454" s="159">
        <v>42003</v>
      </c>
      <c r="F454" s="21">
        <v>168.95</v>
      </c>
      <c r="G454" s="22">
        <v>3</v>
      </c>
      <c r="H454" s="23">
        <f t="shared" si="8"/>
        <v>506.84999999999997</v>
      </c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5"/>
    </row>
    <row r="455" spans="1:32" x14ac:dyDescent="0.3">
      <c r="A455" s="18" t="s">
        <v>18</v>
      </c>
      <c r="B455" s="19" t="s">
        <v>1</v>
      </c>
      <c r="C455" s="20" t="s">
        <v>19</v>
      </c>
      <c r="D455" s="19" t="s">
        <v>20</v>
      </c>
      <c r="E455" s="159">
        <v>42005</v>
      </c>
      <c r="F455" s="21">
        <v>79.989999999999995</v>
      </c>
      <c r="G455" s="22">
        <v>9</v>
      </c>
      <c r="H455" s="23">
        <f t="shared" si="8"/>
        <v>719.91</v>
      </c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5"/>
    </row>
    <row r="456" spans="1:32" x14ac:dyDescent="0.3">
      <c r="A456" s="18" t="s">
        <v>31</v>
      </c>
      <c r="B456" s="19" t="s">
        <v>0</v>
      </c>
      <c r="C456" s="20" t="s">
        <v>19</v>
      </c>
      <c r="D456" s="19" t="s">
        <v>24</v>
      </c>
      <c r="E456" s="159">
        <v>42005</v>
      </c>
      <c r="F456" s="21">
        <v>168.95</v>
      </c>
      <c r="G456" s="22">
        <v>4</v>
      </c>
      <c r="H456" s="23">
        <f t="shared" si="8"/>
        <v>675.8</v>
      </c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5"/>
    </row>
    <row r="457" spans="1:32" x14ac:dyDescent="0.3">
      <c r="A457" s="18" t="s">
        <v>27</v>
      </c>
      <c r="B457" s="19" t="s">
        <v>1</v>
      </c>
      <c r="C457" s="20" t="s">
        <v>28</v>
      </c>
      <c r="D457" s="19" t="s">
        <v>24</v>
      </c>
      <c r="E457" s="159">
        <v>42005</v>
      </c>
      <c r="F457" s="21">
        <v>79.989999999999995</v>
      </c>
      <c r="G457" s="22">
        <v>11</v>
      </c>
      <c r="H457" s="23">
        <f t="shared" si="8"/>
        <v>879.89</v>
      </c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5"/>
    </row>
    <row r="458" spans="1:32" x14ac:dyDescent="0.3">
      <c r="A458" s="18" t="s">
        <v>35</v>
      </c>
      <c r="B458" s="19" t="s">
        <v>0</v>
      </c>
      <c r="C458" s="20" t="s">
        <v>33</v>
      </c>
      <c r="D458" s="19" t="s">
        <v>24</v>
      </c>
      <c r="E458" s="159">
        <v>42005</v>
      </c>
      <c r="F458" s="21">
        <v>168.95</v>
      </c>
      <c r="G458" s="22">
        <v>15</v>
      </c>
      <c r="H458" s="23">
        <f t="shared" si="8"/>
        <v>2534.25</v>
      </c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5"/>
    </row>
    <row r="459" spans="1:32" x14ac:dyDescent="0.3">
      <c r="A459" s="18" t="s">
        <v>26</v>
      </c>
      <c r="B459" s="19" t="s">
        <v>2</v>
      </c>
      <c r="C459" s="20" t="s">
        <v>33</v>
      </c>
      <c r="D459" s="19" t="s">
        <v>22</v>
      </c>
      <c r="E459" s="159">
        <v>42005</v>
      </c>
      <c r="F459" s="21">
        <v>340.95</v>
      </c>
      <c r="G459" s="22">
        <v>8</v>
      </c>
      <c r="H459" s="23">
        <f t="shared" si="8"/>
        <v>2727.6</v>
      </c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5"/>
    </row>
    <row r="460" spans="1:32" x14ac:dyDescent="0.3">
      <c r="A460" s="18" t="s">
        <v>27</v>
      </c>
      <c r="B460" s="19" t="s">
        <v>4</v>
      </c>
      <c r="C460" s="20" t="s">
        <v>28</v>
      </c>
      <c r="D460" s="19" t="s">
        <v>20</v>
      </c>
      <c r="E460" s="159">
        <v>42006</v>
      </c>
      <c r="F460" s="21">
        <v>340.95</v>
      </c>
      <c r="G460" s="22">
        <v>12</v>
      </c>
      <c r="H460" s="23">
        <f t="shared" si="8"/>
        <v>4091.3999999999996</v>
      </c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5"/>
    </row>
    <row r="461" spans="1:32" x14ac:dyDescent="0.3">
      <c r="A461" s="18" t="s">
        <v>6</v>
      </c>
      <c r="B461" s="19" t="s">
        <v>2</v>
      </c>
      <c r="C461" s="20" t="s">
        <v>30</v>
      </c>
      <c r="D461" s="19" t="s">
        <v>23</v>
      </c>
      <c r="E461" s="159">
        <v>42006</v>
      </c>
      <c r="F461" s="21">
        <v>340.95</v>
      </c>
      <c r="G461" s="22">
        <v>4</v>
      </c>
      <c r="H461" s="23">
        <f t="shared" si="8"/>
        <v>1363.8</v>
      </c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5"/>
    </row>
    <row r="462" spans="1:32" x14ac:dyDescent="0.3">
      <c r="A462" s="18" t="s">
        <v>34</v>
      </c>
      <c r="B462" s="19" t="s">
        <v>4</v>
      </c>
      <c r="C462" s="20" t="s">
        <v>19</v>
      </c>
      <c r="D462" s="19" t="s">
        <v>21</v>
      </c>
      <c r="E462" s="159">
        <v>42011</v>
      </c>
      <c r="F462" s="21">
        <v>340.95</v>
      </c>
      <c r="G462" s="22">
        <v>2</v>
      </c>
      <c r="H462" s="23">
        <f t="shared" si="8"/>
        <v>681.9</v>
      </c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5"/>
    </row>
    <row r="463" spans="1:32" x14ac:dyDescent="0.3">
      <c r="A463" s="18" t="s">
        <v>27</v>
      </c>
      <c r="B463" s="19" t="s">
        <v>0</v>
      </c>
      <c r="C463" s="20" t="s">
        <v>28</v>
      </c>
      <c r="D463" s="19" t="s">
        <v>23</v>
      </c>
      <c r="E463" s="159">
        <v>42011</v>
      </c>
      <c r="F463" s="21">
        <v>168.95</v>
      </c>
      <c r="G463" s="22">
        <v>15</v>
      </c>
      <c r="H463" s="23">
        <f t="shared" si="8"/>
        <v>2534.25</v>
      </c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5"/>
    </row>
    <row r="464" spans="1:32" x14ac:dyDescent="0.3">
      <c r="A464" s="18" t="s">
        <v>27</v>
      </c>
      <c r="B464" s="19" t="s">
        <v>1</v>
      </c>
      <c r="C464" s="20" t="s">
        <v>28</v>
      </c>
      <c r="D464" s="19" t="s">
        <v>22</v>
      </c>
      <c r="E464" s="159">
        <v>42011</v>
      </c>
      <c r="F464" s="21">
        <v>79.989999999999995</v>
      </c>
      <c r="G464" s="22">
        <v>1</v>
      </c>
      <c r="H464" s="23">
        <f t="shared" si="8"/>
        <v>79.989999999999995</v>
      </c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5"/>
    </row>
    <row r="465" spans="1:32" x14ac:dyDescent="0.3">
      <c r="A465" s="18" t="s">
        <v>35</v>
      </c>
      <c r="B465" s="19" t="s">
        <v>3</v>
      </c>
      <c r="C465" s="20" t="s">
        <v>33</v>
      </c>
      <c r="D465" s="19" t="s">
        <v>20</v>
      </c>
      <c r="E465" s="159">
        <v>42012</v>
      </c>
      <c r="F465" s="21">
        <v>799.95</v>
      </c>
      <c r="G465" s="22">
        <v>18</v>
      </c>
      <c r="H465" s="23">
        <f t="shared" si="8"/>
        <v>14399.1</v>
      </c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5"/>
    </row>
    <row r="466" spans="1:32" x14ac:dyDescent="0.3">
      <c r="A466" s="18" t="s">
        <v>18</v>
      </c>
      <c r="B466" s="19" t="s">
        <v>0</v>
      </c>
      <c r="C466" s="20" t="s">
        <v>19</v>
      </c>
      <c r="D466" s="19" t="s">
        <v>20</v>
      </c>
      <c r="E466" s="159">
        <v>42012</v>
      </c>
      <c r="F466" s="21">
        <v>168.95</v>
      </c>
      <c r="G466" s="22">
        <v>20</v>
      </c>
      <c r="H466" s="23">
        <f t="shared" si="8"/>
        <v>3379</v>
      </c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5"/>
    </row>
    <row r="467" spans="1:32" x14ac:dyDescent="0.3">
      <c r="A467" s="18" t="s">
        <v>34</v>
      </c>
      <c r="B467" s="19" t="s">
        <v>0</v>
      </c>
      <c r="C467" s="20" t="s">
        <v>19</v>
      </c>
      <c r="D467" s="19" t="s">
        <v>24</v>
      </c>
      <c r="E467" s="159">
        <v>42012</v>
      </c>
      <c r="F467" s="21">
        <v>168.95</v>
      </c>
      <c r="G467" s="22">
        <v>4</v>
      </c>
      <c r="H467" s="23">
        <f t="shared" si="8"/>
        <v>675.8</v>
      </c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5"/>
    </row>
    <row r="468" spans="1:32" x14ac:dyDescent="0.3">
      <c r="A468" s="18" t="s">
        <v>26</v>
      </c>
      <c r="B468" s="19" t="s">
        <v>4</v>
      </c>
      <c r="C468" s="20" t="s">
        <v>33</v>
      </c>
      <c r="D468" s="19" t="s">
        <v>21</v>
      </c>
      <c r="E468" s="159">
        <v>42013</v>
      </c>
      <c r="F468" s="21">
        <v>340.95</v>
      </c>
      <c r="G468" s="22">
        <v>11</v>
      </c>
      <c r="H468" s="23">
        <f t="shared" si="8"/>
        <v>3750.45</v>
      </c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5"/>
    </row>
    <row r="469" spans="1:32" x14ac:dyDescent="0.3">
      <c r="A469" s="18" t="s">
        <v>31</v>
      </c>
      <c r="B469" s="19" t="s">
        <v>4</v>
      </c>
      <c r="C469" s="20" t="s">
        <v>19</v>
      </c>
      <c r="D469" s="19" t="s">
        <v>21</v>
      </c>
      <c r="E469" s="159">
        <v>42013</v>
      </c>
      <c r="F469" s="21">
        <v>340.95</v>
      </c>
      <c r="G469" s="22">
        <v>1</v>
      </c>
      <c r="H469" s="23">
        <f t="shared" si="8"/>
        <v>340.95</v>
      </c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5"/>
    </row>
    <row r="470" spans="1:32" x14ac:dyDescent="0.3">
      <c r="A470" s="18" t="s">
        <v>6</v>
      </c>
      <c r="B470" s="19" t="s">
        <v>2</v>
      </c>
      <c r="C470" s="20" t="s">
        <v>30</v>
      </c>
      <c r="D470" s="19" t="s">
        <v>23</v>
      </c>
      <c r="E470" s="159">
        <v>42013</v>
      </c>
      <c r="F470" s="21">
        <v>340.95</v>
      </c>
      <c r="G470" s="22">
        <v>7</v>
      </c>
      <c r="H470" s="23">
        <f t="shared" si="8"/>
        <v>2386.65</v>
      </c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5"/>
    </row>
    <row r="471" spans="1:32" x14ac:dyDescent="0.3">
      <c r="A471" s="18" t="s">
        <v>7</v>
      </c>
      <c r="B471" s="19" t="s">
        <v>3</v>
      </c>
      <c r="C471" s="20" t="s">
        <v>28</v>
      </c>
      <c r="D471" s="19" t="s">
        <v>21</v>
      </c>
      <c r="E471" s="159">
        <v>42014</v>
      </c>
      <c r="F471" s="21">
        <v>799.95</v>
      </c>
      <c r="G471" s="22">
        <v>7</v>
      </c>
      <c r="H471" s="23">
        <f t="shared" si="8"/>
        <v>5599.6500000000005</v>
      </c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5"/>
    </row>
    <row r="472" spans="1:32" x14ac:dyDescent="0.3">
      <c r="A472" s="18" t="s">
        <v>17</v>
      </c>
      <c r="B472" s="19" t="s">
        <v>3</v>
      </c>
      <c r="C472" s="20" t="s">
        <v>30</v>
      </c>
      <c r="D472" s="19" t="s">
        <v>21</v>
      </c>
      <c r="E472" s="159">
        <v>42014</v>
      </c>
      <c r="F472" s="21">
        <v>799.95</v>
      </c>
      <c r="G472" s="22">
        <v>8</v>
      </c>
      <c r="H472" s="23">
        <f t="shared" si="8"/>
        <v>6399.6</v>
      </c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5"/>
    </row>
    <row r="473" spans="1:32" x14ac:dyDescent="0.3">
      <c r="A473" s="18" t="s">
        <v>29</v>
      </c>
      <c r="B473" s="19" t="s">
        <v>1</v>
      </c>
      <c r="C473" s="20" t="s">
        <v>33</v>
      </c>
      <c r="D473" s="19" t="s">
        <v>20</v>
      </c>
      <c r="E473" s="159">
        <v>42014</v>
      </c>
      <c r="F473" s="21">
        <v>79.989999999999995</v>
      </c>
      <c r="G473" s="22">
        <v>16</v>
      </c>
      <c r="H473" s="23">
        <f t="shared" si="8"/>
        <v>1279.8399999999999</v>
      </c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5"/>
    </row>
    <row r="474" spans="1:32" x14ac:dyDescent="0.3">
      <c r="A474" s="18" t="s">
        <v>34</v>
      </c>
      <c r="B474" s="19" t="s">
        <v>0</v>
      </c>
      <c r="C474" s="20" t="s">
        <v>19</v>
      </c>
      <c r="D474" s="19" t="s">
        <v>20</v>
      </c>
      <c r="E474" s="159">
        <v>42014</v>
      </c>
      <c r="F474" s="21">
        <v>168.95</v>
      </c>
      <c r="G474" s="22">
        <v>16</v>
      </c>
      <c r="H474" s="23">
        <f t="shared" si="8"/>
        <v>2703.2</v>
      </c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5"/>
    </row>
    <row r="475" spans="1:32" x14ac:dyDescent="0.3">
      <c r="A475" s="18" t="s">
        <v>7</v>
      </c>
      <c r="B475" s="19" t="s">
        <v>0</v>
      </c>
      <c r="C475" s="20" t="s">
        <v>28</v>
      </c>
      <c r="D475" s="19" t="s">
        <v>23</v>
      </c>
      <c r="E475" s="159">
        <v>42014</v>
      </c>
      <c r="F475" s="21">
        <v>168.95</v>
      </c>
      <c r="G475" s="22">
        <v>6</v>
      </c>
      <c r="H475" s="23">
        <f t="shared" si="8"/>
        <v>1013.6999999999999</v>
      </c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5"/>
    </row>
    <row r="476" spans="1:32" x14ac:dyDescent="0.3">
      <c r="A476" s="18" t="s">
        <v>6</v>
      </c>
      <c r="B476" s="19" t="s">
        <v>3</v>
      </c>
      <c r="C476" s="20" t="s">
        <v>19</v>
      </c>
      <c r="D476" s="19" t="s">
        <v>22</v>
      </c>
      <c r="E476" s="159">
        <v>42014</v>
      </c>
      <c r="F476" s="21">
        <v>799.95</v>
      </c>
      <c r="G476" s="22">
        <v>15</v>
      </c>
      <c r="H476" s="23">
        <f t="shared" si="8"/>
        <v>11999.25</v>
      </c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5"/>
    </row>
    <row r="477" spans="1:32" x14ac:dyDescent="0.3">
      <c r="A477" s="18" t="s">
        <v>6</v>
      </c>
      <c r="B477" s="19" t="s">
        <v>4</v>
      </c>
      <c r="C477" s="20" t="s">
        <v>19</v>
      </c>
      <c r="D477" s="19" t="s">
        <v>22</v>
      </c>
      <c r="E477" s="159">
        <v>42014</v>
      </c>
      <c r="F477" s="21">
        <v>340.95</v>
      </c>
      <c r="G477" s="22">
        <v>11</v>
      </c>
      <c r="H477" s="23">
        <f t="shared" si="8"/>
        <v>3750.45</v>
      </c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5"/>
    </row>
    <row r="478" spans="1:32" x14ac:dyDescent="0.3">
      <c r="A478" s="18" t="s">
        <v>27</v>
      </c>
      <c r="B478" s="19" t="s">
        <v>0</v>
      </c>
      <c r="C478" s="20" t="s">
        <v>28</v>
      </c>
      <c r="D478" s="19" t="s">
        <v>20</v>
      </c>
      <c r="E478" s="159">
        <v>42015</v>
      </c>
      <c r="F478" s="21">
        <v>168.95</v>
      </c>
      <c r="G478" s="22">
        <v>6</v>
      </c>
      <c r="H478" s="23">
        <f t="shared" si="8"/>
        <v>1013.6999999999999</v>
      </c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5"/>
    </row>
    <row r="479" spans="1:32" x14ac:dyDescent="0.3">
      <c r="A479" s="18" t="s">
        <v>17</v>
      </c>
      <c r="B479" s="19" t="s">
        <v>0</v>
      </c>
      <c r="C479" s="20" t="s">
        <v>30</v>
      </c>
      <c r="D479" s="19" t="s">
        <v>22</v>
      </c>
      <c r="E479" s="159">
        <v>42015</v>
      </c>
      <c r="F479" s="21">
        <v>168.95</v>
      </c>
      <c r="G479" s="22">
        <v>11</v>
      </c>
      <c r="H479" s="23">
        <f t="shared" si="8"/>
        <v>1858.4499999999998</v>
      </c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5"/>
    </row>
    <row r="480" spans="1:32" x14ac:dyDescent="0.3">
      <c r="A480" s="18" t="s">
        <v>26</v>
      </c>
      <c r="B480" s="19" t="s">
        <v>3</v>
      </c>
      <c r="C480" s="20" t="s">
        <v>33</v>
      </c>
      <c r="D480" s="19" t="s">
        <v>22</v>
      </c>
      <c r="E480" s="159">
        <v>42015</v>
      </c>
      <c r="F480" s="21">
        <v>799.95</v>
      </c>
      <c r="G480" s="22">
        <v>7</v>
      </c>
      <c r="H480" s="23">
        <f t="shared" si="8"/>
        <v>5599.6500000000005</v>
      </c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5"/>
    </row>
    <row r="481" spans="1:32" x14ac:dyDescent="0.3">
      <c r="A481" s="18" t="s">
        <v>31</v>
      </c>
      <c r="B481" s="19" t="s">
        <v>0</v>
      </c>
      <c r="C481" s="20" t="s">
        <v>19</v>
      </c>
      <c r="D481" s="19" t="s">
        <v>22</v>
      </c>
      <c r="E481" s="159">
        <v>42017</v>
      </c>
      <c r="F481" s="21">
        <v>168.95</v>
      </c>
      <c r="G481" s="22">
        <v>1</v>
      </c>
      <c r="H481" s="23">
        <f t="shared" si="8"/>
        <v>168.95</v>
      </c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5"/>
    </row>
    <row r="482" spans="1:32" x14ac:dyDescent="0.3">
      <c r="A482" s="18" t="s">
        <v>7</v>
      </c>
      <c r="B482" s="19" t="s">
        <v>0</v>
      </c>
      <c r="C482" s="20" t="s">
        <v>28</v>
      </c>
      <c r="D482" s="19" t="s">
        <v>21</v>
      </c>
      <c r="E482" s="159">
        <v>42018</v>
      </c>
      <c r="F482" s="21">
        <v>168.95</v>
      </c>
      <c r="G482" s="22">
        <v>15</v>
      </c>
      <c r="H482" s="23">
        <f t="shared" si="8"/>
        <v>2534.25</v>
      </c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5"/>
    </row>
    <row r="483" spans="1:32" x14ac:dyDescent="0.3">
      <c r="A483" s="18" t="s">
        <v>17</v>
      </c>
      <c r="B483" s="19" t="s">
        <v>1</v>
      </c>
      <c r="C483" s="20" t="s">
        <v>30</v>
      </c>
      <c r="D483" s="19" t="s">
        <v>21</v>
      </c>
      <c r="E483" s="159">
        <v>42018</v>
      </c>
      <c r="F483" s="21">
        <v>79.989999999999995</v>
      </c>
      <c r="G483" s="22">
        <v>12</v>
      </c>
      <c r="H483" s="23">
        <f t="shared" si="8"/>
        <v>959.87999999999988</v>
      </c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5"/>
    </row>
    <row r="484" spans="1:32" x14ac:dyDescent="0.3">
      <c r="A484" s="18" t="s">
        <v>7</v>
      </c>
      <c r="B484" s="19" t="s">
        <v>0</v>
      </c>
      <c r="C484" s="20" t="s">
        <v>28</v>
      </c>
      <c r="D484" s="19" t="s">
        <v>20</v>
      </c>
      <c r="E484" s="159">
        <v>42018</v>
      </c>
      <c r="F484" s="21">
        <v>168.95</v>
      </c>
      <c r="G484" s="22">
        <v>13</v>
      </c>
      <c r="H484" s="23">
        <f t="shared" si="8"/>
        <v>2196.35</v>
      </c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5"/>
    </row>
    <row r="485" spans="1:32" x14ac:dyDescent="0.3">
      <c r="A485" s="18" t="s">
        <v>29</v>
      </c>
      <c r="B485" s="19" t="s">
        <v>4</v>
      </c>
      <c r="C485" s="20" t="s">
        <v>33</v>
      </c>
      <c r="D485" s="19" t="s">
        <v>22</v>
      </c>
      <c r="E485" s="159">
        <v>42018</v>
      </c>
      <c r="F485" s="21">
        <v>340.95</v>
      </c>
      <c r="G485" s="22">
        <v>1</v>
      </c>
      <c r="H485" s="23">
        <f t="shared" si="8"/>
        <v>340.95</v>
      </c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5"/>
    </row>
    <row r="486" spans="1:32" x14ac:dyDescent="0.3">
      <c r="A486" s="18" t="s">
        <v>36</v>
      </c>
      <c r="B486" s="19" t="s">
        <v>4</v>
      </c>
      <c r="C486" s="20" t="s">
        <v>30</v>
      </c>
      <c r="D486" s="19" t="s">
        <v>22</v>
      </c>
      <c r="E486" s="159">
        <v>42018</v>
      </c>
      <c r="F486" s="21">
        <v>340.95</v>
      </c>
      <c r="G486" s="22">
        <v>15</v>
      </c>
      <c r="H486" s="23">
        <f t="shared" si="8"/>
        <v>5114.25</v>
      </c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5"/>
    </row>
    <row r="487" spans="1:32" x14ac:dyDescent="0.3">
      <c r="A487" s="18" t="s">
        <v>17</v>
      </c>
      <c r="B487" s="19" t="s">
        <v>3</v>
      </c>
      <c r="C487" s="20" t="s">
        <v>30</v>
      </c>
      <c r="D487" s="19" t="s">
        <v>20</v>
      </c>
      <c r="E487" s="159">
        <v>42020</v>
      </c>
      <c r="F487" s="21">
        <v>799.95</v>
      </c>
      <c r="G487" s="22">
        <v>6</v>
      </c>
      <c r="H487" s="23">
        <f t="shared" si="8"/>
        <v>4799.7000000000007</v>
      </c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5"/>
    </row>
    <row r="488" spans="1:32" x14ac:dyDescent="0.3">
      <c r="A488" s="18" t="s">
        <v>27</v>
      </c>
      <c r="B488" s="19" t="s">
        <v>2</v>
      </c>
      <c r="C488" s="20" t="s">
        <v>28</v>
      </c>
      <c r="D488" s="19" t="s">
        <v>22</v>
      </c>
      <c r="E488" s="159">
        <v>42020</v>
      </c>
      <c r="F488" s="21">
        <v>340.95</v>
      </c>
      <c r="G488" s="22">
        <v>13</v>
      </c>
      <c r="H488" s="23">
        <f t="shared" si="8"/>
        <v>4432.3499999999995</v>
      </c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5"/>
    </row>
    <row r="489" spans="1:32" x14ac:dyDescent="0.3">
      <c r="A489" s="18" t="s">
        <v>6</v>
      </c>
      <c r="B489" s="19" t="s">
        <v>0</v>
      </c>
      <c r="C489" s="20" t="s">
        <v>19</v>
      </c>
      <c r="D489" s="19" t="s">
        <v>21</v>
      </c>
      <c r="E489" s="159">
        <v>42021</v>
      </c>
      <c r="F489" s="21">
        <v>168.95</v>
      </c>
      <c r="G489" s="22">
        <v>15</v>
      </c>
      <c r="H489" s="23">
        <f t="shared" si="8"/>
        <v>2534.25</v>
      </c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5"/>
    </row>
    <row r="490" spans="1:32" x14ac:dyDescent="0.3">
      <c r="A490" s="18" t="s">
        <v>18</v>
      </c>
      <c r="B490" s="19" t="s">
        <v>2</v>
      </c>
      <c r="C490" s="20" t="s">
        <v>19</v>
      </c>
      <c r="D490" s="19" t="s">
        <v>24</v>
      </c>
      <c r="E490" s="159">
        <v>42021</v>
      </c>
      <c r="F490" s="21">
        <v>340.95</v>
      </c>
      <c r="G490" s="22">
        <v>12</v>
      </c>
      <c r="H490" s="23">
        <f t="shared" si="8"/>
        <v>4091.3999999999996</v>
      </c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5"/>
    </row>
    <row r="491" spans="1:32" x14ac:dyDescent="0.3">
      <c r="A491" s="18" t="s">
        <v>31</v>
      </c>
      <c r="B491" s="19" t="s">
        <v>2</v>
      </c>
      <c r="C491" s="20" t="s">
        <v>19</v>
      </c>
      <c r="D491" s="19" t="s">
        <v>22</v>
      </c>
      <c r="E491" s="159">
        <v>42021</v>
      </c>
      <c r="F491" s="21">
        <v>340.95</v>
      </c>
      <c r="G491" s="22">
        <v>2</v>
      </c>
      <c r="H491" s="23">
        <f t="shared" si="8"/>
        <v>681.9</v>
      </c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5"/>
    </row>
    <row r="492" spans="1:32" x14ac:dyDescent="0.3">
      <c r="A492" s="18" t="s">
        <v>31</v>
      </c>
      <c r="B492" s="19" t="s">
        <v>1</v>
      </c>
      <c r="C492" s="20" t="s">
        <v>19</v>
      </c>
      <c r="D492" s="19" t="s">
        <v>21</v>
      </c>
      <c r="E492" s="159">
        <v>42022</v>
      </c>
      <c r="F492" s="21">
        <v>79.989999999999995</v>
      </c>
      <c r="G492" s="22">
        <v>2</v>
      </c>
      <c r="H492" s="23">
        <f t="shared" si="8"/>
        <v>159.97999999999999</v>
      </c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5"/>
    </row>
    <row r="493" spans="1:32" x14ac:dyDescent="0.3">
      <c r="A493" s="18" t="s">
        <v>32</v>
      </c>
      <c r="B493" s="19" t="s">
        <v>1</v>
      </c>
      <c r="C493" s="20" t="s">
        <v>33</v>
      </c>
      <c r="D493" s="19" t="s">
        <v>20</v>
      </c>
      <c r="E493" s="159">
        <v>42022</v>
      </c>
      <c r="F493" s="21">
        <v>79.989999999999995</v>
      </c>
      <c r="G493" s="22">
        <v>8</v>
      </c>
      <c r="H493" s="23">
        <f t="shared" si="8"/>
        <v>639.91999999999996</v>
      </c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5"/>
    </row>
    <row r="494" spans="1:32" x14ac:dyDescent="0.3">
      <c r="A494" s="18" t="s">
        <v>27</v>
      </c>
      <c r="B494" s="19" t="s">
        <v>4</v>
      </c>
      <c r="C494" s="20" t="s">
        <v>28</v>
      </c>
      <c r="D494" s="19" t="s">
        <v>23</v>
      </c>
      <c r="E494" s="159">
        <v>42022</v>
      </c>
      <c r="F494" s="21">
        <v>340.95</v>
      </c>
      <c r="G494" s="22">
        <v>10</v>
      </c>
      <c r="H494" s="23">
        <f t="shared" si="8"/>
        <v>3409.5</v>
      </c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5"/>
    </row>
    <row r="495" spans="1:32" x14ac:dyDescent="0.3">
      <c r="A495" s="18" t="s">
        <v>18</v>
      </c>
      <c r="B495" s="19" t="s">
        <v>3</v>
      </c>
      <c r="C495" s="20" t="s">
        <v>19</v>
      </c>
      <c r="D495" s="19" t="s">
        <v>21</v>
      </c>
      <c r="E495" s="159">
        <v>42025</v>
      </c>
      <c r="F495" s="21">
        <v>799.95</v>
      </c>
      <c r="G495" s="22">
        <v>3</v>
      </c>
      <c r="H495" s="23">
        <f t="shared" si="8"/>
        <v>2399.8500000000004</v>
      </c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5"/>
    </row>
    <row r="496" spans="1:32" x14ac:dyDescent="0.3">
      <c r="A496" s="18" t="s">
        <v>34</v>
      </c>
      <c r="B496" s="19" t="s">
        <v>1</v>
      </c>
      <c r="C496" s="20" t="s">
        <v>19</v>
      </c>
      <c r="D496" s="19" t="s">
        <v>24</v>
      </c>
      <c r="E496" s="159">
        <v>42025</v>
      </c>
      <c r="F496" s="21">
        <v>79.989999999999995</v>
      </c>
      <c r="G496" s="22">
        <v>14</v>
      </c>
      <c r="H496" s="23">
        <f t="shared" si="8"/>
        <v>1119.8599999999999</v>
      </c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5"/>
    </row>
    <row r="497" spans="1:32" x14ac:dyDescent="0.3">
      <c r="A497" s="18" t="s">
        <v>18</v>
      </c>
      <c r="B497" s="19" t="s">
        <v>2</v>
      </c>
      <c r="C497" s="20" t="s">
        <v>19</v>
      </c>
      <c r="D497" s="19" t="s">
        <v>22</v>
      </c>
      <c r="E497" s="159">
        <v>42025</v>
      </c>
      <c r="F497" s="21">
        <v>340.95</v>
      </c>
      <c r="G497" s="22">
        <v>8</v>
      </c>
      <c r="H497" s="23">
        <f t="shared" si="8"/>
        <v>2727.6</v>
      </c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5"/>
    </row>
    <row r="498" spans="1:32" x14ac:dyDescent="0.3">
      <c r="A498" s="18" t="s">
        <v>36</v>
      </c>
      <c r="B498" s="19" t="s">
        <v>3</v>
      </c>
      <c r="C498" s="20" t="s">
        <v>30</v>
      </c>
      <c r="D498" s="19" t="s">
        <v>24</v>
      </c>
      <c r="E498" s="159">
        <v>42026</v>
      </c>
      <c r="F498" s="21">
        <v>799.95</v>
      </c>
      <c r="G498" s="22">
        <v>10</v>
      </c>
      <c r="H498" s="23">
        <f t="shared" si="8"/>
        <v>7999.5</v>
      </c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5"/>
    </row>
    <row r="499" spans="1:32" x14ac:dyDescent="0.3">
      <c r="A499" s="18" t="s">
        <v>32</v>
      </c>
      <c r="B499" s="19" t="s">
        <v>3</v>
      </c>
      <c r="C499" s="20" t="s">
        <v>33</v>
      </c>
      <c r="D499" s="19" t="s">
        <v>20</v>
      </c>
      <c r="E499" s="159">
        <v>42028</v>
      </c>
      <c r="F499" s="21">
        <v>799.95</v>
      </c>
      <c r="G499" s="22">
        <v>15</v>
      </c>
      <c r="H499" s="23">
        <f t="shared" si="8"/>
        <v>11999.25</v>
      </c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5"/>
    </row>
    <row r="500" spans="1:32" x14ac:dyDescent="0.3">
      <c r="A500" s="18" t="s">
        <v>17</v>
      </c>
      <c r="B500" s="19" t="s">
        <v>4</v>
      </c>
      <c r="C500" s="20" t="s">
        <v>30</v>
      </c>
      <c r="D500" s="19" t="s">
        <v>23</v>
      </c>
      <c r="E500" s="159">
        <v>42028</v>
      </c>
      <c r="F500" s="21">
        <v>340.95</v>
      </c>
      <c r="G500" s="22">
        <v>11</v>
      </c>
      <c r="H500" s="23">
        <f t="shared" si="8"/>
        <v>3750.45</v>
      </c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5"/>
    </row>
    <row r="501" spans="1:32" x14ac:dyDescent="0.3">
      <c r="A501" s="18" t="s">
        <v>36</v>
      </c>
      <c r="B501" s="19" t="s">
        <v>1</v>
      </c>
      <c r="C501" s="20" t="s">
        <v>30</v>
      </c>
      <c r="D501" s="19" t="s">
        <v>22</v>
      </c>
      <c r="E501" s="159">
        <v>42029</v>
      </c>
      <c r="F501" s="21">
        <v>79.989999999999995</v>
      </c>
      <c r="G501" s="22">
        <v>10</v>
      </c>
      <c r="H501" s="23">
        <f t="shared" si="8"/>
        <v>799.9</v>
      </c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5"/>
    </row>
    <row r="502" spans="1:32" x14ac:dyDescent="0.3">
      <c r="A502" s="18" t="s">
        <v>17</v>
      </c>
      <c r="B502" s="19" t="s">
        <v>0</v>
      </c>
      <c r="C502" s="20" t="s">
        <v>30</v>
      </c>
      <c r="D502" s="19" t="s">
        <v>23</v>
      </c>
      <c r="E502" s="159">
        <v>42031</v>
      </c>
      <c r="F502" s="21">
        <v>168.95</v>
      </c>
      <c r="G502" s="22">
        <v>11</v>
      </c>
      <c r="H502" s="23">
        <f t="shared" si="8"/>
        <v>1858.4499999999998</v>
      </c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5"/>
    </row>
    <row r="503" spans="1:32" x14ac:dyDescent="0.3">
      <c r="A503" s="18" t="s">
        <v>6</v>
      </c>
      <c r="B503" s="19" t="s">
        <v>3</v>
      </c>
      <c r="C503" s="20" t="s">
        <v>19</v>
      </c>
      <c r="D503" s="19" t="s">
        <v>21</v>
      </c>
      <c r="E503" s="159">
        <v>42032</v>
      </c>
      <c r="F503" s="21">
        <v>799.95</v>
      </c>
      <c r="G503" s="22">
        <v>2</v>
      </c>
      <c r="H503" s="23">
        <f t="shared" si="8"/>
        <v>1599.9</v>
      </c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5"/>
    </row>
    <row r="504" spans="1:32" x14ac:dyDescent="0.3">
      <c r="A504" s="18" t="s">
        <v>7</v>
      </c>
      <c r="B504" s="19" t="s">
        <v>2</v>
      </c>
      <c r="C504" s="20" t="s">
        <v>28</v>
      </c>
      <c r="D504" s="19" t="s">
        <v>23</v>
      </c>
      <c r="E504" s="159">
        <v>42032</v>
      </c>
      <c r="F504" s="21">
        <v>340.95</v>
      </c>
      <c r="G504" s="22">
        <v>15</v>
      </c>
      <c r="H504" s="23">
        <f t="shared" si="8"/>
        <v>5114.25</v>
      </c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5"/>
    </row>
    <row r="505" spans="1:32" x14ac:dyDescent="0.3">
      <c r="A505" s="18" t="s">
        <v>29</v>
      </c>
      <c r="B505" s="19" t="s">
        <v>3</v>
      </c>
      <c r="C505" s="20" t="s">
        <v>33</v>
      </c>
      <c r="D505" s="19" t="s">
        <v>24</v>
      </c>
      <c r="E505" s="159">
        <v>42032</v>
      </c>
      <c r="F505" s="21">
        <v>799.95</v>
      </c>
      <c r="G505" s="22">
        <v>11</v>
      </c>
      <c r="H505" s="23">
        <f t="shared" si="8"/>
        <v>8799.4500000000007</v>
      </c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5"/>
    </row>
    <row r="506" spans="1:32" x14ac:dyDescent="0.3">
      <c r="A506" s="18" t="s">
        <v>29</v>
      </c>
      <c r="B506" s="19" t="s">
        <v>4</v>
      </c>
      <c r="C506" s="20" t="s">
        <v>33</v>
      </c>
      <c r="D506" s="19" t="s">
        <v>20</v>
      </c>
      <c r="E506" s="159">
        <v>42033</v>
      </c>
      <c r="F506" s="21">
        <v>340.95</v>
      </c>
      <c r="G506" s="22">
        <v>17</v>
      </c>
      <c r="H506" s="23">
        <f t="shared" si="8"/>
        <v>5796.15</v>
      </c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5"/>
    </row>
    <row r="507" spans="1:32" x14ac:dyDescent="0.3">
      <c r="A507" s="18" t="s">
        <v>18</v>
      </c>
      <c r="B507" s="19" t="s">
        <v>4</v>
      </c>
      <c r="C507" s="20" t="s">
        <v>19</v>
      </c>
      <c r="D507" s="19" t="s">
        <v>23</v>
      </c>
      <c r="E507" s="159">
        <v>42033</v>
      </c>
      <c r="F507" s="21">
        <v>340.95</v>
      </c>
      <c r="G507" s="22">
        <v>8</v>
      </c>
      <c r="H507" s="23">
        <f t="shared" si="8"/>
        <v>2727.6</v>
      </c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5"/>
    </row>
    <row r="508" spans="1:32" x14ac:dyDescent="0.3">
      <c r="A508" s="18" t="s">
        <v>27</v>
      </c>
      <c r="B508" s="19" t="s">
        <v>0</v>
      </c>
      <c r="C508" s="20" t="s">
        <v>28</v>
      </c>
      <c r="D508" s="19" t="s">
        <v>21</v>
      </c>
      <c r="E508" s="159">
        <v>42034</v>
      </c>
      <c r="F508" s="21">
        <v>168.95</v>
      </c>
      <c r="G508" s="22">
        <v>9</v>
      </c>
      <c r="H508" s="23">
        <f t="shared" si="8"/>
        <v>1520.55</v>
      </c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5"/>
    </row>
    <row r="509" spans="1:32" x14ac:dyDescent="0.3">
      <c r="A509" s="18" t="s">
        <v>36</v>
      </c>
      <c r="B509" s="19" t="s">
        <v>1</v>
      </c>
      <c r="C509" s="20" t="s">
        <v>30</v>
      </c>
      <c r="D509" s="19" t="s">
        <v>24</v>
      </c>
      <c r="E509" s="159">
        <v>42034</v>
      </c>
      <c r="F509" s="21">
        <v>79.989999999999995</v>
      </c>
      <c r="G509" s="22">
        <v>2</v>
      </c>
      <c r="H509" s="23">
        <f t="shared" si="8"/>
        <v>159.97999999999999</v>
      </c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5"/>
    </row>
    <row r="510" spans="1:32" x14ac:dyDescent="0.3">
      <c r="A510" s="18" t="s">
        <v>35</v>
      </c>
      <c r="B510" s="19" t="s">
        <v>3</v>
      </c>
      <c r="C510" s="20" t="s">
        <v>33</v>
      </c>
      <c r="D510" s="19" t="s">
        <v>22</v>
      </c>
      <c r="E510" s="159">
        <v>42035</v>
      </c>
      <c r="F510" s="21">
        <v>799.95</v>
      </c>
      <c r="G510" s="22">
        <v>15</v>
      </c>
      <c r="H510" s="23">
        <f t="shared" si="8"/>
        <v>11999.25</v>
      </c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5"/>
    </row>
    <row r="511" spans="1:32" x14ac:dyDescent="0.3">
      <c r="A511" s="18" t="s">
        <v>34</v>
      </c>
      <c r="B511" s="19" t="s">
        <v>0</v>
      </c>
      <c r="C511" s="20" t="s">
        <v>19</v>
      </c>
      <c r="D511" s="19" t="s">
        <v>21</v>
      </c>
      <c r="E511" s="159">
        <v>42036</v>
      </c>
      <c r="F511" s="21">
        <v>168.95</v>
      </c>
      <c r="G511" s="22">
        <v>4</v>
      </c>
      <c r="H511" s="23">
        <f t="shared" si="8"/>
        <v>675.8</v>
      </c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5"/>
    </row>
    <row r="512" spans="1:32" x14ac:dyDescent="0.3">
      <c r="A512" s="18" t="s">
        <v>27</v>
      </c>
      <c r="B512" s="19" t="s">
        <v>4</v>
      </c>
      <c r="C512" s="20" t="s">
        <v>28</v>
      </c>
      <c r="D512" s="19" t="s">
        <v>21</v>
      </c>
      <c r="E512" s="159">
        <v>42036</v>
      </c>
      <c r="F512" s="21">
        <v>340.95</v>
      </c>
      <c r="G512" s="22">
        <v>15</v>
      </c>
      <c r="H512" s="23">
        <f t="shared" si="8"/>
        <v>5114.25</v>
      </c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5"/>
    </row>
    <row r="513" spans="1:32" x14ac:dyDescent="0.3">
      <c r="A513" s="18" t="s">
        <v>18</v>
      </c>
      <c r="B513" s="19" t="s">
        <v>0</v>
      </c>
      <c r="C513" s="20" t="s">
        <v>19</v>
      </c>
      <c r="D513" s="19" t="s">
        <v>20</v>
      </c>
      <c r="E513" s="159">
        <v>42038</v>
      </c>
      <c r="F513" s="21">
        <v>168.95</v>
      </c>
      <c r="G513" s="22">
        <v>13</v>
      </c>
      <c r="H513" s="23">
        <f t="shared" si="8"/>
        <v>2196.35</v>
      </c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5"/>
    </row>
    <row r="514" spans="1:32" x14ac:dyDescent="0.3">
      <c r="A514" s="18" t="s">
        <v>26</v>
      </c>
      <c r="B514" s="19" t="s">
        <v>1</v>
      </c>
      <c r="C514" s="20" t="s">
        <v>33</v>
      </c>
      <c r="D514" s="19" t="s">
        <v>23</v>
      </c>
      <c r="E514" s="159">
        <v>42038</v>
      </c>
      <c r="F514" s="21">
        <v>79.989999999999995</v>
      </c>
      <c r="G514" s="22">
        <v>8</v>
      </c>
      <c r="H514" s="23">
        <f t="shared" si="8"/>
        <v>639.91999999999996</v>
      </c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5"/>
    </row>
    <row r="515" spans="1:32" x14ac:dyDescent="0.3">
      <c r="A515" s="18" t="s">
        <v>36</v>
      </c>
      <c r="B515" s="19" t="s">
        <v>1</v>
      </c>
      <c r="C515" s="20" t="s">
        <v>30</v>
      </c>
      <c r="D515" s="19" t="s">
        <v>23</v>
      </c>
      <c r="E515" s="159">
        <v>42038</v>
      </c>
      <c r="F515" s="21">
        <v>79.989999999999995</v>
      </c>
      <c r="G515" s="22">
        <v>1</v>
      </c>
      <c r="H515" s="23">
        <f t="shared" ref="H515:H578" si="9">F515*G515</f>
        <v>79.989999999999995</v>
      </c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5"/>
    </row>
    <row r="516" spans="1:32" x14ac:dyDescent="0.3">
      <c r="A516" s="18" t="s">
        <v>35</v>
      </c>
      <c r="B516" s="19" t="s">
        <v>0</v>
      </c>
      <c r="C516" s="20" t="s">
        <v>33</v>
      </c>
      <c r="D516" s="19" t="s">
        <v>23</v>
      </c>
      <c r="E516" s="159">
        <v>42038</v>
      </c>
      <c r="F516" s="21">
        <v>168.95</v>
      </c>
      <c r="G516" s="22">
        <v>13</v>
      </c>
      <c r="H516" s="23">
        <f t="shared" si="9"/>
        <v>2196.35</v>
      </c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5"/>
    </row>
    <row r="517" spans="1:32" x14ac:dyDescent="0.3">
      <c r="A517" s="18" t="s">
        <v>35</v>
      </c>
      <c r="B517" s="19" t="s">
        <v>2</v>
      </c>
      <c r="C517" s="20" t="s">
        <v>33</v>
      </c>
      <c r="D517" s="19" t="s">
        <v>20</v>
      </c>
      <c r="E517" s="159">
        <v>42039</v>
      </c>
      <c r="F517" s="21">
        <v>340.95</v>
      </c>
      <c r="G517" s="22">
        <v>13</v>
      </c>
      <c r="H517" s="23">
        <f t="shared" si="9"/>
        <v>4432.3499999999995</v>
      </c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5"/>
    </row>
    <row r="518" spans="1:32" x14ac:dyDescent="0.3">
      <c r="A518" s="18" t="s">
        <v>17</v>
      </c>
      <c r="B518" s="19" t="s">
        <v>2</v>
      </c>
      <c r="C518" s="20" t="s">
        <v>30</v>
      </c>
      <c r="D518" s="19" t="s">
        <v>20</v>
      </c>
      <c r="E518" s="159">
        <v>42040</v>
      </c>
      <c r="F518" s="21">
        <v>340.95</v>
      </c>
      <c r="G518" s="22">
        <v>12</v>
      </c>
      <c r="H518" s="23">
        <f t="shared" si="9"/>
        <v>4091.3999999999996</v>
      </c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5"/>
    </row>
    <row r="519" spans="1:32" x14ac:dyDescent="0.3">
      <c r="A519" s="18" t="s">
        <v>17</v>
      </c>
      <c r="B519" s="19" t="s">
        <v>2</v>
      </c>
      <c r="C519" s="20" t="s">
        <v>30</v>
      </c>
      <c r="D519" s="19" t="s">
        <v>22</v>
      </c>
      <c r="E519" s="159">
        <v>42040</v>
      </c>
      <c r="F519" s="21">
        <v>340.95</v>
      </c>
      <c r="G519" s="22">
        <v>9</v>
      </c>
      <c r="H519" s="23">
        <f t="shared" si="9"/>
        <v>3068.5499999999997</v>
      </c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5"/>
    </row>
    <row r="520" spans="1:32" x14ac:dyDescent="0.3">
      <c r="A520" s="18" t="s">
        <v>18</v>
      </c>
      <c r="B520" s="19" t="s">
        <v>0</v>
      </c>
      <c r="C520" s="20" t="s">
        <v>19</v>
      </c>
      <c r="D520" s="19" t="s">
        <v>22</v>
      </c>
      <c r="E520" s="159">
        <v>42040</v>
      </c>
      <c r="F520" s="21">
        <v>168.95</v>
      </c>
      <c r="G520" s="22">
        <v>6</v>
      </c>
      <c r="H520" s="23">
        <f t="shared" si="9"/>
        <v>1013.6999999999999</v>
      </c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5"/>
    </row>
    <row r="521" spans="1:32" x14ac:dyDescent="0.3">
      <c r="A521" s="18" t="s">
        <v>7</v>
      </c>
      <c r="B521" s="19" t="s">
        <v>2</v>
      </c>
      <c r="C521" s="20" t="s">
        <v>28</v>
      </c>
      <c r="D521" s="19" t="s">
        <v>24</v>
      </c>
      <c r="E521" s="159">
        <v>42041</v>
      </c>
      <c r="F521" s="21">
        <v>340.95</v>
      </c>
      <c r="G521" s="22">
        <v>14</v>
      </c>
      <c r="H521" s="23">
        <f t="shared" si="9"/>
        <v>4773.3</v>
      </c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5"/>
    </row>
    <row r="522" spans="1:32" x14ac:dyDescent="0.3">
      <c r="A522" s="18" t="s">
        <v>36</v>
      </c>
      <c r="B522" s="19" t="s">
        <v>1</v>
      </c>
      <c r="C522" s="20" t="s">
        <v>30</v>
      </c>
      <c r="D522" s="19" t="s">
        <v>24</v>
      </c>
      <c r="E522" s="159">
        <v>42041</v>
      </c>
      <c r="F522" s="21">
        <v>79.989999999999995</v>
      </c>
      <c r="G522" s="22">
        <v>3</v>
      </c>
      <c r="H522" s="23">
        <f t="shared" si="9"/>
        <v>239.96999999999997</v>
      </c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5"/>
    </row>
    <row r="523" spans="1:32" x14ac:dyDescent="0.3">
      <c r="A523" s="18" t="s">
        <v>6</v>
      </c>
      <c r="B523" s="19" t="s">
        <v>3</v>
      </c>
      <c r="C523" s="20" t="s">
        <v>19</v>
      </c>
      <c r="D523" s="19" t="s">
        <v>23</v>
      </c>
      <c r="E523" s="159">
        <v>42042</v>
      </c>
      <c r="F523" s="21">
        <v>799.95</v>
      </c>
      <c r="G523" s="22">
        <v>6</v>
      </c>
      <c r="H523" s="23">
        <f t="shared" si="9"/>
        <v>4799.7000000000007</v>
      </c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5"/>
    </row>
    <row r="524" spans="1:32" x14ac:dyDescent="0.3">
      <c r="A524" s="18" t="s">
        <v>34</v>
      </c>
      <c r="B524" s="19" t="s">
        <v>1</v>
      </c>
      <c r="C524" s="20" t="s">
        <v>19</v>
      </c>
      <c r="D524" s="19" t="s">
        <v>23</v>
      </c>
      <c r="E524" s="159">
        <v>42042</v>
      </c>
      <c r="F524" s="21">
        <v>79.989999999999995</v>
      </c>
      <c r="G524" s="22">
        <v>1</v>
      </c>
      <c r="H524" s="23">
        <f t="shared" si="9"/>
        <v>79.989999999999995</v>
      </c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5"/>
    </row>
    <row r="525" spans="1:32" x14ac:dyDescent="0.3">
      <c r="A525" s="18" t="s">
        <v>32</v>
      </c>
      <c r="B525" s="19" t="s">
        <v>0</v>
      </c>
      <c r="C525" s="20" t="s">
        <v>33</v>
      </c>
      <c r="D525" s="19" t="s">
        <v>21</v>
      </c>
      <c r="E525" s="159">
        <v>42046</v>
      </c>
      <c r="F525" s="21">
        <v>168.95</v>
      </c>
      <c r="G525" s="22">
        <v>14</v>
      </c>
      <c r="H525" s="23">
        <f t="shared" si="9"/>
        <v>2365.2999999999997</v>
      </c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5"/>
    </row>
    <row r="526" spans="1:32" x14ac:dyDescent="0.3">
      <c r="A526" s="18" t="s">
        <v>35</v>
      </c>
      <c r="B526" s="19" t="s">
        <v>2</v>
      </c>
      <c r="C526" s="20" t="s">
        <v>33</v>
      </c>
      <c r="D526" s="19" t="s">
        <v>20</v>
      </c>
      <c r="E526" s="159">
        <v>42046</v>
      </c>
      <c r="F526" s="21">
        <v>340.95</v>
      </c>
      <c r="G526" s="22">
        <v>11</v>
      </c>
      <c r="H526" s="23">
        <f t="shared" si="9"/>
        <v>3750.45</v>
      </c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5"/>
    </row>
    <row r="527" spans="1:32" x14ac:dyDescent="0.3">
      <c r="A527" s="18" t="s">
        <v>26</v>
      </c>
      <c r="B527" s="19" t="s">
        <v>2</v>
      </c>
      <c r="C527" s="20" t="s">
        <v>33</v>
      </c>
      <c r="D527" s="19" t="s">
        <v>23</v>
      </c>
      <c r="E527" s="159">
        <v>42046</v>
      </c>
      <c r="F527" s="21">
        <v>340.95</v>
      </c>
      <c r="G527" s="22">
        <v>7</v>
      </c>
      <c r="H527" s="23">
        <f t="shared" si="9"/>
        <v>2386.65</v>
      </c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5"/>
    </row>
    <row r="528" spans="1:32" x14ac:dyDescent="0.3">
      <c r="A528" s="18" t="s">
        <v>32</v>
      </c>
      <c r="B528" s="19" t="s">
        <v>3</v>
      </c>
      <c r="C528" s="20" t="s">
        <v>33</v>
      </c>
      <c r="D528" s="19" t="s">
        <v>23</v>
      </c>
      <c r="E528" s="159">
        <v>42046</v>
      </c>
      <c r="F528" s="21">
        <v>799.95</v>
      </c>
      <c r="G528" s="22">
        <v>11</v>
      </c>
      <c r="H528" s="23">
        <f t="shared" si="9"/>
        <v>8799.4500000000007</v>
      </c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5"/>
    </row>
    <row r="529" spans="1:32" x14ac:dyDescent="0.3">
      <c r="A529" s="18" t="s">
        <v>29</v>
      </c>
      <c r="B529" s="19" t="s">
        <v>0</v>
      </c>
      <c r="C529" s="20" t="s">
        <v>33</v>
      </c>
      <c r="D529" s="19" t="s">
        <v>22</v>
      </c>
      <c r="E529" s="159">
        <v>42046</v>
      </c>
      <c r="F529" s="21">
        <v>168.95</v>
      </c>
      <c r="G529" s="22">
        <v>7</v>
      </c>
      <c r="H529" s="23">
        <f t="shared" si="9"/>
        <v>1182.6499999999999</v>
      </c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5"/>
    </row>
    <row r="530" spans="1:32" x14ac:dyDescent="0.3">
      <c r="A530" s="18" t="s">
        <v>34</v>
      </c>
      <c r="B530" s="19" t="s">
        <v>0</v>
      </c>
      <c r="C530" s="20" t="s">
        <v>19</v>
      </c>
      <c r="D530" s="19" t="s">
        <v>20</v>
      </c>
      <c r="E530" s="159">
        <v>42052</v>
      </c>
      <c r="F530" s="21">
        <v>168.95</v>
      </c>
      <c r="G530" s="22">
        <v>14</v>
      </c>
      <c r="H530" s="23">
        <f t="shared" si="9"/>
        <v>2365.2999999999997</v>
      </c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5"/>
    </row>
    <row r="531" spans="1:32" x14ac:dyDescent="0.3">
      <c r="A531" s="18" t="s">
        <v>35</v>
      </c>
      <c r="B531" s="19" t="s">
        <v>4</v>
      </c>
      <c r="C531" s="20" t="s">
        <v>33</v>
      </c>
      <c r="D531" s="19" t="s">
        <v>23</v>
      </c>
      <c r="E531" s="159">
        <v>42053</v>
      </c>
      <c r="F531" s="21">
        <v>340.95</v>
      </c>
      <c r="G531" s="22">
        <v>2</v>
      </c>
      <c r="H531" s="23">
        <f t="shared" si="9"/>
        <v>681.9</v>
      </c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5"/>
    </row>
    <row r="532" spans="1:32" x14ac:dyDescent="0.3">
      <c r="A532" s="18" t="s">
        <v>17</v>
      </c>
      <c r="B532" s="19" t="s">
        <v>4</v>
      </c>
      <c r="C532" s="20" t="s">
        <v>30</v>
      </c>
      <c r="D532" s="19" t="s">
        <v>22</v>
      </c>
      <c r="E532" s="159">
        <v>42053</v>
      </c>
      <c r="F532" s="21">
        <v>340.95</v>
      </c>
      <c r="G532" s="22">
        <v>15</v>
      </c>
      <c r="H532" s="23">
        <f t="shared" si="9"/>
        <v>5114.25</v>
      </c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5"/>
    </row>
    <row r="533" spans="1:32" x14ac:dyDescent="0.3">
      <c r="A533" s="18" t="s">
        <v>35</v>
      </c>
      <c r="B533" s="19" t="s">
        <v>4</v>
      </c>
      <c r="C533" s="20" t="s">
        <v>33</v>
      </c>
      <c r="D533" s="19" t="s">
        <v>21</v>
      </c>
      <c r="E533" s="159">
        <v>42054</v>
      </c>
      <c r="F533" s="21">
        <v>340.95</v>
      </c>
      <c r="G533" s="22">
        <v>7</v>
      </c>
      <c r="H533" s="23">
        <f t="shared" si="9"/>
        <v>2386.65</v>
      </c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5"/>
    </row>
    <row r="534" spans="1:32" x14ac:dyDescent="0.3">
      <c r="A534" s="18" t="s">
        <v>27</v>
      </c>
      <c r="B534" s="19" t="s">
        <v>3</v>
      </c>
      <c r="C534" s="20" t="s">
        <v>28</v>
      </c>
      <c r="D534" s="19" t="s">
        <v>24</v>
      </c>
      <c r="E534" s="159">
        <v>42055</v>
      </c>
      <c r="F534" s="21">
        <v>799.95</v>
      </c>
      <c r="G534" s="22">
        <v>4</v>
      </c>
      <c r="H534" s="23">
        <f t="shared" si="9"/>
        <v>3199.8</v>
      </c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5"/>
    </row>
    <row r="535" spans="1:32" x14ac:dyDescent="0.3">
      <c r="A535" s="18" t="s">
        <v>17</v>
      </c>
      <c r="B535" s="19" t="s">
        <v>4</v>
      </c>
      <c r="C535" s="20" t="s">
        <v>30</v>
      </c>
      <c r="D535" s="19" t="s">
        <v>21</v>
      </c>
      <c r="E535" s="159">
        <v>42057</v>
      </c>
      <c r="F535" s="21">
        <v>340.95</v>
      </c>
      <c r="G535" s="22">
        <v>6</v>
      </c>
      <c r="H535" s="23">
        <f t="shared" si="9"/>
        <v>2045.6999999999998</v>
      </c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5"/>
    </row>
    <row r="536" spans="1:32" x14ac:dyDescent="0.3">
      <c r="A536" s="18" t="s">
        <v>36</v>
      </c>
      <c r="B536" s="19" t="s">
        <v>1</v>
      </c>
      <c r="C536" s="20" t="s">
        <v>30</v>
      </c>
      <c r="D536" s="19" t="s">
        <v>21</v>
      </c>
      <c r="E536" s="159">
        <v>42057</v>
      </c>
      <c r="F536" s="21">
        <v>79.989999999999995</v>
      </c>
      <c r="G536" s="22">
        <v>3</v>
      </c>
      <c r="H536" s="23">
        <f t="shared" si="9"/>
        <v>239.96999999999997</v>
      </c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5"/>
    </row>
    <row r="537" spans="1:32" x14ac:dyDescent="0.3">
      <c r="A537" s="18" t="s">
        <v>34</v>
      </c>
      <c r="B537" s="19" t="s">
        <v>2</v>
      </c>
      <c r="C537" s="20" t="s">
        <v>19</v>
      </c>
      <c r="D537" s="19" t="s">
        <v>20</v>
      </c>
      <c r="E537" s="159">
        <v>42057</v>
      </c>
      <c r="F537" s="21">
        <v>340.95</v>
      </c>
      <c r="G537" s="22">
        <v>19</v>
      </c>
      <c r="H537" s="23">
        <f t="shared" si="9"/>
        <v>6478.05</v>
      </c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5"/>
    </row>
    <row r="538" spans="1:32" x14ac:dyDescent="0.3">
      <c r="A538" s="18" t="s">
        <v>26</v>
      </c>
      <c r="B538" s="19" t="s">
        <v>3</v>
      </c>
      <c r="C538" s="20" t="s">
        <v>33</v>
      </c>
      <c r="D538" s="19" t="s">
        <v>22</v>
      </c>
      <c r="E538" s="159">
        <v>42057</v>
      </c>
      <c r="F538" s="21">
        <v>799.95</v>
      </c>
      <c r="G538" s="22">
        <v>13</v>
      </c>
      <c r="H538" s="23">
        <f t="shared" si="9"/>
        <v>10399.35</v>
      </c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5"/>
    </row>
    <row r="539" spans="1:32" x14ac:dyDescent="0.3">
      <c r="A539" s="18" t="s">
        <v>18</v>
      </c>
      <c r="B539" s="19" t="s">
        <v>2</v>
      </c>
      <c r="C539" s="20" t="s">
        <v>19</v>
      </c>
      <c r="D539" s="19" t="s">
        <v>21</v>
      </c>
      <c r="E539" s="159">
        <v>42059</v>
      </c>
      <c r="F539" s="21">
        <v>340.95</v>
      </c>
      <c r="G539" s="22">
        <v>11</v>
      </c>
      <c r="H539" s="23">
        <f t="shared" si="9"/>
        <v>3750.45</v>
      </c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5"/>
    </row>
    <row r="540" spans="1:32" x14ac:dyDescent="0.3">
      <c r="A540" s="18" t="s">
        <v>32</v>
      </c>
      <c r="B540" s="19" t="s">
        <v>2</v>
      </c>
      <c r="C540" s="20" t="s">
        <v>33</v>
      </c>
      <c r="D540" s="19" t="s">
        <v>23</v>
      </c>
      <c r="E540" s="159">
        <v>42060</v>
      </c>
      <c r="F540" s="21">
        <v>340.95</v>
      </c>
      <c r="G540" s="22">
        <v>6</v>
      </c>
      <c r="H540" s="23">
        <f t="shared" si="9"/>
        <v>2045.6999999999998</v>
      </c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5"/>
    </row>
    <row r="541" spans="1:32" x14ac:dyDescent="0.3">
      <c r="A541" s="18" t="s">
        <v>36</v>
      </c>
      <c r="B541" s="19" t="s">
        <v>2</v>
      </c>
      <c r="C541" s="20" t="s">
        <v>30</v>
      </c>
      <c r="D541" s="19" t="s">
        <v>22</v>
      </c>
      <c r="E541" s="159">
        <v>42060</v>
      </c>
      <c r="F541" s="21">
        <v>340.95</v>
      </c>
      <c r="G541" s="22">
        <v>3</v>
      </c>
      <c r="H541" s="23">
        <f t="shared" si="9"/>
        <v>1022.8499999999999</v>
      </c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5"/>
    </row>
    <row r="542" spans="1:32" x14ac:dyDescent="0.3">
      <c r="A542" s="18" t="s">
        <v>34</v>
      </c>
      <c r="B542" s="19" t="s">
        <v>1</v>
      </c>
      <c r="C542" s="20" t="s">
        <v>19</v>
      </c>
      <c r="D542" s="19" t="s">
        <v>23</v>
      </c>
      <c r="E542" s="159">
        <v>42062</v>
      </c>
      <c r="F542" s="21">
        <v>79.989999999999995</v>
      </c>
      <c r="G542" s="22">
        <v>6</v>
      </c>
      <c r="H542" s="23">
        <f t="shared" si="9"/>
        <v>479.93999999999994</v>
      </c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5"/>
    </row>
    <row r="543" spans="1:32" x14ac:dyDescent="0.3">
      <c r="A543" s="18" t="s">
        <v>6</v>
      </c>
      <c r="B543" s="19" t="s">
        <v>0</v>
      </c>
      <c r="C543" s="20" t="s">
        <v>19</v>
      </c>
      <c r="D543" s="19" t="s">
        <v>22</v>
      </c>
      <c r="E543" s="159">
        <v>42062</v>
      </c>
      <c r="F543" s="21">
        <v>168.95</v>
      </c>
      <c r="G543" s="22">
        <v>8</v>
      </c>
      <c r="H543" s="23">
        <f t="shared" si="9"/>
        <v>1351.6</v>
      </c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5"/>
    </row>
    <row r="544" spans="1:32" x14ac:dyDescent="0.3">
      <c r="A544" s="18" t="s">
        <v>34</v>
      </c>
      <c r="B544" s="19" t="s">
        <v>4</v>
      </c>
      <c r="C544" s="20" t="s">
        <v>19</v>
      </c>
      <c r="D544" s="19" t="s">
        <v>24</v>
      </c>
      <c r="E544" s="159">
        <v>42064</v>
      </c>
      <c r="F544" s="21">
        <v>340.95</v>
      </c>
      <c r="G544" s="22">
        <v>11</v>
      </c>
      <c r="H544" s="23">
        <f t="shared" si="9"/>
        <v>3750.45</v>
      </c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5"/>
    </row>
    <row r="545" spans="1:32" x14ac:dyDescent="0.3">
      <c r="A545" s="18" t="s">
        <v>18</v>
      </c>
      <c r="B545" s="19" t="s">
        <v>4</v>
      </c>
      <c r="C545" s="20" t="s">
        <v>19</v>
      </c>
      <c r="D545" s="19" t="s">
        <v>24</v>
      </c>
      <c r="E545" s="159">
        <v>42064</v>
      </c>
      <c r="F545" s="21">
        <v>340.95</v>
      </c>
      <c r="G545" s="22">
        <v>11</v>
      </c>
      <c r="H545" s="23">
        <f t="shared" si="9"/>
        <v>3750.45</v>
      </c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5"/>
    </row>
    <row r="546" spans="1:32" x14ac:dyDescent="0.3">
      <c r="A546" s="18" t="s">
        <v>26</v>
      </c>
      <c r="B546" s="19" t="s">
        <v>4</v>
      </c>
      <c r="C546" s="20" t="s">
        <v>33</v>
      </c>
      <c r="D546" s="19" t="s">
        <v>22</v>
      </c>
      <c r="E546" s="159">
        <v>42066</v>
      </c>
      <c r="F546" s="21">
        <v>340.95</v>
      </c>
      <c r="G546" s="22">
        <v>12</v>
      </c>
      <c r="H546" s="23">
        <f t="shared" si="9"/>
        <v>4091.3999999999996</v>
      </c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5"/>
    </row>
    <row r="547" spans="1:32" x14ac:dyDescent="0.3">
      <c r="A547" s="18" t="s">
        <v>29</v>
      </c>
      <c r="B547" s="19" t="s">
        <v>3</v>
      </c>
      <c r="C547" s="20" t="s">
        <v>33</v>
      </c>
      <c r="D547" s="19" t="s">
        <v>22</v>
      </c>
      <c r="E547" s="159">
        <v>42067</v>
      </c>
      <c r="F547" s="21">
        <v>799.95</v>
      </c>
      <c r="G547" s="22">
        <v>13</v>
      </c>
      <c r="H547" s="23">
        <f t="shared" si="9"/>
        <v>10399.35</v>
      </c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5"/>
    </row>
    <row r="548" spans="1:32" x14ac:dyDescent="0.3">
      <c r="A548" s="18" t="s">
        <v>26</v>
      </c>
      <c r="B548" s="19" t="s">
        <v>0</v>
      </c>
      <c r="C548" s="20" t="s">
        <v>33</v>
      </c>
      <c r="D548" s="19" t="s">
        <v>20</v>
      </c>
      <c r="E548" s="159">
        <v>42070</v>
      </c>
      <c r="F548" s="21">
        <v>168.95</v>
      </c>
      <c r="G548" s="22">
        <v>8</v>
      </c>
      <c r="H548" s="23">
        <f t="shared" si="9"/>
        <v>1351.6</v>
      </c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5"/>
    </row>
    <row r="549" spans="1:32" x14ac:dyDescent="0.3">
      <c r="A549" s="18" t="s">
        <v>36</v>
      </c>
      <c r="B549" s="19" t="s">
        <v>2</v>
      </c>
      <c r="C549" s="20" t="s">
        <v>30</v>
      </c>
      <c r="D549" s="19" t="s">
        <v>23</v>
      </c>
      <c r="E549" s="159">
        <v>42074</v>
      </c>
      <c r="F549" s="21">
        <v>340.95</v>
      </c>
      <c r="G549" s="22">
        <v>2</v>
      </c>
      <c r="H549" s="23">
        <f t="shared" si="9"/>
        <v>681.9</v>
      </c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5"/>
    </row>
    <row r="550" spans="1:32" x14ac:dyDescent="0.3">
      <c r="A550" s="18" t="s">
        <v>36</v>
      </c>
      <c r="B550" s="19" t="s">
        <v>1</v>
      </c>
      <c r="C550" s="20" t="s">
        <v>30</v>
      </c>
      <c r="D550" s="19" t="s">
        <v>23</v>
      </c>
      <c r="E550" s="159">
        <v>42074</v>
      </c>
      <c r="F550" s="21">
        <v>79.989999999999995</v>
      </c>
      <c r="G550" s="22">
        <v>2</v>
      </c>
      <c r="H550" s="23">
        <f t="shared" si="9"/>
        <v>159.97999999999999</v>
      </c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5"/>
    </row>
    <row r="551" spans="1:32" x14ac:dyDescent="0.3">
      <c r="A551" s="18" t="s">
        <v>32</v>
      </c>
      <c r="B551" s="19" t="s">
        <v>4</v>
      </c>
      <c r="C551" s="20" t="s">
        <v>33</v>
      </c>
      <c r="D551" s="19" t="s">
        <v>24</v>
      </c>
      <c r="E551" s="159">
        <v>42074</v>
      </c>
      <c r="F551" s="21">
        <v>340.95</v>
      </c>
      <c r="G551" s="22">
        <v>12</v>
      </c>
      <c r="H551" s="23">
        <f t="shared" si="9"/>
        <v>4091.3999999999996</v>
      </c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5"/>
    </row>
    <row r="552" spans="1:32" x14ac:dyDescent="0.3">
      <c r="A552" s="18" t="s">
        <v>32</v>
      </c>
      <c r="B552" s="19" t="s">
        <v>2</v>
      </c>
      <c r="C552" s="20" t="s">
        <v>33</v>
      </c>
      <c r="D552" s="19" t="s">
        <v>21</v>
      </c>
      <c r="E552" s="159">
        <v>42077</v>
      </c>
      <c r="F552" s="21">
        <v>340.95</v>
      </c>
      <c r="G552" s="22">
        <v>13</v>
      </c>
      <c r="H552" s="23">
        <f t="shared" si="9"/>
        <v>4432.3499999999995</v>
      </c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5"/>
    </row>
    <row r="553" spans="1:32" x14ac:dyDescent="0.3">
      <c r="A553" s="18" t="s">
        <v>26</v>
      </c>
      <c r="B553" s="19" t="s">
        <v>3</v>
      </c>
      <c r="C553" s="20" t="s">
        <v>33</v>
      </c>
      <c r="D553" s="19" t="s">
        <v>20</v>
      </c>
      <c r="E553" s="159">
        <v>42077</v>
      </c>
      <c r="F553" s="21">
        <v>799.95</v>
      </c>
      <c r="G553" s="22">
        <v>9</v>
      </c>
      <c r="H553" s="23">
        <f t="shared" si="9"/>
        <v>7199.55</v>
      </c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5"/>
    </row>
    <row r="554" spans="1:32" x14ac:dyDescent="0.3">
      <c r="A554" s="18" t="s">
        <v>34</v>
      </c>
      <c r="B554" s="19" t="s">
        <v>4</v>
      </c>
      <c r="C554" s="20" t="s">
        <v>19</v>
      </c>
      <c r="D554" s="19" t="s">
        <v>23</v>
      </c>
      <c r="E554" s="159">
        <v>42077</v>
      </c>
      <c r="F554" s="21">
        <v>340.95</v>
      </c>
      <c r="G554" s="22">
        <v>11</v>
      </c>
      <c r="H554" s="23">
        <f t="shared" si="9"/>
        <v>3750.45</v>
      </c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5"/>
    </row>
    <row r="555" spans="1:32" x14ac:dyDescent="0.3">
      <c r="A555" s="18" t="s">
        <v>6</v>
      </c>
      <c r="B555" s="19" t="s">
        <v>3</v>
      </c>
      <c r="C555" s="20" t="s">
        <v>19</v>
      </c>
      <c r="D555" s="19" t="s">
        <v>20</v>
      </c>
      <c r="E555" s="159">
        <v>42078</v>
      </c>
      <c r="F555" s="21">
        <v>799.95</v>
      </c>
      <c r="G555" s="22">
        <v>8</v>
      </c>
      <c r="H555" s="23">
        <f t="shared" si="9"/>
        <v>6399.6</v>
      </c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5"/>
    </row>
    <row r="556" spans="1:32" x14ac:dyDescent="0.3">
      <c r="A556" s="18" t="s">
        <v>27</v>
      </c>
      <c r="B556" s="19" t="s">
        <v>2</v>
      </c>
      <c r="C556" s="20" t="s">
        <v>28</v>
      </c>
      <c r="D556" s="19" t="s">
        <v>22</v>
      </c>
      <c r="E556" s="159">
        <v>42078</v>
      </c>
      <c r="F556" s="21">
        <v>340.95</v>
      </c>
      <c r="G556" s="22">
        <v>4</v>
      </c>
      <c r="H556" s="23">
        <f t="shared" si="9"/>
        <v>1363.8</v>
      </c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5"/>
    </row>
    <row r="557" spans="1:32" x14ac:dyDescent="0.3">
      <c r="A557" s="18" t="s">
        <v>26</v>
      </c>
      <c r="B557" s="19" t="s">
        <v>4</v>
      </c>
      <c r="C557" s="20" t="s">
        <v>33</v>
      </c>
      <c r="D557" s="19" t="s">
        <v>24</v>
      </c>
      <c r="E557" s="159">
        <v>42081</v>
      </c>
      <c r="F557" s="21">
        <v>340.95</v>
      </c>
      <c r="G557" s="22">
        <v>4</v>
      </c>
      <c r="H557" s="23">
        <f t="shared" si="9"/>
        <v>1363.8</v>
      </c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5"/>
    </row>
    <row r="558" spans="1:32" x14ac:dyDescent="0.3">
      <c r="A558" s="18" t="s">
        <v>36</v>
      </c>
      <c r="B558" s="19" t="s">
        <v>4</v>
      </c>
      <c r="C558" s="20" t="s">
        <v>30</v>
      </c>
      <c r="D558" s="19" t="s">
        <v>22</v>
      </c>
      <c r="E558" s="159">
        <v>42081</v>
      </c>
      <c r="F558" s="21">
        <v>340.95</v>
      </c>
      <c r="G558" s="22">
        <v>8</v>
      </c>
      <c r="H558" s="23">
        <f t="shared" si="9"/>
        <v>2727.6</v>
      </c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5"/>
    </row>
    <row r="559" spans="1:32" x14ac:dyDescent="0.3">
      <c r="A559" s="18" t="s">
        <v>32</v>
      </c>
      <c r="B559" s="19" t="s">
        <v>1</v>
      </c>
      <c r="C559" s="20" t="s">
        <v>33</v>
      </c>
      <c r="D559" s="19" t="s">
        <v>20</v>
      </c>
      <c r="E559" s="159">
        <v>42082</v>
      </c>
      <c r="F559" s="21">
        <v>79.989999999999995</v>
      </c>
      <c r="G559" s="22">
        <v>18</v>
      </c>
      <c r="H559" s="23">
        <f t="shared" si="9"/>
        <v>1439.82</v>
      </c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5"/>
    </row>
    <row r="560" spans="1:32" x14ac:dyDescent="0.3">
      <c r="A560" s="18" t="s">
        <v>35</v>
      </c>
      <c r="B560" s="19" t="s">
        <v>1</v>
      </c>
      <c r="C560" s="20" t="s">
        <v>33</v>
      </c>
      <c r="D560" s="19" t="s">
        <v>24</v>
      </c>
      <c r="E560" s="159">
        <v>42082</v>
      </c>
      <c r="F560" s="21">
        <v>79.989999999999995</v>
      </c>
      <c r="G560" s="22">
        <v>9</v>
      </c>
      <c r="H560" s="23">
        <f t="shared" si="9"/>
        <v>719.91</v>
      </c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5"/>
    </row>
    <row r="561" spans="1:32" x14ac:dyDescent="0.3">
      <c r="A561" s="18" t="s">
        <v>26</v>
      </c>
      <c r="B561" s="19" t="s">
        <v>1</v>
      </c>
      <c r="C561" s="20" t="s">
        <v>33</v>
      </c>
      <c r="D561" s="19" t="s">
        <v>21</v>
      </c>
      <c r="E561" s="159">
        <v>42085</v>
      </c>
      <c r="F561" s="21">
        <v>79.989999999999995</v>
      </c>
      <c r="G561" s="22">
        <v>1</v>
      </c>
      <c r="H561" s="23">
        <f t="shared" si="9"/>
        <v>79.989999999999995</v>
      </c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5"/>
    </row>
    <row r="562" spans="1:32" x14ac:dyDescent="0.3">
      <c r="A562" s="18" t="s">
        <v>29</v>
      </c>
      <c r="B562" s="19" t="s">
        <v>3</v>
      </c>
      <c r="C562" s="20" t="s">
        <v>33</v>
      </c>
      <c r="D562" s="19" t="s">
        <v>22</v>
      </c>
      <c r="E562" s="159">
        <v>42088</v>
      </c>
      <c r="F562" s="21">
        <v>799.95</v>
      </c>
      <c r="G562" s="22">
        <v>10</v>
      </c>
      <c r="H562" s="23">
        <f t="shared" si="9"/>
        <v>7999.5</v>
      </c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5"/>
    </row>
    <row r="563" spans="1:32" x14ac:dyDescent="0.3">
      <c r="A563" s="18" t="s">
        <v>29</v>
      </c>
      <c r="B563" s="19" t="s">
        <v>2</v>
      </c>
      <c r="C563" s="20" t="s">
        <v>33</v>
      </c>
      <c r="D563" s="19" t="s">
        <v>20</v>
      </c>
      <c r="E563" s="159">
        <v>42090</v>
      </c>
      <c r="F563" s="21">
        <v>340.95</v>
      </c>
      <c r="G563" s="22">
        <v>18</v>
      </c>
      <c r="H563" s="23">
        <f t="shared" si="9"/>
        <v>6137.0999999999995</v>
      </c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5"/>
    </row>
    <row r="564" spans="1:32" x14ac:dyDescent="0.3">
      <c r="A564" s="18" t="s">
        <v>17</v>
      </c>
      <c r="B564" s="19" t="s">
        <v>4</v>
      </c>
      <c r="C564" s="20" t="s">
        <v>30</v>
      </c>
      <c r="D564" s="19" t="s">
        <v>23</v>
      </c>
      <c r="E564" s="159">
        <v>42090</v>
      </c>
      <c r="F564" s="21">
        <v>340.95</v>
      </c>
      <c r="G564" s="22">
        <v>4</v>
      </c>
      <c r="H564" s="23">
        <f t="shared" si="9"/>
        <v>1363.8</v>
      </c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5"/>
    </row>
    <row r="565" spans="1:32" x14ac:dyDescent="0.3">
      <c r="A565" s="18" t="s">
        <v>34</v>
      </c>
      <c r="B565" s="19" t="s">
        <v>0</v>
      </c>
      <c r="C565" s="20" t="s">
        <v>19</v>
      </c>
      <c r="D565" s="19" t="s">
        <v>24</v>
      </c>
      <c r="E565" s="159">
        <v>42090</v>
      </c>
      <c r="F565" s="21">
        <v>168.95</v>
      </c>
      <c r="G565" s="22">
        <v>9</v>
      </c>
      <c r="H565" s="23">
        <f t="shared" si="9"/>
        <v>1520.55</v>
      </c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5"/>
    </row>
    <row r="566" spans="1:32" x14ac:dyDescent="0.3">
      <c r="A566" s="18" t="s">
        <v>18</v>
      </c>
      <c r="B566" s="19" t="s">
        <v>2</v>
      </c>
      <c r="C566" s="20" t="s">
        <v>19</v>
      </c>
      <c r="D566" s="19" t="s">
        <v>23</v>
      </c>
      <c r="E566" s="159">
        <v>42091</v>
      </c>
      <c r="F566" s="21">
        <v>340.95</v>
      </c>
      <c r="G566" s="22">
        <v>4</v>
      </c>
      <c r="H566" s="23">
        <f t="shared" si="9"/>
        <v>1363.8</v>
      </c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5"/>
    </row>
    <row r="567" spans="1:32" x14ac:dyDescent="0.3">
      <c r="A567" s="18" t="s">
        <v>27</v>
      </c>
      <c r="B567" s="19" t="s">
        <v>3</v>
      </c>
      <c r="C567" s="20" t="s">
        <v>28</v>
      </c>
      <c r="D567" s="19" t="s">
        <v>20</v>
      </c>
      <c r="E567" s="159">
        <v>42092</v>
      </c>
      <c r="F567" s="21">
        <v>799.95</v>
      </c>
      <c r="G567" s="22">
        <v>7</v>
      </c>
      <c r="H567" s="23">
        <f t="shared" si="9"/>
        <v>5599.6500000000005</v>
      </c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5"/>
    </row>
    <row r="568" spans="1:32" x14ac:dyDescent="0.3">
      <c r="A568" s="18" t="s">
        <v>34</v>
      </c>
      <c r="B568" s="19" t="s">
        <v>2</v>
      </c>
      <c r="C568" s="20" t="s">
        <v>19</v>
      </c>
      <c r="D568" s="19" t="s">
        <v>23</v>
      </c>
      <c r="E568" s="159">
        <v>42092</v>
      </c>
      <c r="F568" s="21">
        <v>340.95</v>
      </c>
      <c r="G568" s="22">
        <v>6</v>
      </c>
      <c r="H568" s="23">
        <f t="shared" si="9"/>
        <v>2045.6999999999998</v>
      </c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5"/>
    </row>
    <row r="569" spans="1:32" x14ac:dyDescent="0.3">
      <c r="A569" s="18" t="s">
        <v>17</v>
      </c>
      <c r="B569" s="19" t="s">
        <v>0</v>
      </c>
      <c r="C569" s="20" t="s">
        <v>30</v>
      </c>
      <c r="D569" s="19" t="s">
        <v>23</v>
      </c>
      <c r="E569" s="159">
        <v>42094</v>
      </c>
      <c r="F569" s="21">
        <v>168.95</v>
      </c>
      <c r="G569" s="22">
        <v>14</v>
      </c>
      <c r="H569" s="23">
        <f t="shared" si="9"/>
        <v>2365.2999999999997</v>
      </c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5"/>
    </row>
    <row r="570" spans="1:32" x14ac:dyDescent="0.3">
      <c r="A570" s="18" t="s">
        <v>26</v>
      </c>
      <c r="B570" s="19" t="s">
        <v>1</v>
      </c>
      <c r="C570" s="20" t="s">
        <v>33</v>
      </c>
      <c r="D570" s="19" t="s">
        <v>20</v>
      </c>
      <c r="E570" s="159">
        <v>42095</v>
      </c>
      <c r="F570" s="21">
        <v>79.989999999999995</v>
      </c>
      <c r="G570" s="22">
        <v>9</v>
      </c>
      <c r="H570" s="23">
        <f t="shared" si="9"/>
        <v>719.91</v>
      </c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5"/>
    </row>
    <row r="571" spans="1:32" x14ac:dyDescent="0.3">
      <c r="A571" s="18" t="s">
        <v>6</v>
      </c>
      <c r="B571" s="19" t="s">
        <v>2</v>
      </c>
      <c r="C571" s="20" t="s">
        <v>30</v>
      </c>
      <c r="D571" s="19" t="s">
        <v>22</v>
      </c>
      <c r="E571" s="159">
        <v>42095</v>
      </c>
      <c r="F571" s="21">
        <v>340.95</v>
      </c>
      <c r="G571" s="22">
        <v>10</v>
      </c>
      <c r="H571" s="23">
        <f t="shared" si="9"/>
        <v>3409.5</v>
      </c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5"/>
    </row>
    <row r="572" spans="1:32" x14ac:dyDescent="0.3">
      <c r="A572" s="18" t="s">
        <v>6</v>
      </c>
      <c r="B572" s="19" t="s">
        <v>4</v>
      </c>
      <c r="C572" s="20" t="s">
        <v>19</v>
      </c>
      <c r="D572" s="19" t="s">
        <v>22</v>
      </c>
      <c r="E572" s="159">
        <v>42095</v>
      </c>
      <c r="F572" s="21">
        <v>340.95</v>
      </c>
      <c r="G572" s="22">
        <v>13</v>
      </c>
      <c r="H572" s="23">
        <f t="shared" si="9"/>
        <v>4432.3499999999995</v>
      </c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5"/>
    </row>
    <row r="573" spans="1:32" x14ac:dyDescent="0.3">
      <c r="A573" s="18" t="s">
        <v>35</v>
      </c>
      <c r="B573" s="19" t="s">
        <v>3</v>
      </c>
      <c r="C573" s="20" t="s">
        <v>33</v>
      </c>
      <c r="D573" s="19" t="s">
        <v>20</v>
      </c>
      <c r="E573" s="159">
        <v>42096</v>
      </c>
      <c r="F573" s="21">
        <v>799.95</v>
      </c>
      <c r="G573" s="22">
        <v>12</v>
      </c>
      <c r="H573" s="23">
        <f t="shared" si="9"/>
        <v>9599.4000000000015</v>
      </c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5"/>
    </row>
    <row r="574" spans="1:32" x14ac:dyDescent="0.3">
      <c r="A574" s="18" t="s">
        <v>6</v>
      </c>
      <c r="B574" s="19" t="s">
        <v>2</v>
      </c>
      <c r="C574" s="20" t="s">
        <v>30</v>
      </c>
      <c r="D574" s="19" t="s">
        <v>23</v>
      </c>
      <c r="E574" s="159">
        <v>42096</v>
      </c>
      <c r="F574" s="21">
        <v>340.95</v>
      </c>
      <c r="G574" s="22">
        <v>4</v>
      </c>
      <c r="H574" s="23">
        <f t="shared" si="9"/>
        <v>1363.8</v>
      </c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5"/>
    </row>
    <row r="575" spans="1:32" x14ac:dyDescent="0.3">
      <c r="A575" s="18" t="s">
        <v>36</v>
      </c>
      <c r="B575" s="19" t="s">
        <v>4</v>
      </c>
      <c r="C575" s="20" t="s">
        <v>30</v>
      </c>
      <c r="D575" s="19" t="s">
        <v>21</v>
      </c>
      <c r="E575" s="159">
        <v>42097</v>
      </c>
      <c r="F575" s="21">
        <v>340.95</v>
      </c>
      <c r="G575" s="22">
        <v>6</v>
      </c>
      <c r="H575" s="23">
        <f t="shared" si="9"/>
        <v>2045.6999999999998</v>
      </c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5"/>
    </row>
    <row r="576" spans="1:32" x14ac:dyDescent="0.3">
      <c r="A576" s="18" t="s">
        <v>17</v>
      </c>
      <c r="B576" s="19" t="s">
        <v>1</v>
      </c>
      <c r="C576" s="20" t="s">
        <v>30</v>
      </c>
      <c r="D576" s="19" t="s">
        <v>23</v>
      </c>
      <c r="E576" s="159">
        <v>42098</v>
      </c>
      <c r="F576" s="21">
        <v>79.989999999999995</v>
      </c>
      <c r="G576" s="22">
        <v>2</v>
      </c>
      <c r="H576" s="23">
        <f t="shared" si="9"/>
        <v>159.97999999999999</v>
      </c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5"/>
    </row>
    <row r="577" spans="1:32" x14ac:dyDescent="0.3">
      <c r="A577" s="18" t="s">
        <v>36</v>
      </c>
      <c r="B577" s="19" t="s">
        <v>0</v>
      </c>
      <c r="C577" s="20" t="s">
        <v>30</v>
      </c>
      <c r="D577" s="19" t="s">
        <v>24</v>
      </c>
      <c r="E577" s="159">
        <v>42098</v>
      </c>
      <c r="F577" s="21">
        <v>168.95</v>
      </c>
      <c r="G577" s="22">
        <v>15</v>
      </c>
      <c r="H577" s="23">
        <f t="shared" si="9"/>
        <v>2534.25</v>
      </c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5"/>
    </row>
    <row r="578" spans="1:32" x14ac:dyDescent="0.3">
      <c r="A578" s="18" t="s">
        <v>32</v>
      </c>
      <c r="B578" s="19" t="s">
        <v>0</v>
      </c>
      <c r="C578" s="20" t="s">
        <v>33</v>
      </c>
      <c r="D578" s="19" t="s">
        <v>22</v>
      </c>
      <c r="E578" s="159">
        <v>42101</v>
      </c>
      <c r="F578" s="21">
        <v>168.95</v>
      </c>
      <c r="G578" s="22">
        <v>9</v>
      </c>
      <c r="H578" s="23">
        <f t="shared" si="9"/>
        <v>1520.55</v>
      </c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5"/>
    </row>
    <row r="579" spans="1:32" x14ac:dyDescent="0.3">
      <c r="A579" s="18" t="s">
        <v>18</v>
      </c>
      <c r="B579" s="19" t="s">
        <v>4</v>
      </c>
      <c r="C579" s="20" t="s">
        <v>19</v>
      </c>
      <c r="D579" s="19" t="s">
        <v>21</v>
      </c>
      <c r="E579" s="159">
        <v>42102</v>
      </c>
      <c r="F579" s="21">
        <v>340.95</v>
      </c>
      <c r="G579" s="22">
        <v>4</v>
      </c>
      <c r="H579" s="23">
        <f t="shared" ref="H579:H642" si="10">F579*G579</f>
        <v>1363.8</v>
      </c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5"/>
    </row>
    <row r="580" spans="1:32" x14ac:dyDescent="0.3">
      <c r="A580" s="18" t="s">
        <v>7</v>
      </c>
      <c r="B580" s="19" t="s">
        <v>2</v>
      </c>
      <c r="C580" s="20" t="s">
        <v>28</v>
      </c>
      <c r="D580" s="19" t="s">
        <v>23</v>
      </c>
      <c r="E580" s="159">
        <v>42102</v>
      </c>
      <c r="F580" s="21">
        <v>340.95</v>
      </c>
      <c r="G580" s="22">
        <v>10</v>
      </c>
      <c r="H580" s="23">
        <f t="shared" si="10"/>
        <v>3409.5</v>
      </c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5"/>
    </row>
    <row r="581" spans="1:32" x14ac:dyDescent="0.3">
      <c r="A581" s="18" t="s">
        <v>26</v>
      </c>
      <c r="B581" s="19" t="s">
        <v>4</v>
      </c>
      <c r="C581" s="20" t="s">
        <v>33</v>
      </c>
      <c r="D581" s="19" t="s">
        <v>23</v>
      </c>
      <c r="E581" s="159">
        <v>42102</v>
      </c>
      <c r="F581" s="21">
        <v>340.95</v>
      </c>
      <c r="G581" s="22">
        <v>10</v>
      </c>
      <c r="H581" s="23">
        <f t="shared" si="10"/>
        <v>3409.5</v>
      </c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5"/>
    </row>
    <row r="582" spans="1:32" x14ac:dyDescent="0.3">
      <c r="A582" s="18" t="s">
        <v>18</v>
      </c>
      <c r="B582" s="19" t="s">
        <v>2</v>
      </c>
      <c r="C582" s="20" t="s">
        <v>19</v>
      </c>
      <c r="D582" s="19" t="s">
        <v>24</v>
      </c>
      <c r="E582" s="159">
        <v>42103</v>
      </c>
      <c r="F582" s="21">
        <v>340.95</v>
      </c>
      <c r="G582" s="22">
        <v>4</v>
      </c>
      <c r="H582" s="23">
        <f t="shared" si="10"/>
        <v>1363.8</v>
      </c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5"/>
    </row>
    <row r="583" spans="1:32" x14ac:dyDescent="0.3">
      <c r="A583" s="18" t="s">
        <v>6</v>
      </c>
      <c r="B583" s="19" t="s">
        <v>4</v>
      </c>
      <c r="C583" s="20" t="s">
        <v>19</v>
      </c>
      <c r="D583" s="19" t="s">
        <v>23</v>
      </c>
      <c r="E583" s="159">
        <v>42104</v>
      </c>
      <c r="F583" s="21">
        <v>340.95</v>
      </c>
      <c r="G583" s="22">
        <v>6</v>
      </c>
      <c r="H583" s="23">
        <f t="shared" si="10"/>
        <v>2045.6999999999998</v>
      </c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5"/>
    </row>
    <row r="584" spans="1:32" x14ac:dyDescent="0.3">
      <c r="A584" s="18" t="s">
        <v>18</v>
      </c>
      <c r="B584" s="19" t="s">
        <v>4</v>
      </c>
      <c r="C584" s="20" t="s">
        <v>19</v>
      </c>
      <c r="D584" s="19" t="s">
        <v>24</v>
      </c>
      <c r="E584" s="159">
        <v>42104</v>
      </c>
      <c r="F584" s="21">
        <v>340.95</v>
      </c>
      <c r="G584" s="22">
        <v>6</v>
      </c>
      <c r="H584" s="23">
        <f t="shared" si="10"/>
        <v>2045.6999999999998</v>
      </c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5"/>
    </row>
    <row r="585" spans="1:32" x14ac:dyDescent="0.3">
      <c r="A585" s="18" t="s">
        <v>36</v>
      </c>
      <c r="B585" s="19" t="s">
        <v>4</v>
      </c>
      <c r="C585" s="20" t="s">
        <v>30</v>
      </c>
      <c r="D585" s="19" t="s">
        <v>21</v>
      </c>
      <c r="E585" s="159">
        <v>42106</v>
      </c>
      <c r="F585" s="21">
        <v>340.95</v>
      </c>
      <c r="G585" s="22">
        <v>7</v>
      </c>
      <c r="H585" s="23">
        <f t="shared" si="10"/>
        <v>2386.65</v>
      </c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5"/>
    </row>
    <row r="586" spans="1:32" x14ac:dyDescent="0.3">
      <c r="A586" s="18" t="s">
        <v>32</v>
      </c>
      <c r="B586" s="19" t="s">
        <v>0</v>
      </c>
      <c r="C586" s="20" t="s">
        <v>33</v>
      </c>
      <c r="D586" s="19" t="s">
        <v>20</v>
      </c>
      <c r="E586" s="159">
        <v>42106</v>
      </c>
      <c r="F586" s="21">
        <v>168.95</v>
      </c>
      <c r="G586" s="22">
        <v>8</v>
      </c>
      <c r="H586" s="23">
        <f t="shared" si="10"/>
        <v>1351.6</v>
      </c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5"/>
    </row>
    <row r="587" spans="1:32" x14ac:dyDescent="0.3">
      <c r="A587" s="18" t="s">
        <v>35</v>
      </c>
      <c r="B587" s="19" t="s">
        <v>4</v>
      </c>
      <c r="C587" s="20" t="s">
        <v>33</v>
      </c>
      <c r="D587" s="19" t="s">
        <v>20</v>
      </c>
      <c r="E587" s="159">
        <v>42106</v>
      </c>
      <c r="F587" s="21">
        <v>340.95</v>
      </c>
      <c r="G587" s="22">
        <v>15</v>
      </c>
      <c r="H587" s="23">
        <f t="shared" si="10"/>
        <v>5114.25</v>
      </c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5"/>
    </row>
    <row r="588" spans="1:32" x14ac:dyDescent="0.3">
      <c r="A588" s="18" t="s">
        <v>32</v>
      </c>
      <c r="B588" s="19" t="s">
        <v>2</v>
      </c>
      <c r="C588" s="20" t="s">
        <v>33</v>
      </c>
      <c r="D588" s="19" t="s">
        <v>24</v>
      </c>
      <c r="E588" s="159">
        <v>42106</v>
      </c>
      <c r="F588" s="21">
        <v>340.95</v>
      </c>
      <c r="G588" s="22">
        <v>4</v>
      </c>
      <c r="H588" s="23">
        <f t="shared" si="10"/>
        <v>1363.8</v>
      </c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5"/>
    </row>
    <row r="589" spans="1:32" x14ac:dyDescent="0.3">
      <c r="A589" s="18" t="s">
        <v>18</v>
      </c>
      <c r="B589" s="19" t="s">
        <v>4</v>
      </c>
      <c r="C589" s="20" t="s">
        <v>19</v>
      </c>
      <c r="D589" s="19" t="s">
        <v>23</v>
      </c>
      <c r="E589" s="159">
        <v>42109</v>
      </c>
      <c r="F589" s="21">
        <v>340.95</v>
      </c>
      <c r="G589" s="22">
        <v>12</v>
      </c>
      <c r="H589" s="23">
        <f t="shared" si="10"/>
        <v>4091.3999999999996</v>
      </c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5"/>
    </row>
    <row r="590" spans="1:32" x14ac:dyDescent="0.3">
      <c r="A590" s="18" t="s">
        <v>35</v>
      </c>
      <c r="B590" s="19" t="s">
        <v>3</v>
      </c>
      <c r="C590" s="20" t="s">
        <v>33</v>
      </c>
      <c r="D590" s="19" t="s">
        <v>22</v>
      </c>
      <c r="E590" s="159">
        <v>42110</v>
      </c>
      <c r="F590" s="21">
        <v>799.95</v>
      </c>
      <c r="G590" s="22">
        <v>9</v>
      </c>
      <c r="H590" s="23">
        <f t="shared" si="10"/>
        <v>7199.55</v>
      </c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5"/>
    </row>
    <row r="591" spans="1:32" x14ac:dyDescent="0.3">
      <c r="A591" s="18" t="s">
        <v>17</v>
      </c>
      <c r="B591" s="19" t="s">
        <v>2</v>
      </c>
      <c r="C591" s="20" t="s">
        <v>30</v>
      </c>
      <c r="D591" s="19" t="s">
        <v>24</v>
      </c>
      <c r="E591" s="159">
        <v>42112</v>
      </c>
      <c r="F591" s="21">
        <v>340.95</v>
      </c>
      <c r="G591" s="22">
        <v>12</v>
      </c>
      <c r="H591" s="23">
        <f t="shared" si="10"/>
        <v>4091.3999999999996</v>
      </c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5"/>
    </row>
    <row r="592" spans="1:32" x14ac:dyDescent="0.3">
      <c r="A592" s="18" t="s">
        <v>26</v>
      </c>
      <c r="B592" s="19" t="s">
        <v>3</v>
      </c>
      <c r="C592" s="20" t="s">
        <v>33</v>
      </c>
      <c r="D592" s="19" t="s">
        <v>24</v>
      </c>
      <c r="E592" s="159">
        <v>42112</v>
      </c>
      <c r="F592" s="21">
        <v>799.95</v>
      </c>
      <c r="G592" s="22">
        <v>13</v>
      </c>
      <c r="H592" s="23">
        <f t="shared" si="10"/>
        <v>10399.35</v>
      </c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5"/>
    </row>
    <row r="593" spans="1:32" x14ac:dyDescent="0.3">
      <c r="A593" s="18" t="s">
        <v>29</v>
      </c>
      <c r="B593" s="19" t="s">
        <v>1</v>
      </c>
      <c r="C593" s="20" t="s">
        <v>33</v>
      </c>
      <c r="D593" s="19" t="s">
        <v>24</v>
      </c>
      <c r="E593" s="159">
        <v>42112</v>
      </c>
      <c r="F593" s="21">
        <v>79.989999999999995</v>
      </c>
      <c r="G593" s="22">
        <v>7</v>
      </c>
      <c r="H593" s="23">
        <f t="shared" si="10"/>
        <v>559.92999999999995</v>
      </c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5"/>
    </row>
    <row r="594" spans="1:32" x14ac:dyDescent="0.3">
      <c r="A594" s="18" t="s">
        <v>32</v>
      </c>
      <c r="B594" s="19" t="s">
        <v>0</v>
      </c>
      <c r="C594" s="20" t="s">
        <v>33</v>
      </c>
      <c r="D594" s="19" t="s">
        <v>21</v>
      </c>
      <c r="E594" s="159">
        <v>42116</v>
      </c>
      <c r="F594" s="21">
        <v>168.95</v>
      </c>
      <c r="G594" s="22">
        <v>1</v>
      </c>
      <c r="H594" s="23">
        <f t="shared" si="10"/>
        <v>168.95</v>
      </c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5"/>
    </row>
    <row r="595" spans="1:32" x14ac:dyDescent="0.3">
      <c r="A595" s="18" t="s">
        <v>34</v>
      </c>
      <c r="B595" s="19" t="s">
        <v>1</v>
      </c>
      <c r="C595" s="20" t="s">
        <v>19</v>
      </c>
      <c r="D595" s="19" t="s">
        <v>20</v>
      </c>
      <c r="E595" s="159">
        <v>42116</v>
      </c>
      <c r="F595" s="21">
        <v>79.989999999999995</v>
      </c>
      <c r="G595" s="22">
        <v>7</v>
      </c>
      <c r="H595" s="23">
        <f t="shared" si="10"/>
        <v>559.92999999999995</v>
      </c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5"/>
    </row>
    <row r="596" spans="1:32" x14ac:dyDescent="0.3">
      <c r="A596" s="18" t="s">
        <v>35</v>
      </c>
      <c r="B596" s="19" t="s">
        <v>0</v>
      </c>
      <c r="C596" s="20" t="s">
        <v>33</v>
      </c>
      <c r="D596" s="19" t="s">
        <v>23</v>
      </c>
      <c r="E596" s="159">
        <v>42117</v>
      </c>
      <c r="F596" s="21">
        <v>168.95</v>
      </c>
      <c r="G596" s="22">
        <v>12</v>
      </c>
      <c r="H596" s="23">
        <f t="shared" si="10"/>
        <v>2027.3999999999999</v>
      </c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5"/>
    </row>
    <row r="597" spans="1:32" x14ac:dyDescent="0.3">
      <c r="A597" s="18" t="s">
        <v>34</v>
      </c>
      <c r="B597" s="19" t="s">
        <v>3</v>
      </c>
      <c r="C597" s="20" t="s">
        <v>19</v>
      </c>
      <c r="D597" s="19" t="s">
        <v>22</v>
      </c>
      <c r="E597" s="159">
        <v>42117</v>
      </c>
      <c r="F597" s="21">
        <v>799.95</v>
      </c>
      <c r="G597" s="22">
        <v>5</v>
      </c>
      <c r="H597" s="23">
        <f t="shared" si="10"/>
        <v>3999.75</v>
      </c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5"/>
    </row>
    <row r="598" spans="1:32" x14ac:dyDescent="0.3">
      <c r="A598" s="18" t="s">
        <v>36</v>
      </c>
      <c r="B598" s="19" t="s">
        <v>4</v>
      </c>
      <c r="C598" s="20" t="s">
        <v>30</v>
      </c>
      <c r="D598" s="19" t="s">
        <v>23</v>
      </c>
      <c r="E598" s="159">
        <v>42118</v>
      </c>
      <c r="F598" s="21">
        <v>340.95</v>
      </c>
      <c r="G598" s="22">
        <v>2</v>
      </c>
      <c r="H598" s="23">
        <f t="shared" si="10"/>
        <v>681.9</v>
      </c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5"/>
    </row>
    <row r="599" spans="1:32" x14ac:dyDescent="0.3">
      <c r="A599" s="18" t="s">
        <v>36</v>
      </c>
      <c r="B599" s="19" t="s">
        <v>3</v>
      </c>
      <c r="C599" s="20" t="s">
        <v>30</v>
      </c>
      <c r="D599" s="19" t="s">
        <v>24</v>
      </c>
      <c r="E599" s="159">
        <v>42119</v>
      </c>
      <c r="F599" s="21">
        <v>799.95</v>
      </c>
      <c r="G599" s="22">
        <v>14</v>
      </c>
      <c r="H599" s="23">
        <f t="shared" si="10"/>
        <v>11199.300000000001</v>
      </c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5"/>
    </row>
    <row r="600" spans="1:32" x14ac:dyDescent="0.3">
      <c r="A600" s="18" t="s">
        <v>27</v>
      </c>
      <c r="B600" s="19" t="s">
        <v>1</v>
      </c>
      <c r="C600" s="20" t="s">
        <v>28</v>
      </c>
      <c r="D600" s="19" t="s">
        <v>24</v>
      </c>
      <c r="E600" s="159">
        <v>42120</v>
      </c>
      <c r="F600" s="21">
        <v>79.989999999999995</v>
      </c>
      <c r="G600" s="22">
        <v>9</v>
      </c>
      <c r="H600" s="23">
        <f t="shared" si="10"/>
        <v>719.91</v>
      </c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5"/>
    </row>
    <row r="601" spans="1:32" x14ac:dyDescent="0.3">
      <c r="A601" s="18" t="s">
        <v>18</v>
      </c>
      <c r="B601" s="19" t="s">
        <v>3</v>
      </c>
      <c r="C601" s="20" t="s">
        <v>19</v>
      </c>
      <c r="D601" s="19" t="s">
        <v>23</v>
      </c>
      <c r="E601" s="159">
        <v>42122</v>
      </c>
      <c r="F601" s="21">
        <v>799.95</v>
      </c>
      <c r="G601" s="22">
        <v>10</v>
      </c>
      <c r="H601" s="23">
        <f t="shared" si="10"/>
        <v>7999.5</v>
      </c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5"/>
    </row>
    <row r="602" spans="1:32" x14ac:dyDescent="0.3">
      <c r="A602" s="18" t="s">
        <v>27</v>
      </c>
      <c r="B602" s="19" t="s">
        <v>3</v>
      </c>
      <c r="C602" s="20" t="s">
        <v>28</v>
      </c>
      <c r="D602" s="19" t="s">
        <v>21</v>
      </c>
      <c r="E602" s="159">
        <v>42123</v>
      </c>
      <c r="F602" s="21">
        <v>799.95</v>
      </c>
      <c r="G602" s="22">
        <v>8</v>
      </c>
      <c r="H602" s="23">
        <f t="shared" si="10"/>
        <v>6399.6</v>
      </c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5"/>
    </row>
    <row r="603" spans="1:32" x14ac:dyDescent="0.3">
      <c r="A603" s="18" t="s">
        <v>17</v>
      </c>
      <c r="B603" s="19" t="s">
        <v>3</v>
      </c>
      <c r="C603" s="20" t="s">
        <v>30</v>
      </c>
      <c r="D603" s="19" t="s">
        <v>20</v>
      </c>
      <c r="E603" s="159">
        <v>42124</v>
      </c>
      <c r="F603" s="21">
        <v>799.95</v>
      </c>
      <c r="G603" s="22">
        <v>11</v>
      </c>
      <c r="H603" s="23">
        <f t="shared" si="10"/>
        <v>8799.4500000000007</v>
      </c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5"/>
    </row>
    <row r="604" spans="1:32" x14ac:dyDescent="0.3">
      <c r="A604" s="18" t="s">
        <v>26</v>
      </c>
      <c r="B604" s="19" t="s">
        <v>1</v>
      </c>
      <c r="C604" s="20" t="s">
        <v>33</v>
      </c>
      <c r="D604" s="19" t="s">
        <v>24</v>
      </c>
      <c r="E604" s="159">
        <v>42124</v>
      </c>
      <c r="F604" s="21">
        <v>79.989999999999995</v>
      </c>
      <c r="G604" s="22">
        <v>6</v>
      </c>
      <c r="H604" s="23">
        <f t="shared" si="10"/>
        <v>479.93999999999994</v>
      </c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5"/>
    </row>
    <row r="605" spans="1:32" x14ac:dyDescent="0.3">
      <c r="A605" s="18" t="s">
        <v>27</v>
      </c>
      <c r="B605" s="19" t="s">
        <v>3</v>
      </c>
      <c r="C605" s="20" t="s">
        <v>28</v>
      </c>
      <c r="D605" s="19" t="s">
        <v>22</v>
      </c>
      <c r="E605" s="159">
        <v>42125</v>
      </c>
      <c r="F605" s="21">
        <v>799.95</v>
      </c>
      <c r="G605" s="22">
        <v>9</v>
      </c>
      <c r="H605" s="23">
        <f t="shared" si="10"/>
        <v>7199.55</v>
      </c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5"/>
    </row>
    <row r="606" spans="1:32" x14ac:dyDescent="0.3">
      <c r="A606" s="18" t="s">
        <v>6</v>
      </c>
      <c r="B606" s="19" t="s">
        <v>4</v>
      </c>
      <c r="C606" s="20" t="s">
        <v>19</v>
      </c>
      <c r="D606" s="19" t="s">
        <v>24</v>
      </c>
      <c r="E606" s="159">
        <v>42126</v>
      </c>
      <c r="F606" s="21">
        <v>340.95</v>
      </c>
      <c r="G606" s="22">
        <v>4</v>
      </c>
      <c r="H606" s="23">
        <f t="shared" si="10"/>
        <v>1363.8</v>
      </c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5"/>
    </row>
    <row r="607" spans="1:32" x14ac:dyDescent="0.3">
      <c r="A607" s="18" t="s">
        <v>36</v>
      </c>
      <c r="B607" s="19" t="s">
        <v>3</v>
      </c>
      <c r="C607" s="20" t="s">
        <v>30</v>
      </c>
      <c r="D607" s="19" t="s">
        <v>20</v>
      </c>
      <c r="E607" s="159">
        <v>42127</v>
      </c>
      <c r="F607" s="21">
        <v>799.95</v>
      </c>
      <c r="G607" s="22">
        <v>20</v>
      </c>
      <c r="H607" s="23">
        <f t="shared" si="10"/>
        <v>15999</v>
      </c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5"/>
    </row>
    <row r="608" spans="1:32" x14ac:dyDescent="0.3">
      <c r="A608" s="18" t="s">
        <v>32</v>
      </c>
      <c r="B608" s="19" t="s">
        <v>0</v>
      </c>
      <c r="C608" s="20" t="s">
        <v>33</v>
      </c>
      <c r="D608" s="19" t="s">
        <v>22</v>
      </c>
      <c r="E608" s="159">
        <v>42127</v>
      </c>
      <c r="F608" s="21">
        <v>168.95</v>
      </c>
      <c r="G608" s="22">
        <v>1</v>
      </c>
      <c r="H608" s="23">
        <f t="shared" si="10"/>
        <v>168.95</v>
      </c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5"/>
    </row>
    <row r="609" spans="1:32" x14ac:dyDescent="0.3">
      <c r="A609" s="18" t="s">
        <v>36</v>
      </c>
      <c r="B609" s="19" t="s">
        <v>2</v>
      </c>
      <c r="C609" s="20" t="s">
        <v>30</v>
      </c>
      <c r="D609" s="19" t="s">
        <v>21</v>
      </c>
      <c r="E609" s="159">
        <v>42129</v>
      </c>
      <c r="F609" s="21">
        <v>340.95</v>
      </c>
      <c r="G609" s="22">
        <v>10</v>
      </c>
      <c r="H609" s="23">
        <f t="shared" si="10"/>
        <v>3409.5</v>
      </c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5"/>
    </row>
    <row r="610" spans="1:32" x14ac:dyDescent="0.3">
      <c r="A610" s="18" t="s">
        <v>6</v>
      </c>
      <c r="B610" s="19" t="s">
        <v>2</v>
      </c>
      <c r="C610" s="20" t="s">
        <v>30</v>
      </c>
      <c r="D610" s="19" t="s">
        <v>24</v>
      </c>
      <c r="E610" s="159">
        <v>42129</v>
      </c>
      <c r="F610" s="21">
        <v>340.95</v>
      </c>
      <c r="G610" s="22">
        <v>1</v>
      </c>
      <c r="H610" s="23">
        <f t="shared" si="10"/>
        <v>340.95</v>
      </c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5"/>
    </row>
    <row r="611" spans="1:32" x14ac:dyDescent="0.3">
      <c r="A611" s="18" t="s">
        <v>29</v>
      </c>
      <c r="B611" s="19" t="s">
        <v>0</v>
      </c>
      <c r="C611" s="20" t="s">
        <v>33</v>
      </c>
      <c r="D611" s="19" t="s">
        <v>21</v>
      </c>
      <c r="E611" s="159">
        <v>42130</v>
      </c>
      <c r="F611" s="21">
        <v>168.95</v>
      </c>
      <c r="G611" s="22">
        <v>7</v>
      </c>
      <c r="H611" s="23">
        <f t="shared" si="10"/>
        <v>1182.6499999999999</v>
      </c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5"/>
    </row>
    <row r="612" spans="1:32" x14ac:dyDescent="0.3">
      <c r="A612" s="18" t="s">
        <v>26</v>
      </c>
      <c r="B612" s="19" t="s">
        <v>1</v>
      </c>
      <c r="C612" s="20" t="s">
        <v>33</v>
      </c>
      <c r="D612" s="19" t="s">
        <v>23</v>
      </c>
      <c r="E612" s="159">
        <v>42130</v>
      </c>
      <c r="F612" s="21">
        <v>79.989999999999995</v>
      </c>
      <c r="G612" s="22">
        <v>11</v>
      </c>
      <c r="H612" s="23">
        <f t="shared" si="10"/>
        <v>879.89</v>
      </c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5"/>
    </row>
    <row r="613" spans="1:32" x14ac:dyDescent="0.3">
      <c r="A613" s="18" t="s">
        <v>6</v>
      </c>
      <c r="B613" s="19" t="s">
        <v>2</v>
      </c>
      <c r="C613" s="20" t="s">
        <v>30</v>
      </c>
      <c r="D613" s="19" t="s">
        <v>22</v>
      </c>
      <c r="E613" s="159">
        <v>42130</v>
      </c>
      <c r="F613" s="21">
        <v>340.95</v>
      </c>
      <c r="G613" s="22">
        <v>9</v>
      </c>
      <c r="H613" s="23">
        <f t="shared" si="10"/>
        <v>3068.5499999999997</v>
      </c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5"/>
    </row>
    <row r="614" spans="1:32" x14ac:dyDescent="0.3">
      <c r="A614" s="18" t="s">
        <v>27</v>
      </c>
      <c r="B614" s="19" t="s">
        <v>1</v>
      </c>
      <c r="C614" s="20" t="s">
        <v>28</v>
      </c>
      <c r="D614" s="19" t="s">
        <v>22</v>
      </c>
      <c r="E614" s="159">
        <v>42130</v>
      </c>
      <c r="F614" s="21">
        <v>79.989999999999995</v>
      </c>
      <c r="G614" s="22">
        <v>7</v>
      </c>
      <c r="H614" s="23">
        <f t="shared" si="10"/>
        <v>559.92999999999995</v>
      </c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5"/>
    </row>
    <row r="615" spans="1:32" x14ac:dyDescent="0.3">
      <c r="A615" s="18" t="s">
        <v>26</v>
      </c>
      <c r="B615" s="19" t="s">
        <v>0</v>
      </c>
      <c r="C615" s="20" t="s">
        <v>33</v>
      </c>
      <c r="D615" s="19" t="s">
        <v>23</v>
      </c>
      <c r="E615" s="159">
        <v>42131</v>
      </c>
      <c r="F615" s="21">
        <v>168.95</v>
      </c>
      <c r="G615" s="22">
        <v>3</v>
      </c>
      <c r="H615" s="23">
        <f t="shared" si="10"/>
        <v>506.84999999999997</v>
      </c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5"/>
    </row>
    <row r="616" spans="1:32" x14ac:dyDescent="0.3">
      <c r="A616" s="18" t="s">
        <v>18</v>
      </c>
      <c r="B616" s="19" t="s">
        <v>2</v>
      </c>
      <c r="C616" s="20" t="s">
        <v>19</v>
      </c>
      <c r="D616" s="19" t="s">
        <v>21</v>
      </c>
      <c r="E616" s="159">
        <v>42134</v>
      </c>
      <c r="F616" s="21">
        <v>340.95</v>
      </c>
      <c r="G616" s="22">
        <v>10</v>
      </c>
      <c r="H616" s="23">
        <f t="shared" si="10"/>
        <v>3409.5</v>
      </c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5"/>
    </row>
    <row r="617" spans="1:32" x14ac:dyDescent="0.3">
      <c r="A617" s="18" t="s">
        <v>36</v>
      </c>
      <c r="B617" s="19" t="s">
        <v>1</v>
      </c>
      <c r="C617" s="20" t="s">
        <v>30</v>
      </c>
      <c r="D617" s="19" t="s">
        <v>20</v>
      </c>
      <c r="E617" s="159">
        <v>42134</v>
      </c>
      <c r="F617" s="21">
        <v>79.989999999999995</v>
      </c>
      <c r="G617" s="22">
        <v>8</v>
      </c>
      <c r="H617" s="23">
        <f t="shared" si="10"/>
        <v>639.91999999999996</v>
      </c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5"/>
    </row>
    <row r="618" spans="1:32" x14ac:dyDescent="0.3">
      <c r="A618" s="18" t="s">
        <v>7</v>
      </c>
      <c r="B618" s="19" t="s">
        <v>2</v>
      </c>
      <c r="C618" s="20" t="s">
        <v>28</v>
      </c>
      <c r="D618" s="19" t="s">
        <v>23</v>
      </c>
      <c r="E618" s="159">
        <v>42134</v>
      </c>
      <c r="F618" s="21">
        <v>340.95</v>
      </c>
      <c r="G618" s="22">
        <v>2</v>
      </c>
      <c r="H618" s="23">
        <f t="shared" si="10"/>
        <v>681.9</v>
      </c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5"/>
    </row>
    <row r="619" spans="1:32" x14ac:dyDescent="0.3">
      <c r="A619" s="18" t="s">
        <v>26</v>
      </c>
      <c r="B619" s="19" t="s">
        <v>4</v>
      </c>
      <c r="C619" s="20" t="s">
        <v>33</v>
      </c>
      <c r="D619" s="19" t="s">
        <v>23</v>
      </c>
      <c r="E619" s="159">
        <v>42134</v>
      </c>
      <c r="F619" s="21">
        <v>340.95</v>
      </c>
      <c r="G619" s="22">
        <v>8</v>
      </c>
      <c r="H619" s="23">
        <f t="shared" si="10"/>
        <v>2727.6</v>
      </c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5"/>
    </row>
    <row r="620" spans="1:32" x14ac:dyDescent="0.3">
      <c r="A620" s="18" t="s">
        <v>36</v>
      </c>
      <c r="B620" s="19" t="s">
        <v>0</v>
      </c>
      <c r="C620" s="20" t="s">
        <v>30</v>
      </c>
      <c r="D620" s="19" t="s">
        <v>23</v>
      </c>
      <c r="E620" s="159">
        <v>42136</v>
      </c>
      <c r="F620" s="21">
        <v>168.95</v>
      </c>
      <c r="G620" s="22">
        <v>14</v>
      </c>
      <c r="H620" s="23">
        <f t="shared" si="10"/>
        <v>2365.2999999999997</v>
      </c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5"/>
    </row>
    <row r="621" spans="1:32" x14ac:dyDescent="0.3">
      <c r="A621" s="18" t="s">
        <v>18</v>
      </c>
      <c r="B621" s="19" t="s">
        <v>1</v>
      </c>
      <c r="C621" s="20" t="s">
        <v>19</v>
      </c>
      <c r="D621" s="19" t="s">
        <v>23</v>
      </c>
      <c r="E621" s="159">
        <v>42136</v>
      </c>
      <c r="F621" s="21">
        <v>79.989999999999995</v>
      </c>
      <c r="G621" s="22">
        <v>10</v>
      </c>
      <c r="H621" s="23">
        <f t="shared" si="10"/>
        <v>799.9</v>
      </c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5"/>
    </row>
    <row r="622" spans="1:32" x14ac:dyDescent="0.3">
      <c r="A622" s="18" t="s">
        <v>18</v>
      </c>
      <c r="B622" s="19" t="s">
        <v>4</v>
      </c>
      <c r="C622" s="20" t="s">
        <v>19</v>
      </c>
      <c r="D622" s="19" t="s">
        <v>24</v>
      </c>
      <c r="E622" s="159">
        <v>42136</v>
      </c>
      <c r="F622" s="21">
        <v>340.95</v>
      </c>
      <c r="G622" s="22">
        <v>5</v>
      </c>
      <c r="H622" s="23">
        <f t="shared" si="10"/>
        <v>1704.75</v>
      </c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5"/>
    </row>
    <row r="623" spans="1:32" x14ac:dyDescent="0.3">
      <c r="A623" s="18" t="s">
        <v>34</v>
      </c>
      <c r="B623" s="19" t="s">
        <v>1</v>
      </c>
      <c r="C623" s="20" t="s">
        <v>19</v>
      </c>
      <c r="D623" s="19" t="s">
        <v>23</v>
      </c>
      <c r="E623" s="159">
        <v>42137</v>
      </c>
      <c r="F623" s="21">
        <v>79.989999999999995</v>
      </c>
      <c r="G623" s="22">
        <v>15</v>
      </c>
      <c r="H623" s="23">
        <f t="shared" si="10"/>
        <v>1199.8499999999999</v>
      </c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5"/>
    </row>
    <row r="624" spans="1:32" x14ac:dyDescent="0.3">
      <c r="A624" s="18" t="s">
        <v>35</v>
      </c>
      <c r="B624" s="19" t="s">
        <v>2</v>
      </c>
      <c r="C624" s="20" t="s">
        <v>33</v>
      </c>
      <c r="D624" s="19" t="s">
        <v>23</v>
      </c>
      <c r="E624" s="159">
        <v>42137</v>
      </c>
      <c r="F624" s="21">
        <v>340.95</v>
      </c>
      <c r="G624" s="22">
        <v>12</v>
      </c>
      <c r="H624" s="23">
        <f t="shared" si="10"/>
        <v>4091.3999999999996</v>
      </c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5"/>
    </row>
    <row r="625" spans="1:32" x14ac:dyDescent="0.3">
      <c r="A625" s="18" t="s">
        <v>35</v>
      </c>
      <c r="B625" s="19" t="s">
        <v>0</v>
      </c>
      <c r="C625" s="20" t="s">
        <v>33</v>
      </c>
      <c r="D625" s="19" t="s">
        <v>22</v>
      </c>
      <c r="E625" s="159">
        <v>42139</v>
      </c>
      <c r="F625" s="21">
        <v>168.95</v>
      </c>
      <c r="G625" s="22">
        <v>2</v>
      </c>
      <c r="H625" s="23">
        <f t="shared" si="10"/>
        <v>337.9</v>
      </c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5"/>
    </row>
    <row r="626" spans="1:32" x14ac:dyDescent="0.3">
      <c r="A626" s="18" t="s">
        <v>17</v>
      </c>
      <c r="B626" s="19" t="s">
        <v>2</v>
      </c>
      <c r="C626" s="20" t="s">
        <v>30</v>
      </c>
      <c r="D626" s="19" t="s">
        <v>20</v>
      </c>
      <c r="E626" s="159">
        <v>42141</v>
      </c>
      <c r="F626" s="21">
        <v>340.95</v>
      </c>
      <c r="G626" s="22">
        <v>11</v>
      </c>
      <c r="H626" s="23">
        <f t="shared" si="10"/>
        <v>3750.45</v>
      </c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5"/>
    </row>
    <row r="627" spans="1:32" x14ac:dyDescent="0.3">
      <c r="A627" s="18" t="s">
        <v>32</v>
      </c>
      <c r="B627" s="19" t="s">
        <v>3</v>
      </c>
      <c r="C627" s="20" t="s">
        <v>33</v>
      </c>
      <c r="D627" s="19" t="s">
        <v>20</v>
      </c>
      <c r="E627" s="159">
        <v>42141</v>
      </c>
      <c r="F627" s="21">
        <v>799.95</v>
      </c>
      <c r="G627" s="22">
        <v>14</v>
      </c>
      <c r="H627" s="23">
        <f t="shared" si="10"/>
        <v>11199.300000000001</v>
      </c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5"/>
    </row>
    <row r="628" spans="1:32" x14ac:dyDescent="0.3">
      <c r="A628" s="18" t="s">
        <v>18</v>
      </c>
      <c r="B628" s="19" t="s">
        <v>1</v>
      </c>
      <c r="C628" s="20" t="s">
        <v>19</v>
      </c>
      <c r="D628" s="19" t="s">
        <v>20</v>
      </c>
      <c r="E628" s="159">
        <v>42143</v>
      </c>
      <c r="F628" s="21">
        <v>79.989999999999995</v>
      </c>
      <c r="G628" s="22">
        <v>17</v>
      </c>
      <c r="H628" s="23">
        <f t="shared" si="10"/>
        <v>1359.83</v>
      </c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5"/>
    </row>
    <row r="629" spans="1:32" x14ac:dyDescent="0.3">
      <c r="A629" s="18" t="s">
        <v>17</v>
      </c>
      <c r="B629" s="19" t="s">
        <v>2</v>
      </c>
      <c r="C629" s="20" t="s">
        <v>30</v>
      </c>
      <c r="D629" s="19" t="s">
        <v>23</v>
      </c>
      <c r="E629" s="159">
        <v>42143</v>
      </c>
      <c r="F629" s="21">
        <v>340.95</v>
      </c>
      <c r="G629" s="22">
        <v>8</v>
      </c>
      <c r="H629" s="23">
        <f t="shared" si="10"/>
        <v>2727.6</v>
      </c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5"/>
    </row>
    <row r="630" spans="1:32" x14ac:dyDescent="0.3">
      <c r="A630" s="18" t="s">
        <v>32</v>
      </c>
      <c r="B630" s="19" t="s">
        <v>3</v>
      </c>
      <c r="C630" s="20" t="s">
        <v>33</v>
      </c>
      <c r="D630" s="19" t="s">
        <v>23</v>
      </c>
      <c r="E630" s="159">
        <v>42144</v>
      </c>
      <c r="F630" s="21">
        <v>799.95</v>
      </c>
      <c r="G630" s="22">
        <v>13</v>
      </c>
      <c r="H630" s="23">
        <f t="shared" si="10"/>
        <v>10399.35</v>
      </c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5"/>
    </row>
    <row r="631" spans="1:32" x14ac:dyDescent="0.3">
      <c r="A631" s="18" t="s">
        <v>6</v>
      </c>
      <c r="B631" s="19" t="s">
        <v>2</v>
      </c>
      <c r="C631" s="20" t="s">
        <v>30</v>
      </c>
      <c r="D631" s="19" t="s">
        <v>24</v>
      </c>
      <c r="E631" s="159">
        <v>42144</v>
      </c>
      <c r="F631" s="21">
        <v>340.95</v>
      </c>
      <c r="G631" s="22">
        <v>8</v>
      </c>
      <c r="H631" s="23">
        <f t="shared" si="10"/>
        <v>2727.6</v>
      </c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5"/>
    </row>
    <row r="632" spans="1:32" x14ac:dyDescent="0.3">
      <c r="A632" s="18" t="s">
        <v>18</v>
      </c>
      <c r="B632" s="19" t="s">
        <v>0</v>
      </c>
      <c r="C632" s="20" t="s">
        <v>19</v>
      </c>
      <c r="D632" s="19" t="s">
        <v>22</v>
      </c>
      <c r="E632" s="159">
        <v>42144</v>
      </c>
      <c r="F632" s="21">
        <v>168.95</v>
      </c>
      <c r="G632" s="22">
        <v>13</v>
      </c>
      <c r="H632" s="23">
        <f t="shared" si="10"/>
        <v>2196.35</v>
      </c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5"/>
    </row>
    <row r="633" spans="1:32" x14ac:dyDescent="0.3">
      <c r="A633" s="18" t="s">
        <v>32</v>
      </c>
      <c r="B633" s="19" t="s">
        <v>0</v>
      </c>
      <c r="C633" s="20" t="s">
        <v>33</v>
      </c>
      <c r="D633" s="19" t="s">
        <v>23</v>
      </c>
      <c r="E633" s="159">
        <v>42145</v>
      </c>
      <c r="F633" s="21">
        <v>168.95</v>
      </c>
      <c r="G633" s="22">
        <v>6</v>
      </c>
      <c r="H633" s="23">
        <f t="shared" si="10"/>
        <v>1013.6999999999999</v>
      </c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5"/>
    </row>
    <row r="634" spans="1:32" x14ac:dyDescent="0.3">
      <c r="A634" s="18" t="s">
        <v>17</v>
      </c>
      <c r="B634" s="19" t="s">
        <v>4</v>
      </c>
      <c r="C634" s="20" t="s">
        <v>30</v>
      </c>
      <c r="D634" s="19" t="s">
        <v>20</v>
      </c>
      <c r="E634" s="159">
        <v>42147</v>
      </c>
      <c r="F634" s="21">
        <v>340.95</v>
      </c>
      <c r="G634" s="22">
        <v>7</v>
      </c>
      <c r="H634" s="23">
        <f t="shared" si="10"/>
        <v>2386.65</v>
      </c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5"/>
    </row>
    <row r="635" spans="1:32" x14ac:dyDescent="0.3">
      <c r="A635" s="18" t="s">
        <v>6</v>
      </c>
      <c r="B635" s="19" t="s">
        <v>1</v>
      </c>
      <c r="C635" s="20" t="s">
        <v>19</v>
      </c>
      <c r="D635" s="19" t="s">
        <v>23</v>
      </c>
      <c r="E635" s="159">
        <v>42147</v>
      </c>
      <c r="F635" s="21">
        <v>79.989999999999995</v>
      </c>
      <c r="G635" s="22">
        <v>2</v>
      </c>
      <c r="H635" s="23">
        <f t="shared" si="10"/>
        <v>159.97999999999999</v>
      </c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5"/>
    </row>
    <row r="636" spans="1:32" x14ac:dyDescent="0.3">
      <c r="A636" s="18" t="s">
        <v>35</v>
      </c>
      <c r="B636" s="19" t="s">
        <v>3</v>
      </c>
      <c r="C636" s="20" t="s">
        <v>33</v>
      </c>
      <c r="D636" s="19" t="s">
        <v>20</v>
      </c>
      <c r="E636" s="159">
        <v>42148</v>
      </c>
      <c r="F636" s="21">
        <v>799.95</v>
      </c>
      <c r="G636" s="22">
        <v>7</v>
      </c>
      <c r="H636" s="23">
        <f t="shared" si="10"/>
        <v>5599.6500000000005</v>
      </c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5"/>
    </row>
    <row r="637" spans="1:32" x14ac:dyDescent="0.3">
      <c r="A637" s="18" t="s">
        <v>6</v>
      </c>
      <c r="B637" s="19" t="s">
        <v>0</v>
      </c>
      <c r="C637" s="20" t="s">
        <v>19</v>
      </c>
      <c r="D637" s="19" t="s">
        <v>21</v>
      </c>
      <c r="E637" s="159">
        <v>42150</v>
      </c>
      <c r="F637" s="21">
        <v>168.95</v>
      </c>
      <c r="G637" s="22">
        <v>14</v>
      </c>
      <c r="H637" s="23">
        <f t="shared" si="10"/>
        <v>2365.2999999999997</v>
      </c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5"/>
    </row>
    <row r="638" spans="1:32" x14ac:dyDescent="0.3">
      <c r="A638" s="18" t="s">
        <v>34</v>
      </c>
      <c r="B638" s="19" t="s">
        <v>0</v>
      </c>
      <c r="C638" s="20" t="s">
        <v>19</v>
      </c>
      <c r="D638" s="19" t="s">
        <v>21</v>
      </c>
      <c r="E638" s="159">
        <v>42150</v>
      </c>
      <c r="F638" s="21">
        <v>168.95</v>
      </c>
      <c r="G638" s="22">
        <v>12</v>
      </c>
      <c r="H638" s="23">
        <f t="shared" si="10"/>
        <v>2027.3999999999999</v>
      </c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5"/>
    </row>
    <row r="639" spans="1:32" x14ac:dyDescent="0.3">
      <c r="A639" s="18" t="s">
        <v>6</v>
      </c>
      <c r="B639" s="19" t="s">
        <v>0</v>
      </c>
      <c r="C639" s="20" t="s">
        <v>19</v>
      </c>
      <c r="D639" s="19" t="s">
        <v>24</v>
      </c>
      <c r="E639" s="159">
        <v>42150</v>
      </c>
      <c r="F639" s="21">
        <v>168.95</v>
      </c>
      <c r="G639" s="22">
        <v>13</v>
      </c>
      <c r="H639" s="23">
        <f t="shared" si="10"/>
        <v>2196.35</v>
      </c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5"/>
    </row>
    <row r="640" spans="1:32" x14ac:dyDescent="0.3">
      <c r="A640" s="18" t="s">
        <v>18</v>
      </c>
      <c r="B640" s="19" t="s">
        <v>2</v>
      </c>
      <c r="C640" s="20" t="s">
        <v>19</v>
      </c>
      <c r="D640" s="19" t="s">
        <v>22</v>
      </c>
      <c r="E640" s="159">
        <v>42150</v>
      </c>
      <c r="F640" s="21">
        <v>340.95</v>
      </c>
      <c r="G640" s="22">
        <v>10</v>
      </c>
      <c r="H640" s="23">
        <f t="shared" si="10"/>
        <v>3409.5</v>
      </c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5"/>
    </row>
    <row r="641" spans="1:32" x14ac:dyDescent="0.3">
      <c r="A641" s="18" t="s">
        <v>27</v>
      </c>
      <c r="B641" s="19" t="s">
        <v>3</v>
      </c>
      <c r="C641" s="20" t="s">
        <v>28</v>
      </c>
      <c r="D641" s="19" t="s">
        <v>20</v>
      </c>
      <c r="E641" s="159">
        <v>42151</v>
      </c>
      <c r="F641" s="21">
        <v>799.95</v>
      </c>
      <c r="G641" s="22">
        <v>20</v>
      </c>
      <c r="H641" s="23">
        <f t="shared" si="10"/>
        <v>15999</v>
      </c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5"/>
    </row>
    <row r="642" spans="1:32" x14ac:dyDescent="0.3">
      <c r="A642" s="18" t="s">
        <v>32</v>
      </c>
      <c r="B642" s="19" t="s">
        <v>2</v>
      </c>
      <c r="C642" s="20" t="s">
        <v>33</v>
      </c>
      <c r="D642" s="19" t="s">
        <v>23</v>
      </c>
      <c r="E642" s="159">
        <v>42151</v>
      </c>
      <c r="F642" s="21">
        <v>340.95</v>
      </c>
      <c r="G642" s="22">
        <v>5</v>
      </c>
      <c r="H642" s="23">
        <f t="shared" si="10"/>
        <v>1704.75</v>
      </c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5"/>
    </row>
    <row r="643" spans="1:32" x14ac:dyDescent="0.3">
      <c r="A643" s="18" t="s">
        <v>6</v>
      </c>
      <c r="B643" s="19" t="s">
        <v>3</v>
      </c>
      <c r="C643" s="20" t="s">
        <v>19</v>
      </c>
      <c r="D643" s="19" t="s">
        <v>24</v>
      </c>
      <c r="E643" s="159">
        <v>42151</v>
      </c>
      <c r="F643" s="21">
        <v>799.95</v>
      </c>
      <c r="G643" s="22">
        <v>4</v>
      </c>
      <c r="H643" s="23">
        <f t="shared" ref="H643:H706" si="11">F643*G643</f>
        <v>3199.8</v>
      </c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5"/>
    </row>
    <row r="644" spans="1:32" x14ac:dyDescent="0.3">
      <c r="A644" s="18" t="s">
        <v>32</v>
      </c>
      <c r="B644" s="19" t="s">
        <v>3</v>
      </c>
      <c r="C644" s="20" t="s">
        <v>33</v>
      </c>
      <c r="D644" s="19" t="s">
        <v>24</v>
      </c>
      <c r="E644" s="159">
        <v>42151</v>
      </c>
      <c r="F644" s="21">
        <v>799.95</v>
      </c>
      <c r="G644" s="22">
        <v>2</v>
      </c>
      <c r="H644" s="23">
        <f t="shared" si="11"/>
        <v>1599.9</v>
      </c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5"/>
    </row>
    <row r="645" spans="1:32" x14ac:dyDescent="0.3">
      <c r="A645" s="18" t="s">
        <v>35</v>
      </c>
      <c r="B645" s="19" t="s">
        <v>1</v>
      </c>
      <c r="C645" s="20" t="s">
        <v>33</v>
      </c>
      <c r="D645" s="19" t="s">
        <v>22</v>
      </c>
      <c r="E645" s="159">
        <v>42151</v>
      </c>
      <c r="F645" s="21">
        <v>79.989999999999995</v>
      </c>
      <c r="G645" s="22">
        <v>2</v>
      </c>
      <c r="H645" s="23">
        <f t="shared" si="11"/>
        <v>159.97999999999999</v>
      </c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5"/>
    </row>
    <row r="646" spans="1:32" x14ac:dyDescent="0.3">
      <c r="A646" s="18" t="s">
        <v>27</v>
      </c>
      <c r="B646" s="19" t="s">
        <v>0</v>
      </c>
      <c r="C646" s="20" t="s">
        <v>28</v>
      </c>
      <c r="D646" s="19" t="s">
        <v>20</v>
      </c>
      <c r="E646" s="159">
        <v>42153</v>
      </c>
      <c r="F646" s="21">
        <v>168.95</v>
      </c>
      <c r="G646" s="22">
        <v>17</v>
      </c>
      <c r="H646" s="23">
        <f t="shared" si="11"/>
        <v>2872.1499999999996</v>
      </c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5"/>
    </row>
    <row r="647" spans="1:32" x14ac:dyDescent="0.3">
      <c r="A647" s="18" t="s">
        <v>6</v>
      </c>
      <c r="B647" s="19" t="s">
        <v>0</v>
      </c>
      <c r="C647" s="20" t="s">
        <v>19</v>
      </c>
      <c r="D647" s="19" t="s">
        <v>23</v>
      </c>
      <c r="E647" s="159">
        <v>42153</v>
      </c>
      <c r="F647" s="21">
        <v>168.95</v>
      </c>
      <c r="G647" s="22">
        <v>13</v>
      </c>
      <c r="H647" s="23">
        <f t="shared" si="11"/>
        <v>2196.35</v>
      </c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5"/>
    </row>
    <row r="648" spans="1:32" x14ac:dyDescent="0.3">
      <c r="A648" s="18" t="s">
        <v>35</v>
      </c>
      <c r="B648" s="19" t="s">
        <v>4</v>
      </c>
      <c r="C648" s="20" t="s">
        <v>33</v>
      </c>
      <c r="D648" s="19" t="s">
        <v>22</v>
      </c>
      <c r="E648" s="159">
        <v>42154</v>
      </c>
      <c r="F648" s="21">
        <v>340.95</v>
      </c>
      <c r="G648" s="22">
        <v>9</v>
      </c>
      <c r="H648" s="23">
        <f t="shared" si="11"/>
        <v>3068.5499999999997</v>
      </c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5"/>
    </row>
    <row r="649" spans="1:32" x14ac:dyDescent="0.3">
      <c r="A649" s="18" t="s">
        <v>6</v>
      </c>
      <c r="B649" s="19" t="s">
        <v>3</v>
      </c>
      <c r="C649" s="20" t="s">
        <v>19</v>
      </c>
      <c r="D649" s="19" t="s">
        <v>20</v>
      </c>
      <c r="E649" s="159">
        <v>42155</v>
      </c>
      <c r="F649" s="21">
        <v>799.95</v>
      </c>
      <c r="G649" s="22">
        <v>8</v>
      </c>
      <c r="H649" s="23">
        <f t="shared" si="11"/>
        <v>6399.6</v>
      </c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5"/>
    </row>
    <row r="650" spans="1:32" x14ac:dyDescent="0.3">
      <c r="A650" s="18" t="s">
        <v>35</v>
      </c>
      <c r="B650" s="19" t="s">
        <v>4</v>
      </c>
      <c r="C650" s="20" t="s">
        <v>33</v>
      </c>
      <c r="D650" s="19" t="s">
        <v>20</v>
      </c>
      <c r="E650" s="159">
        <v>42155</v>
      </c>
      <c r="F650" s="21">
        <v>340.95</v>
      </c>
      <c r="G650" s="22">
        <v>20</v>
      </c>
      <c r="H650" s="23">
        <f t="shared" si="11"/>
        <v>6819</v>
      </c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5"/>
    </row>
    <row r="651" spans="1:32" x14ac:dyDescent="0.3">
      <c r="A651" s="18" t="s">
        <v>17</v>
      </c>
      <c r="B651" s="19" t="s">
        <v>3</v>
      </c>
      <c r="C651" s="20" t="s">
        <v>30</v>
      </c>
      <c r="D651" s="19" t="s">
        <v>22</v>
      </c>
      <c r="E651" s="159">
        <v>42155</v>
      </c>
      <c r="F651" s="21">
        <v>799.95</v>
      </c>
      <c r="G651" s="22">
        <v>12</v>
      </c>
      <c r="H651" s="23">
        <f t="shared" si="11"/>
        <v>9599.4000000000015</v>
      </c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5"/>
    </row>
    <row r="652" spans="1:32" x14ac:dyDescent="0.3">
      <c r="A652" s="18" t="s">
        <v>17</v>
      </c>
      <c r="B652" s="19" t="s">
        <v>2</v>
      </c>
      <c r="C652" s="20" t="s">
        <v>30</v>
      </c>
      <c r="D652" s="19" t="s">
        <v>22</v>
      </c>
      <c r="E652" s="159">
        <v>42155</v>
      </c>
      <c r="F652" s="21">
        <v>340.95</v>
      </c>
      <c r="G652" s="22">
        <v>9</v>
      </c>
      <c r="H652" s="23">
        <f t="shared" si="11"/>
        <v>3068.5499999999997</v>
      </c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5"/>
    </row>
    <row r="653" spans="1:32" x14ac:dyDescent="0.3">
      <c r="A653" s="18" t="s">
        <v>26</v>
      </c>
      <c r="B653" s="19" t="s">
        <v>1</v>
      </c>
      <c r="C653" s="20" t="s">
        <v>33</v>
      </c>
      <c r="D653" s="19" t="s">
        <v>22</v>
      </c>
      <c r="E653" s="159">
        <v>42157</v>
      </c>
      <c r="F653" s="21">
        <v>79.989999999999995</v>
      </c>
      <c r="G653" s="22">
        <v>3</v>
      </c>
      <c r="H653" s="23">
        <f t="shared" si="11"/>
        <v>239.96999999999997</v>
      </c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5"/>
    </row>
    <row r="654" spans="1:32" x14ac:dyDescent="0.3">
      <c r="A654" s="18" t="s">
        <v>6</v>
      </c>
      <c r="B654" s="19" t="s">
        <v>0</v>
      </c>
      <c r="C654" s="20" t="s">
        <v>19</v>
      </c>
      <c r="D654" s="19" t="s">
        <v>20</v>
      </c>
      <c r="E654" s="159">
        <v>42158</v>
      </c>
      <c r="F654" s="21">
        <v>168.95</v>
      </c>
      <c r="G654" s="22">
        <v>14</v>
      </c>
      <c r="H654" s="23">
        <f t="shared" si="11"/>
        <v>2365.2999999999997</v>
      </c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5"/>
    </row>
    <row r="655" spans="1:32" x14ac:dyDescent="0.3">
      <c r="A655" s="18" t="s">
        <v>32</v>
      </c>
      <c r="B655" s="19" t="s">
        <v>3</v>
      </c>
      <c r="C655" s="20" t="s">
        <v>33</v>
      </c>
      <c r="D655" s="19" t="s">
        <v>23</v>
      </c>
      <c r="E655" s="159">
        <v>42158</v>
      </c>
      <c r="F655" s="21">
        <v>799.95</v>
      </c>
      <c r="G655" s="22">
        <v>10</v>
      </c>
      <c r="H655" s="23">
        <f t="shared" si="11"/>
        <v>7999.5</v>
      </c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5"/>
    </row>
    <row r="656" spans="1:32" x14ac:dyDescent="0.3">
      <c r="A656" s="18" t="s">
        <v>34</v>
      </c>
      <c r="B656" s="19" t="s">
        <v>0</v>
      </c>
      <c r="C656" s="20" t="s">
        <v>19</v>
      </c>
      <c r="D656" s="19" t="s">
        <v>23</v>
      </c>
      <c r="E656" s="159">
        <v>42158</v>
      </c>
      <c r="F656" s="21">
        <v>168.95</v>
      </c>
      <c r="G656" s="22">
        <v>4</v>
      </c>
      <c r="H656" s="23">
        <f t="shared" si="11"/>
        <v>675.8</v>
      </c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5"/>
    </row>
    <row r="657" spans="1:32" x14ac:dyDescent="0.3">
      <c r="A657" s="18" t="s">
        <v>6</v>
      </c>
      <c r="B657" s="19" t="s">
        <v>2</v>
      </c>
      <c r="C657" s="20" t="s">
        <v>30</v>
      </c>
      <c r="D657" s="19" t="s">
        <v>21</v>
      </c>
      <c r="E657" s="159">
        <v>42161</v>
      </c>
      <c r="F657" s="21">
        <v>340.95</v>
      </c>
      <c r="G657" s="22">
        <v>2</v>
      </c>
      <c r="H657" s="23">
        <f t="shared" si="11"/>
        <v>681.9</v>
      </c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5"/>
    </row>
    <row r="658" spans="1:32" x14ac:dyDescent="0.3">
      <c r="A658" s="18" t="s">
        <v>18</v>
      </c>
      <c r="B658" s="19" t="s">
        <v>0</v>
      </c>
      <c r="C658" s="20" t="s">
        <v>19</v>
      </c>
      <c r="D658" s="19" t="s">
        <v>20</v>
      </c>
      <c r="E658" s="159">
        <v>42161</v>
      </c>
      <c r="F658" s="21">
        <v>168.95</v>
      </c>
      <c r="G658" s="22">
        <v>6</v>
      </c>
      <c r="H658" s="23">
        <f t="shared" si="11"/>
        <v>1013.6999999999999</v>
      </c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5"/>
    </row>
    <row r="659" spans="1:32" x14ac:dyDescent="0.3">
      <c r="A659" s="18" t="s">
        <v>18</v>
      </c>
      <c r="B659" s="19" t="s">
        <v>4</v>
      </c>
      <c r="C659" s="20" t="s">
        <v>19</v>
      </c>
      <c r="D659" s="19" t="s">
        <v>21</v>
      </c>
      <c r="E659" s="159">
        <v>42164</v>
      </c>
      <c r="F659" s="21">
        <v>340.95</v>
      </c>
      <c r="G659" s="22">
        <v>7</v>
      </c>
      <c r="H659" s="23">
        <f t="shared" si="11"/>
        <v>2386.65</v>
      </c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5"/>
    </row>
    <row r="660" spans="1:32" x14ac:dyDescent="0.3">
      <c r="A660" s="18" t="s">
        <v>34</v>
      </c>
      <c r="B660" s="19" t="s">
        <v>3</v>
      </c>
      <c r="C660" s="20" t="s">
        <v>19</v>
      </c>
      <c r="D660" s="19" t="s">
        <v>24</v>
      </c>
      <c r="E660" s="159">
        <v>42165</v>
      </c>
      <c r="F660" s="21">
        <v>799.95</v>
      </c>
      <c r="G660" s="22">
        <v>3</v>
      </c>
      <c r="H660" s="23">
        <f t="shared" si="11"/>
        <v>2399.8500000000004</v>
      </c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5"/>
    </row>
    <row r="661" spans="1:32" x14ac:dyDescent="0.3">
      <c r="A661" s="18" t="s">
        <v>27</v>
      </c>
      <c r="B661" s="19" t="s">
        <v>2</v>
      </c>
      <c r="C661" s="20" t="s">
        <v>28</v>
      </c>
      <c r="D661" s="19" t="s">
        <v>20</v>
      </c>
      <c r="E661" s="159">
        <v>42167</v>
      </c>
      <c r="F661" s="21">
        <v>340.95</v>
      </c>
      <c r="G661" s="22">
        <v>8</v>
      </c>
      <c r="H661" s="23">
        <f t="shared" si="11"/>
        <v>2727.6</v>
      </c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5"/>
    </row>
    <row r="662" spans="1:32" x14ac:dyDescent="0.3">
      <c r="A662" s="18" t="s">
        <v>26</v>
      </c>
      <c r="B662" s="19" t="s">
        <v>4</v>
      </c>
      <c r="C662" s="20" t="s">
        <v>33</v>
      </c>
      <c r="D662" s="19" t="s">
        <v>22</v>
      </c>
      <c r="E662" s="159">
        <v>42167</v>
      </c>
      <c r="F662" s="21">
        <v>340.95</v>
      </c>
      <c r="G662" s="22">
        <v>9</v>
      </c>
      <c r="H662" s="23">
        <f t="shared" si="11"/>
        <v>3068.5499999999997</v>
      </c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5"/>
    </row>
    <row r="663" spans="1:32" x14ac:dyDescent="0.3">
      <c r="A663" s="18" t="s">
        <v>26</v>
      </c>
      <c r="B663" s="19" t="s">
        <v>3</v>
      </c>
      <c r="C663" s="20" t="s">
        <v>33</v>
      </c>
      <c r="D663" s="19" t="s">
        <v>20</v>
      </c>
      <c r="E663" s="159">
        <v>42168</v>
      </c>
      <c r="F663" s="21">
        <v>799.95</v>
      </c>
      <c r="G663" s="22">
        <v>11</v>
      </c>
      <c r="H663" s="23">
        <f t="shared" si="11"/>
        <v>8799.4500000000007</v>
      </c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5"/>
    </row>
    <row r="664" spans="1:32" x14ac:dyDescent="0.3">
      <c r="A664" s="18" t="s">
        <v>36</v>
      </c>
      <c r="B664" s="19" t="s">
        <v>4</v>
      </c>
      <c r="C664" s="20" t="s">
        <v>30</v>
      </c>
      <c r="D664" s="19" t="s">
        <v>24</v>
      </c>
      <c r="E664" s="159">
        <v>42168</v>
      </c>
      <c r="F664" s="21">
        <v>340.95</v>
      </c>
      <c r="G664" s="22">
        <v>11</v>
      </c>
      <c r="H664" s="23">
        <f t="shared" si="11"/>
        <v>3750.45</v>
      </c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5"/>
    </row>
    <row r="665" spans="1:32" x14ac:dyDescent="0.3">
      <c r="A665" s="18" t="s">
        <v>26</v>
      </c>
      <c r="B665" s="19" t="s">
        <v>3</v>
      </c>
      <c r="C665" s="20" t="s">
        <v>33</v>
      </c>
      <c r="D665" s="19" t="s">
        <v>21</v>
      </c>
      <c r="E665" s="159">
        <v>42172</v>
      </c>
      <c r="F665" s="21">
        <v>799.95</v>
      </c>
      <c r="G665" s="22">
        <v>1</v>
      </c>
      <c r="H665" s="23">
        <f t="shared" si="11"/>
        <v>799.95</v>
      </c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5"/>
    </row>
    <row r="666" spans="1:32" x14ac:dyDescent="0.3">
      <c r="A666" s="18" t="s">
        <v>7</v>
      </c>
      <c r="B666" s="19" t="s">
        <v>1</v>
      </c>
      <c r="C666" s="20" t="s">
        <v>28</v>
      </c>
      <c r="D666" s="19" t="s">
        <v>22</v>
      </c>
      <c r="E666" s="159">
        <v>42172</v>
      </c>
      <c r="F666" s="21">
        <v>79.989999999999995</v>
      </c>
      <c r="G666" s="22">
        <v>11</v>
      </c>
      <c r="H666" s="23">
        <f t="shared" si="11"/>
        <v>879.89</v>
      </c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5"/>
    </row>
    <row r="667" spans="1:32" x14ac:dyDescent="0.3">
      <c r="A667" s="18" t="s">
        <v>17</v>
      </c>
      <c r="B667" s="19" t="s">
        <v>1</v>
      </c>
      <c r="C667" s="20" t="s">
        <v>30</v>
      </c>
      <c r="D667" s="19" t="s">
        <v>22</v>
      </c>
      <c r="E667" s="159">
        <v>42172</v>
      </c>
      <c r="F667" s="21">
        <v>79.989999999999995</v>
      </c>
      <c r="G667" s="22">
        <v>11</v>
      </c>
      <c r="H667" s="23">
        <f t="shared" si="11"/>
        <v>879.89</v>
      </c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5"/>
    </row>
    <row r="668" spans="1:32" x14ac:dyDescent="0.3">
      <c r="A668" s="18" t="s">
        <v>34</v>
      </c>
      <c r="B668" s="19" t="s">
        <v>4</v>
      </c>
      <c r="C668" s="20" t="s">
        <v>19</v>
      </c>
      <c r="D668" s="19" t="s">
        <v>21</v>
      </c>
      <c r="E668" s="159">
        <v>42174</v>
      </c>
      <c r="F668" s="21">
        <v>340.95</v>
      </c>
      <c r="G668" s="22">
        <v>3</v>
      </c>
      <c r="H668" s="23">
        <f t="shared" si="11"/>
        <v>1022.8499999999999</v>
      </c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5"/>
    </row>
    <row r="669" spans="1:32" x14ac:dyDescent="0.3">
      <c r="A669" s="18" t="s">
        <v>18</v>
      </c>
      <c r="B669" s="19" t="s">
        <v>3</v>
      </c>
      <c r="C669" s="20" t="s">
        <v>19</v>
      </c>
      <c r="D669" s="19" t="s">
        <v>21</v>
      </c>
      <c r="E669" s="159">
        <v>42174</v>
      </c>
      <c r="F669" s="21">
        <v>799.95</v>
      </c>
      <c r="G669" s="22">
        <v>1</v>
      </c>
      <c r="H669" s="23">
        <f t="shared" si="11"/>
        <v>799.95</v>
      </c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5"/>
    </row>
    <row r="670" spans="1:32" x14ac:dyDescent="0.3">
      <c r="A670" s="18" t="s">
        <v>36</v>
      </c>
      <c r="B670" s="19" t="s">
        <v>2</v>
      </c>
      <c r="C670" s="20" t="s">
        <v>30</v>
      </c>
      <c r="D670" s="19" t="s">
        <v>23</v>
      </c>
      <c r="E670" s="159">
        <v>42174</v>
      </c>
      <c r="F670" s="21">
        <v>340.95</v>
      </c>
      <c r="G670" s="22">
        <v>1</v>
      </c>
      <c r="H670" s="23">
        <f t="shared" si="11"/>
        <v>340.95</v>
      </c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5"/>
    </row>
    <row r="671" spans="1:32" x14ac:dyDescent="0.3">
      <c r="A671" s="18" t="s">
        <v>6</v>
      </c>
      <c r="B671" s="19" t="s">
        <v>2</v>
      </c>
      <c r="C671" s="20" t="s">
        <v>30</v>
      </c>
      <c r="D671" s="19" t="s">
        <v>21</v>
      </c>
      <c r="E671" s="159">
        <v>42176</v>
      </c>
      <c r="F671" s="21">
        <v>340.95</v>
      </c>
      <c r="G671" s="22">
        <v>7</v>
      </c>
      <c r="H671" s="23">
        <f t="shared" si="11"/>
        <v>2386.65</v>
      </c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5"/>
    </row>
    <row r="672" spans="1:32" x14ac:dyDescent="0.3">
      <c r="A672" s="18" t="s">
        <v>34</v>
      </c>
      <c r="B672" s="19" t="s">
        <v>3</v>
      </c>
      <c r="C672" s="20" t="s">
        <v>19</v>
      </c>
      <c r="D672" s="19" t="s">
        <v>21</v>
      </c>
      <c r="E672" s="159">
        <v>42176</v>
      </c>
      <c r="F672" s="21">
        <v>799.95</v>
      </c>
      <c r="G672" s="22">
        <v>12</v>
      </c>
      <c r="H672" s="23">
        <f t="shared" si="11"/>
        <v>9599.4000000000015</v>
      </c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5"/>
    </row>
    <row r="673" spans="1:32" x14ac:dyDescent="0.3">
      <c r="A673" s="18" t="s">
        <v>6</v>
      </c>
      <c r="B673" s="19" t="s">
        <v>3</v>
      </c>
      <c r="C673" s="20" t="s">
        <v>19</v>
      </c>
      <c r="D673" s="19" t="s">
        <v>20</v>
      </c>
      <c r="E673" s="159">
        <v>42179</v>
      </c>
      <c r="F673" s="21">
        <v>799.95</v>
      </c>
      <c r="G673" s="22">
        <v>19</v>
      </c>
      <c r="H673" s="23">
        <f t="shared" si="11"/>
        <v>15199.050000000001</v>
      </c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5"/>
    </row>
    <row r="674" spans="1:32" x14ac:dyDescent="0.3">
      <c r="A674" s="18" t="s">
        <v>17</v>
      </c>
      <c r="B674" s="19" t="s">
        <v>3</v>
      </c>
      <c r="C674" s="20" t="s">
        <v>30</v>
      </c>
      <c r="D674" s="19" t="s">
        <v>20</v>
      </c>
      <c r="E674" s="159">
        <v>42180</v>
      </c>
      <c r="F674" s="21">
        <v>799.95</v>
      </c>
      <c r="G674" s="22">
        <v>16</v>
      </c>
      <c r="H674" s="23">
        <f t="shared" si="11"/>
        <v>12799.2</v>
      </c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5"/>
    </row>
    <row r="675" spans="1:32" x14ac:dyDescent="0.3">
      <c r="A675" s="18" t="s">
        <v>18</v>
      </c>
      <c r="B675" s="19" t="s">
        <v>3</v>
      </c>
      <c r="C675" s="20" t="s">
        <v>19</v>
      </c>
      <c r="D675" s="19" t="s">
        <v>20</v>
      </c>
      <c r="E675" s="159">
        <v>42180</v>
      </c>
      <c r="F675" s="21">
        <v>799.95</v>
      </c>
      <c r="G675" s="22">
        <v>17</v>
      </c>
      <c r="H675" s="23">
        <f t="shared" si="11"/>
        <v>13599.150000000001</v>
      </c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5"/>
    </row>
    <row r="676" spans="1:32" x14ac:dyDescent="0.3">
      <c r="A676" s="18" t="s">
        <v>35</v>
      </c>
      <c r="B676" s="19" t="s">
        <v>3</v>
      </c>
      <c r="C676" s="20" t="s">
        <v>33</v>
      </c>
      <c r="D676" s="19" t="s">
        <v>22</v>
      </c>
      <c r="E676" s="159">
        <v>42180</v>
      </c>
      <c r="F676" s="21">
        <v>799.95</v>
      </c>
      <c r="G676" s="22">
        <v>8</v>
      </c>
      <c r="H676" s="23">
        <f t="shared" si="11"/>
        <v>6399.6</v>
      </c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5"/>
    </row>
    <row r="677" spans="1:32" x14ac:dyDescent="0.3">
      <c r="A677" s="18" t="s">
        <v>18</v>
      </c>
      <c r="B677" s="19" t="s">
        <v>1</v>
      </c>
      <c r="C677" s="20" t="s">
        <v>19</v>
      </c>
      <c r="D677" s="19" t="s">
        <v>22</v>
      </c>
      <c r="E677" s="159">
        <v>42180</v>
      </c>
      <c r="F677" s="21">
        <v>79.989999999999995</v>
      </c>
      <c r="G677" s="22">
        <v>3</v>
      </c>
      <c r="H677" s="23">
        <f t="shared" si="11"/>
        <v>239.96999999999997</v>
      </c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5"/>
    </row>
    <row r="678" spans="1:32" x14ac:dyDescent="0.3">
      <c r="A678" s="18" t="s">
        <v>32</v>
      </c>
      <c r="B678" s="19" t="s">
        <v>1</v>
      </c>
      <c r="C678" s="20" t="s">
        <v>33</v>
      </c>
      <c r="D678" s="19" t="s">
        <v>23</v>
      </c>
      <c r="E678" s="159">
        <v>42181</v>
      </c>
      <c r="F678" s="21">
        <v>79.989999999999995</v>
      </c>
      <c r="G678" s="22">
        <v>15</v>
      </c>
      <c r="H678" s="23">
        <f t="shared" si="11"/>
        <v>1199.8499999999999</v>
      </c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5"/>
    </row>
    <row r="679" spans="1:32" x14ac:dyDescent="0.3">
      <c r="A679" s="18" t="s">
        <v>35</v>
      </c>
      <c r="B679" s="19" t="s">
        <v>0</v>
      </c>
      <c r="C679" s="20" t="s">
        <v>33</v>
      </c>
      <c r="D679" s="19" t="s">
        <v>21</v>
      </c>
      <c r="E679" s="159">
        <v>42182</v>
      </c>
      <c r="F679" s="21">
        <v>168.95</v>
      </c>
      <c r="G679" s="22">
        <v>13</v>
      </c>
      <c r="H679" s="23">
        <f t="shared" si="11"/>
        <v>2196.35</v>
      </c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5"/>
    </row>
    <row r="680" spans="1:32" x14ac:dyDescent="0.3">
      <c r="A680" s="18" t="s">
        <v>35</v>
      </c>
      <c r="B680" s="19" t="s">
        <v>0</v>
      </c>
      <c r="C680" s="20" t="s">
        <v>33</v>
      </c>
      <c r="D680" s="19" t="s">
        <v>23</v>
      </c>
      <c r="E680" s="159">
        <v>42182</v>
      </c>
      <c r="F680" s="21">
        <v>168.95</v>
      </c>
      <c r="G680" s="22">
        <v>3</v>
      </c>
      <c r="H680" s="23">
        <f t="shared" si="11"/>
        <v>506.84999999999997</v>
      </c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5"/>
    </row>
    <row r="681" spans="1:32" x14ac:dyDescent="0.3">
      <c r="A681" s="18" t="s">
        <v>34</v>
      </c>
      <c r="B681" s="19" t="s">
        <v>1</v>
      </c>
      <c r="C681" s="20" t="s">
        <v>19</v>
      </c>
      <c r="D681" s="19" t="s">
        <v>21</v>
      </c>
      <c r="E681" s="159">
        <v>42183</v>
      </c>
      <c r="F681" s="21">
        <v>79.989999999999995</v>
      </c>
      <c r="G681" s="22">
        <v>6</v>
      </c>
      <c r="H681" s="23">
        <f t="shared" si="11"/>
        <v>479.93999999999994</v>
      </c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5"/>
    </row>
    <row r="682" spans="1:32" x14ac:dyDescent="0.3">
      <c r="A682" s="18" t="s">
        <v>34</v>
      </c>
      <c r="B682" s="19" t="s">
        <v>2</v>
      </c>
      <c r="C682" s="20" t="s">
        <v>19</v>
      </c>
      <c r="D682" s="19" t="s">
        <v>24</v>
      </c>
      <c r="E682" s="159">
        <v>42183</v>
      </c>
      <c r="F682" s="21">
        <v>340.95</v>
      </c>
      <c r="G682" s="22">
        <v>5</v>
      </c>
      <c r="H682" s="23">
        <f t="shared" si="11"/>
        <v>1704.75</v>
      </c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5"/>
    </row>
    <row r="683" spans="1:32" x14ac:dyDescent="0.3">
      <c r="A683" s="18" t="s">
        <v>17</v>
      </c>
      <c r="B683" s="19" t="s">
        <v>4</v>
      </c>
      <c r="C683" s="20" t="s">
        <v>30</v>
      </c>
      <c r="D683" s="19" t="s">
        <v>24</v>
      </c>
      <c r="E683" s="159">
        <v>42185</v>
      </c>
      <c r="F683" s="21">
        <v>340.95</v>
      </c>
      <c r="G683" s="22">
        <v>15</v>
      </c>
      <c r="H683" s="23">
        <f t="shared" si="11"/>
        <v>5114.25</v>
      </c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5"/>
    </row>
    <row r="684" spans="1:32" x14ac:dyDescent="0.3">
      <c r="A684" s="18" t="s">
        <v>18</v>
      </c>
      <c r="B684" s="19" t="s">
        <v>2</v>
      </c>
      <c r="C684" s="20" t="s">
        <v>19</v>
      </c>
      <c r="D684" s="19" t="s">
        <v>24</v>
      </c>
      <c r="E684" s="159">
        <v>42185</v>
      </c>
      <c r="F684" s="21">
        <v>340.95</v>
      </c>
      <c r="G684" s="22">
        <v>2</v>
      </c>
      <c r="H684" s="23">
        <f t="shared" si="11"/>
        <v>681.9</v>
      </c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5"/>
    </row>
    <row r="685" spans="1:32" x14ac:dyDescent="0.3">
      <c r="A685" s="18" t="s">
        <v>26</v>
      </c>
      <c r="B685" s="19" t="s">
        <v>1</v>
      </c>
      <c r="C685" s="20" t="s">
        <v>33</v>
      </c>
      <c r="D685" s="19" t="s">
        <v>21</v>
      </c>
      <c r="E685" s="159">
        <v>42186</v>
      </c>
      <c r="F685" s="21">
        <v>79.989999999999995</v>
      </c>
      <c r="G685" s="22">
        <v>4</v>
      </c>
      <c r="H685" s="23">
        <f t="shared" si="11"/>
        <v>319.95999999999998</v>
      </c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5"/>
    </row>
    <row r="686" spans="1:32" x14ac:dyDescent="0.3">
      <c r="A686" s="18" t="s">
        <v>17</v>
      </c>
      <c r="B686" s="19" t="s">
        <v>4</v>
      </c>
      <c r="C686" s="20" t="s">
        <v>30</v>
      </c>
      <c r="D686" s="19" t="s">
        <v>20</v>
      </c>
      <c r="E686" s="159">
        <v>42186</v>
      </c>
      <c r="F686" s="21">
        <v>340.95</v>
      </c>
      <c r="G686" s="22">
        <v>9</v>
      </c>
      <c r="H686" s="23">
        <f t="shared" si="11"/>
        <v>3068.5499999999997</v>
      </c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5"/>
    </row>
    <row r="687" spans="1:32" x14ac:dyDescent="0.3">
      <c r="A687" s="18" t="s">
        <v>35</v>
      </c>
      <c r="B687" s="19" t="s">
        <v>1</v>
      </c>
      <c r="C687" s="20" t="s">
        <v>33</v>
      </c>
      <c r="D687" s="19" t="s">
        <v>24</v>
      </c>
      <c r="E687" s="159">
        <v>42186</v>
      </c>
      <c r="F687" s="21">
        <v>79.989999999999995</v>
      </c>
      <c r="G687" s="22">
        <v>8</v>
      </c>
      <c r="H687" s="23">
        <f t="shared" si="11"/>
        <v>639.91999999999996</v>
      </c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5"/>
    </row>
    <row r="688" spans="1:32" x14ac:dyDescent="0.3">
      <c r="A688" s="18" t="s">
        <v>32</v>
      </c>
      <c r="B688" s="19" t="s">
        <v>3</v>
      </c>
      <c r="C688" s="20" t="s">
        <v>33</v>
      </c>
      <c r="D688" s="19" t="s">
        <v>20</v>
      </c>
      <c r="E688" s="159">
        <v>42187</v>
      </c>
      <c r="F688" s="21">
        <v>799.95</v>
      </c>
      <c r="G688" s="22">
        <v>10</v>
      </c>
      <c r="H688" s="23">
        <f t="shared" si="11"/>
        <v>7999.5</v>
      </c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5"/>
    </row>
    <row r="689" spans="1:32" x14ac:dyDescent="0.3">
      <c r="A689" s="18" t="s">
        <v>18</v>
      </c>
      <c r="B689" s="19" t="s">
        <v>1</v>
      </c>
      <c r="C689" s="20" t="s">
        <v>19</v>
      </c>
      <c r="D689" s="19" t="s">
        <v>21</v>
      </c>
      <c r="E689" s="159">
        <v>42188</v>
      </c>
      <c r="F689" s="21">
        <v>79.989999999999995</v>
      </c>
      <c r="G689" s="22">
        <v>4</v>
      </c>
      <c r="H689" s="23">
        <f t="shared" si="11"/>
        <v>319.95999999999998</v>
      </c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5"/>
    </row>
    <row r="690" spans="1:32" x14ac:dyDescent="0.3">
      <c r="A690" s="18" t="s">
        <v>35</v>
      </c>
      <c r="B690" s="19" t="s">
        <v>4</v>
      </c>
      <c r="C690" s="20" t="s">
        <v>33</v>
      </c>
      <c r="D690" s="19" t="s">
        <v>23</v>
      </c>
      <c r="E690" s="159">
        <v>42188</v>
      </c>
      <c r="F690" s="21">
        <v>340.95</v>
      </c>
      <c r="G690" s="22">
        <v>13</v>
      </c>
      <c r="H690" s="23">
        <f t="shared" si="11"/>
        <v>4432.3499999999995</v>
      </c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5"/>
    </row>
    <row r="691" spans="1:32" x14ac:dyDescent="0.3">
      <c r="A691" s="18" t="s">
        <v>18</v>
      </c>
      <c r="B691" s="19" t="s">
        <v>0</v>
      </c>
      <c r="C691" s="20" t="s">
        <v>19</v>
      </c>
      <c r="D691" s="19" t="s">
        <v>20</v>
      </c>
      <c r="E691" s="159">
        <v>42190</v>
      </c>
      <c r="F691" s="21">
        <v>168.95</v>
      </c>
      <c r="G691" s="22">
        <v>8</v>
      </c>
      <c r="H691" s="23">
        <f t="shared" si="11"/>
        <v>1351.6</v>
      </c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5"/>
    </row>
    <row r="692" spans="1:32" x14ac:dyDescent="0.3">
      <c r="A692" s="18" t="s">
        <v>6</v>
      </c>
      <c r="B692" s="19" t="s">
        <v>1</v>
      </c>
      <c r="C692" s="20" t="s">
        <v>19</v>
      </c>
      <c r="D692" s="19" t="s">
        <v>24</v>
      </c>
      <c r="E692" s="159">
        <v>42192</v>
      </c>
      <c r="F692" s="21">
        <v>79.989999999999995</v>
      </c>
      <c r="G692" s="22">
        <v>10</v>
      </c>
      <c r="H692" s="23">
        <f t="shared" si="11"/>
        <v>799.9</v>
      </c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5"/>
    </row>
    <row r="693" spans="1:32" x14ac:dyDescent="0.3">
      <c r="A693" s="18" t="s">
        <v>18</v>
      </c>
      <c r="B693" s="19" t="s">
        <v>2</v>
      </c>
      <c r="C693" s="20" t="s">
        <v>19</v>
      </c>
      <c r="D693" s="19" t="s">
        <v>24</v>
      </c>
      <c r="E693" s="159">
        <v>42192</v>
      </c>
      <c r="F693" s="21">
        <v>340.95</v>
      </c>
      <c r="G693" s="22">
        <v>7</v>
      </c>
      <c r="H693" s="23">
        <f t="shared" si="11"/>
        <v>2386.65</v>
      </c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5"/>
    </row>
    <row r="694" spans="1:32" x14ac:dyDescent="0.3">
      <c r="A694" s="18" t="s">
        <v>34</v>
      </c>
      <c r="B694" s="19" t="s">
        <v>1</v>
      </c>
      <c r="C694" s="20" t="s">
        <v>19</v>
      </c>
      <c r="D694" s="19" t="s">
        <v>22</v>
      </c>
      <c r="E694" s="159">
        <v>42192</v>
      </c>
      <c r="F694" s="21">
        <v>79.989999999999995</v>
      </c>
      <c r="G694" s="22">
        <v>15</v>
      </c>
      <c r="H694" s="23">
        <f t="shared" si="11"/>
        <v>1199.8499999999999</v>
      </c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5"/>
    </row>
    <row r="695" spans="1:32" x14ac:dyDescent="0.3">
      <c r="A695" s="18" t="s">
        <v>36</v>
      </c>
      <c r="B695" s="19" t="s">
        <v>0</v>
      </c>
      <c r="C695" s="20" t="s">
        <v>30</v>
      </c>
      <c r="D695" s="19" t="s">
        <v>22</v>
      </c>
      <c r="E695" s="159">
        <v>42192</v>
      </c>
      <c r="F695" s="21">
        <v>168.95</v>
      </c>
      <c r="G695" s="22">
        <v>3</v>
      </c>
      <c r="H695" s="23">
        <f t="shared" si="11"/>
        <v>506.84999999999997</v>
      </c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5"/>
    </row>
    <row r="696" spans="1:32" x14ac:dyDescent="0.3">
      <c r="A696" s="18" t="s">
        <v>35</v>
      </c>
      <c r="B696" s="19" t="s">
        <v>1</v>
      </c>
      <c r="C696" s="20" t="s">
        <v>33</v>
      </c>
      <c r="D696" s="19" t="s">
        <v>21</v>
      </c>
      <c r="E696" s="159">
        <v>42193</v>
      </c>
      <c r="F696" s="21">
        <v>79.989999999999995</v>
      </c>
      <c r="G696" s="22">
        <v>3</v>
      </c>
      <c r="H696" s="23">
        <f t="shared" si="11"/>
        <v>239.96999999999997</v>
      </c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5"/>
    </row>
    <row r="697" spans="1:32" x14ac:dyDescent="0.3">
      <c r="A697" s="18" t="s">
        <v>29</v>
      </c>
      <c r="B697" s="19" t="s">
        <v>0</v>
      </c>
      <c r="C697" s="20" t="s">
        <v>33</v>
      </c>
      <c r="D697" s="19" t="s">
        <v>20</v>
      </c>
      <c r="E697" s="159">
        <v>42193</v>
      </c>
      <c r="F697" s="21">
        <v>168.95</v>
      </c>
      <c r="G697" s="22">
        <v>17</v>
      </c>
      <c r="H697" s="23">
        <f t="shared" si="11"/>
        <v>2872.1499999999996</v>
      </c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5"/>
    </row>
    <row r="698" spans="1:32" x14ac:dyDescent="0.3">
      <c r="A698" s="18" t="s">
        <v>26</v>
      </c>
      <c r="B698" s="19" t="s">
        <v>1</v>
      </c>
      <c r="C698" s="20" t="s">
        <v>33</v>
      </c>
      <c r="D698" s="19" t="s">
        <v>23</v>
      </c>
      <c r="E698" s="159">
        <v>42193</v>
      </c>
      <c r="F698" s="21">
        <v>79.989999999999995</v>
      </c>
      <c r="G698" s="22">
        <v>14</v>
      </c>
      <c r="H698" s="23">
        <f t="shared" si="11"/>
        <v>1119.8599999999999</v>
      </c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5"/>
    </row>
    <row r="699" spans="1:32" x14ac:dyDescent="0.3">
      <c r="A699" s="18" t="s">
        <v>27</v>
      </c>
      <c r="B699" s="19" t="s">
        <v>3</v>
      </c>
      <c r="C699" s="20" t="s">
        <v>28</v>
      </c>
      <c r="D699" s="19" t="s">
        <v>22</v>
      </c>
      <c r="E699" s="159">
        <v>42193</v>
      </c>
      <c r="F699" s="21">
        <v>799.95</v>
      </c>
      <c r="G699" s="22">
        <v>5</v>
      </c>
      <c r="H699" s="23">
        <f t="shared" si="11"/>
        <v>3999.75</v>
      </c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5"/>
    </row>
    <row r="700" spans="1:32" x14ac:dyDescent="0.3">
      <c r="A700" s="18" t="s">
        <v>7</v>
      </c>
      <c r="B700" s="19" t="s">
        <v>2</v>
      </c>
      <c r="C700" s="20" t="s">
        <v>28</v>
      </c>
      <c r="D700" s="19" t="s">
        <v>20</v>
      </c>
      <c r="E700" s="159">
        <v>42194</v>
      </c>
      <c r="F700" s="21">
        <v>340.95</v>
      </c>
      <c r="G700" s="22">
        <v>6</v>
      </c>
      <c r="H700" s="23">
        <f t="shared" si="11"/>
        <v>2045.6999999999998</v>
      </c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5"/>
    </row>
    <row r="701" spans="1:32" x14ac:dyDescent="0.3">
      <c r="A701" s="18" t="s">
        <v>36</v>
      </c>
      <c r="B701" s="19" t="s">
        <v>2</v>
      </c>
      <c r="C701" s="20" t="s">
        <v>30</v>
      </c>
      <c r="D701" s="19" t="s">
        <v>20</v>
      </c>
      <c r="E701" s="159">
        <v>42195</v>
      </c>
      <c r="F701" s="21">
        <v>340.95</v>
      </c>
      <c r="G701" s="22">
        <v>9</v>
      </c>
      <c r="H701" s="23">
        <f t="shared" si="11"/>
        <v>3068.5499999999997</v>
      </c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5"/>
    </row>
    <row r="702" spans="1:32" x14ac:dyDescent="0.3">
      <c r="A702" s="18" t="s">
        <v>36</v>
      </c>
      <c r="B702" s="19" t="s">
        <v>2</v>
      </c>
      <c r="C702" s="20" t="s">
        <v>30</v>
      </c>
      <c r="D702" s="19" t="s">
        <v>24</v>
      </c>
      <c r="E702" s="159">
        <v>42195</v>
      </c>
      <c r="F702" s="21">
        <v>340.95</v>
      </c>
      <c r="G702" s="22">
        <v>6</v>
      </c>
      <c r="H702" s="23">
        <f t="shared" si="11"/>
        <v>2045.6999999999998</v>
      </c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5"/>
    </row>
    <row r="703" spans="1:32" x14ac:dyDescent="0.3">
      <c r="A703" s="18" t="s">
        <v>17</v>
      </c>
      <c r="B703" s="19" t="s">
        <v>3</v>
      </c>
      <c r="C703" s="20" t="s">
        <v>30</v>
      </c>
      <c r="D703" s="19" t="s">
        <v>24</v>
      </c>
      <c r="E703" s="159">
        <v>42196</v>
      </c>
      <c r="F703" s="21">
        <v>799.95</v>
      </c>
      <c r="G703" s="22">
        <v>7</v>
      </c>
      <c r="H703" s="23">
        <f t="shared" si="11"/>
        <v>5599.6500000000005</v>
      </c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5"/>
    </row>
    <row r="704" spans="1:32" x14ac:dyDescent="0.3">
      <c r="A704" s="18" t="s">
        <v>35</v>
      </c>
      <c r="B704" s="19" t="s">
        <v>0</v>
      </c>
      <c r="C704" s="20" t="s">
        <v>33</v>
      </c>
      <c r="D704" s="19" t="s">
        <v>24</v>
      </c>
      <c r="E704" s="159">
        <v>42196</v>
      </c>
      <c r="F704" s="21">
        <v>168.95</v>
      </c>
      <c r="G704" s="22">
        <v>4</v>
      </c>
      <c r="H704" s="23">
        <f t="shared" si="11"/>
        <v>675.8</v>
      </c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5"/>
    </row>
    <row r="705" spans="1:32" x14ac:dyDescent="0.3">
      <c r="A705" s="18" t="s">
        <v>17</v>
      </c>
      <c r="B705" s="19" t="s">
        <v>0</v>
      </c>
      <c r="C705" s="20" t="s">
        <v>30</v>
      </c>
      <c r="D705" s="19" t="s">
        <v>20</v>
      </c>
      <c r="E705" s="159">
        <v>42197</v>
      </c>
      <c r="F705" s="21">
        <v>168.95</v>
      </c>
      <c r="G705" s="22">
        <v>13</v>
      </c>
      <c r="H705" s="23">
        <f t="shared" si="11"/>
        <v>2196.35</v>
      </c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5"/>
    </row>
    <row r="706" spans="1:32" x14ac:dyDescent="0.3">
      <c r="A706" s="18" t="s">
        <v>32</v>
      </c>
      <c r="B706" s="19" t="s">
        <v>1</v>
      </c>
      <c r="C706" s="20" t="s">
        <v>33</v>
      </c>
      <c r="D706" s="19" t="s">
        <v>24</v>
      </c>
      <c r="E706" s="159">
        <v>42200</v>
      </c>
      <c r="F706" s="21">
        <v>79.989999999999995</v>
      </c>
      <c r="G706" s="22">
        <v>8</v>
      </c>
      <c r="H706" s="23">
        <f t="shared" si="11"/>
        <v>639.91999999999996</v>
      </c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5"/>
    </row>
    <row r="707" spans="1:32" x14ac:dyDescent="0.3">
      <c r="A707" s="18" t="s">
        <v>32</v>
      </c>
      <c r="B707" s="19" t="s">
        <v>1</v>
      </c>
      <c r="C707" s="20" t="s">
        <v>33</v>
      </c>
      <c r="D707" s="19" t="s">
        <v>24</v>
      </c>
      <c r="E707" s="159">
        <v>42200</v>
      </c>
      <c r="F707" s="21">
        <v>79.989999999999995</v>
      </c>
      <c r="G707" s="22">
        <v>12</v>
      </c>
      <c r="H707" s="23">
        <f t="shared" ref="H707:H770" si="12">F707*G707</f>
        <v>959.87999999999988</v>
      </c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5"/>
    </row>
    <row r="708" spans="1:32" x14ac:dyDescent="0.3">
      <c r="A708" s="18" t="s">
        <v>17</v>
      </c>
      <c r="B708" s="19" t="s">
        <v>1</v>
      </c>
      <c r="C708" s="20" t="s">
        <v>30</v>
      </c>
      <c r="D708" s="19" t="s">
        <v>22</v>
      </c>
      <c r="E708" s="159">
        <v>42200</v>
      </c>
      <c r="F708" s="21">
        <v>79.989999999999995</v>
      </c>
      <c r="G708" s="22">
        <v>3</v>
      </c>
      <c r="H708" s="23">
        <f t="shared" si="12"/>
        <v>239.96999999999997</v>
      </c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5"/>
    </row>
    <row r="709" spans="1:32" x14ac:dyDescent="0.3">
      <c r="A709" s="18" t="s">
        <v>29</v>
      </c>
      <c r="B709" s="19" t="s">
        <v>1</v>
      </c>
      <c r="C709" s="20" t="s">
        <v>33</v>
      </c>
      <c r="D709" s="19" t="s">
        <v>21</v>
      </c>
      <c r="E709" s="159">
        <v>42201</v>
      </c>
      <c r="F709" s="21">
        <v>79.989999999999995</v>
      </c>
      <c r="G709" s="22">
        <v>15</v>
      </c>
      <c r="H709" s="23">
        <f t="shared" si="12"/>
        <v>1199.8499999999999</v>
      </c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5"/>
    </row>
    <row r="710" spans="1:32" x14ac:dyDescent="0.3">
      <c r="A710" s="18" t="s">
        <v>17</v>
      </c>
      <c r="B710" s="19" t="s">
        <v>0</v>
      </c>
      <c r="C710" s="20" t="s">
        <v>30</v>
      </c>
      <c r="D710" s="19" t="s">
        <v>23</v>
      </c>
      <c r="E710" s="159">
        <v>42201</v>
      </c>
      <c r="F710" s="21">
        <v>168.95</v>
      </c>
      <c r="G710" s="22">
        <v>4</v>
      </c>
      <c r="H710" s="23">
        <f t="shared" si="12"/>
        <v>675.8</v>
      </c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5"/>
    </row>
    <row r="711" spans="1:32" x14ac:dyDescent="0.3">
      <c r="A711" s="18" t="s">
        <v>34</v>
      </c>
      <c r="B711" s="19" t="s">
        <v>1</v>
      </c>
      <c r="C711" s="20" t="s">
        <v>19</v>
      </c>
      <c r="D711" s="19" t="s">
        <v>23</v>
      </c>
      <c r="E711" s="159">
        <v>42202</v>
      </c>
      <c r="F711" s="21">
        <v>79.989999999999995</v>
      </c>
      <c r="G711" s="22">
        <v>12</v>
      </c>
      <c r="H711" s="23">
        <f t="shared" si="12"/>
        <v>959.87999999999988</v>
      </c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5"/>
    </row>
    <row r="712" spans="1:32" x14ac:dyDescent="0.3">
      <c r="A712" s="18" t="s">
        <v>6</v>
      </c>
      <c r="B712" s="19" t="s">
        <v>2</v>
      </c>
      <c r="C712" s="20" t="s">
        <v>30</v>
      </c>
      <c r="D712" s="19" t="s">
        <v>24</v>
      </c>
      <c r="E712" s="159">
        <v>42202</v>
      </c>
      <c r="F712" s="21">
        <v>340.95</v>
      </c>
      <c r="G712" s="22">
        <v>2</v>
      </c>
      <c r="H712" s="23">
        <f t="shared" si="12"/>
        <v>681.9</v>
      </c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5"/>
    </row>
    <row r="713" spans="1:32" x14ac:dyDescent="0.3">
      <c r="A713" s="18" t="s">
        <v>36</v>
      </c>
      <c r="B713" s="19" t="s">
        <v>4</v>
      </c>
      <c r="C713" s="20" t="s">
        <v>30</v>
      </c>
      <c r="D713" s="19" t="s">
        <v>24</v>
      </c>
      <c r="E713" s="159">
        <v>42203</v>
      </c>
      <c r="F713" s="21">
        <v>340.95</v>
      </c>
      <c r="G713" s="22">
        <v>5</v>
      </c>
      <c r="H713" s="23">
        <f t="shared" si="12"/>
        <v>1704.75</v>
      </c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5"/>
    </row>
    <row r="714" spans="1:32" x14ac:dyDescent="0.3">
      <c r="A714" s="18" t="s">
        <v>34</v>
      </c>
      <c r="B714" s="19" t="s">
        <v>4</v>
      </c>
      <c r="C714" s="20" t="s">
        <v>19</v>
      </c>
      <c r="D714" s="19" t="s">
        <v>22</v>
      </c>
      <c r="E714" s="159">
        <v>42203</v>
      </c>
      <c r="F714" s="21">
        <v>340.95</v>
      </c>
      <c r="G714" s="22">
        <v>3</v>
      </c>
      <c r="H714" s="23">
        <f t="shared" si="12"/>
        <v>1022.8499999999999</v>
      </c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5"/>
    </row>
    <row r="715" spans="1:32" x14ac:dyDescent="0.3">
      <c r="A715" s="18" t="s">
        <v>18</v>
      </c>
      <c r="B715" s="19" t="s">
        <v>1</v>
      </c>
      <c r="C715" s="20" t="s">
        <v>19</v>
      </c>
      <c r="D715" s="19" t="s">
        <v>23</v>
      </c>
      <c r="E715" s="159">
        <v>42204</v>
      </c>
      <c r="F715" s="21">
        <v>79.989999999999995</v>
      </c>
      <c r="G715" s="22">
        <v>3</v>
      </c>
      <c r="H715" s="23">
        <f t="shared" si="12"/>
        <v>239.96999999999997</v>
      </c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5"/>
    </row>
    <row r="716" spans="1:32" x14ac:dyDescent="0.3">
      <c r="A716" s="18" t="s">
        <v>26</v>
      </c>
      <c r="B716" s="19" t="s">
        <v>0</v>
      </c>
      <c r="C716" s="20" t="s">
        <v>33</v>
      </c>
      <c r="D716" s="19" t="s">
        <v>21</v>
      </c>
      <c r="E716" s="159">
        <v>42208</v>
      </c>
      <c r="F716" s="21">
        <v>168.95</v>
      </c>
      <c r="G716" s="22">
        <v>2</v>
      </c>
      <c r="H716" s="23">
        <f t="shared" si="12"/>
        <v>337.9</v>
      </c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5"/>
    </row>
    <row r="717" spans="1:32" x14ac:dyDescent="0.3">
      <c r="A717" s="18" t="s">
        <v>36</v>
      </c>
      <c r="B717" s="19" t="s">
        <v>0</v>
      </c>
      <c r="C717" s="20" t="s">
        <v>30</v>
      </c>
      <c r="D717" s="19" t="s">
        <v>21</v>
      </c>
      <c r="E717" s="159">
        <v>42208</v>
      </c>
      <c r="F717" s="21">
        <v>168.95</v>
      </c>
      <c r="G717" s="22">
        <v>2</v>
      </c>
      <c r="H717" s="23">
        <f t="shared" si="12"/>
        <v>337.9</v>
      </c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5"/>
    </row>
    <row r="718" spans="1:32" x14ac:dyDescent="0.3">
      <c r="A718" s="18" t="s">
        <v>26</v>
      </c>
      <c r="B718" s="19" t="s">
        <v>1</v>
      </c>
      <c r="C718" s="20" t="s">
        <v>33</v>
      </c>
      <c r="D718" s="19" t="s">
        <v>22</v>
      </c>
      <c r="E718" s="159">
        <v>42209</v>
      </c>
      <c r="F718" s="21">
        <v>79.989999999999995</v>
      </c>
      <c r="G718" s="22">
        <v>2</v>
      </c>
      <c r="H718" s="23">
        <f t="shared" si="12"/>
        <v>159.97999999999999</v>
      </c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5"/>
    </row>
    <row r="719" spans="1:32" x14ac:dyDescent="0.3">
      <c r="A719" s="18" t="s">
        <v>32</v>
      </c>
      <c r="B719" s="19" t="s">
        <v>2</v>
      </c>
      <c r="C719" s="20" t="s">
        <v>33</v>
      </c>
      <c r="D719" s="19" t="s">
        <v>22</v>
      </c>
      <c r="E719" s="159">
        <v>42210</v>
      </c>
      <c r="F719" s="21">
        <v>340.95</v>
      </c>
      <c r="G719" s="22">
        <v>6</v>
      </c>
      <c r="H719" s="23">
        <f t="shared" si="12"/>
        <v>2045.6999999999998</v>
      </c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5"/>
    </row>
    <row r="720" spans="1:32" x14ac:dyDescent="0.3">
      <c r="A720" s="18" t="s">
        <v>18</v>
      </c>
      <c r="B720" s="19" t="s">
        <v>0</v>
      </c>
      <c r="C720" s="20" t="s">
        <v>19</v>
      </c>
      <c r="D720" s="19" t="s">
        <v>20</v>
      </c>
      <c r="E720" s="159">
        <v>42211</v>
      </c>
      <c r="F720" s="21">
        <v>168.95</v>
      </c>
      <c r="G720" s="22">
        <v>17</v>
      </c>
      <c r="H720" s="23">
        <f t="shared" si="12"/>
        <v>2872.1499999999996</v>
      </c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5"/>
    </row>
    <row r="721" spans="1:32" x14ac:dyDescent="0.3">
      <c r="A721" s="18" t="s">
        <v>36</v>
      </c>
      <c r="B721" s="19" t="s">
        <v>3</v>
      </c>
      <c r="C721" s="20" t="s">
        <v>30</v>
      </c>
      <c r="D721" s="19" t="s">
        <v>24</v>
      </c>
      <c r="E721" s="159">
        <v>42213</v>
      </c>
      <c r="F721" s="21">
        <v>799.95</v>
      </c>
      <c r="G721" s="22">
        <v>10</v>
      </c>
      <c r="H721" s="23">
        <f t="shared" si="12"/>
        <v>7999.5</v>
      </c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5"/>
    </row>
    <row r="722" spans="1:32" x14ac:dyDescent="0.3">
      <c r="A722" s="18" t="s">
        <v>35</v>
      </c>
      <c r="B722" s="19" t="s">
        <v>4</v>
      </c>
      <c r="C722" s="20" t="s">
        <v>33</v>
      </c>
      <c r="D722" s="19" t="s">
        <v>24</v>
      </c>
      <c r="E722" s="159">
        <v>42213</v>
      </c>
      <c r="F722" s="21">
        <v>340.95</v>
      </c>
      <c r="G722" s="22">
        <v>14</v>
      </c>
      <c r="H722" s="23">
        <f t="shared" si="12"/>
        <v>4773.3</v>
      </c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5"/>
    </row>
    <row r="723" spans="1:32" x14ac:dyDescent="0.3">
      <c r="A723" s="18" t="s">
        <v>36</v>
      </c>
      <c r="B723" s="19" t="s">
        <v>2</v>
      </c>
      <c r="C723" s="20" t="s">
        <v>30</v>
      </c>
      <c r="D723" s="19" t="s">
        <v>21</v>
      </c>
      <c r="E723" s="159">
        <v>42214</v>
      </c>
      <c r="F723" s="21">
        <v>340.95</v>
      </c>
      <c r="G723" s="22">
        <v>9</v>
      </c>
      <c r="H723" s="23">
        <f t="shared" si="12"/>
        <v>3068.5499999999997</v>
      </c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5"/>
    </row>
    <row r="724" spans="1:32" x14ac:dyDescent="0.3">
      <c r="A724" s="18" t="s">
        <v>34</v>
      </c>
      <c r="B724" s="19" t="s">
        <v>1</v>
      </c>
      <c r="C724" s="20" t="s">
        <v>19</v>
      </c>
      <c r="D724" s="19" t="s">
        <v>23</v>
      </c>
      <c r="E724" s="159">
        <v>42214</v>
      </c>
      <c r="F724" s="21">
        <v>79.989999999999995</v>
      </c>
      <c r="G724" s="22">
        <v>10</v>
      </c>
      <c r="H724" s="23">
        <f t="shared" si="12"/>
        <v>799.9</v>
      </c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5"/>
    </row>
    <row r="725" spans="1:32" x14ac:dyDescent="0.3">
      <c r="A725" s="18" t="s">
        <v>32</v>
      </c>
      <c r="B725" s="19" t="s">
        <v>1</v>
      </c>
      <c r="C725" s="20" t="s">
        <v>33</v>
      </c>
      <c r="D725" s="19" t="s">
        <v>20</v>
      </c>
      <c r="E725" s="159">
        <v>42216</v>
      </c>
      <c r="F725" s="21">
        <v>79.989999999999995</v>
      </c>
      <c r="G725" s="22">
        <v>8</v>
      </c>
      <c r="H725" s="23">
        <f t="shared" si="12"/>
        <v>639.91999999999996</v>
      </c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5"/>
    </row>
    <row r="726" spans="1:32" x14ac:dyDescent="0.3">
      <c r="A726" s="18" t="s">
        <v>36</v>
      </c>
      <c r="B726" s="19" t="s">
        <v>1</v>
      </c>
      <c r="C726" s="20" t="s">
        <v>30</v>
      </c>
      <c r="D726" s="19" t="s">
        <v>22</v>
      </c>
      <c r="E726" s="159">
        <v>42217</v>
      </c>
      <c r="F726" s="21">
        <v>79.989999999999995</v>
      </c>
      <c r="G726" s="22">
        <v>9</v>
      </c>
      <c r="H726" s="23">
        <f t="shared" si="12"/>
        <v>719.91</v>
      </c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5"/>
    </row>
    <row r="727" spans="1:32" x14ac:dyDescent="0.3">
      <c r="A727" s="18" t="s">
        <v>18</v>
      </c>
      <c r="B727" s="19" t="s">
        <v>3</v>
      </c>
      <c r="C727" s="20" t="s">
        <v>19</v>
      </c>
      <c r="D727" s="19" t="s">
        <v>24</v>
      </c>
      <c r="E727" s="159">
        <v>42218</v>
      </c>
      <c r="F727" s="21">
        <v>799.95</v>
      </c>
      <c r="G727" s="22">
        <v>7</v>
      </c>
      <c r="H727" s="23">
        <f t="shared" si="12"/>
        <v>5599.6500000000005</v>
      </c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5"/>
    </row>
    <row r="728" spans="1:32" x14ac:dyDescent="0.3">
      <c r="A728" s="18" t="s">
        <v>26</v>
      </c>
      <c r="B728" s="19" t="s">
        <v>3</v>
      </c>
      <c r="C728" s="20" t="s">
        <v>33</v>
      </c>
      <c r="D728" s="19" t="s">
        <v>22</v>
      </c>
      <c r="E728" s="159">
        <v>42218</v>
      </c>
      <c r="F728" s="21">
        <v>799.95</v>
      </c>
      <c r="G728" s="22">
        <v>5</v>
      </c>
      <c r="H728" s="23">
        <f t="shared" si="12"/>
        <v>3999.75</v>
      </c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5"/>
    </row>
    <row r="729" spans="1:32" x14ac:dyDescent="0.3">
      <c r="A729" s="18" t="s">
        <v>17</v>
      </c>
      <c r="B729" s="19" t="s">
        <v>2</v>
      </c>
      <c r="C729" s="20" t="s">
        <v>30</v>
      </c>
      <c r="D729" s="19" t="s">
        <v>24</v>
      </c>
      <c r="E729" s="159">
        <v>42220</v>
      </c>
      <c r="F729" s="21">
        <v>340.95</v>
      </c>
      <c r="G729" s="22">
        <v>8</v>
      </c>
      <c r="H729" s="23">
        <f t="shared" si="12"/>
        <v>2727.6</v>
      </c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5"/>
    </row>
    <row r="730" spans="1:32" x14ac:dyDescent="0.3">
      <c r="A730" s="18" t="s">
        <v>26</v>
      </c>
      <c r="B730" s="19" t="s">
        <v>4</v>
      </c>
      <c r="C730" s="20" t="s">
        <v>33</v>
      </c>
      <c r="D730" s="19" t="s">
        <v>24</v>
      </c>
      <c r="E730" s="159">
        <v>42221</v>
      </c>
      <c r="F730" s="21">
        <v>340.95</v>
      </c>
      <c r="G730" s="22">
        <v>10</v>
      </c>
      <c r="H730" s="23">
        <f t="shared" si="12"/>
        <v>3409.5</v>
      </c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5"/>
    </row>
    <row r="731" spans="1:32" x14ac:dyDescent="0.3">
      <c r="A731" s="18" t="s">
        <v>17</v>
      </c>
      <c r="B731" s="19" t="s">
        <v>0</v>
      </c>
      <c r="C731" s="20" t="s">
        <v>30</v>
      </c>
      <c r="D731" s="19" t="s">
        <v>22</v>
      </c>
      <c r="E731" s="159">
        <v>42221</v>
      </c>
      <c r="F731" s="21">
        <v>168.95</v>
      </c>
      <c r="G731" s="22">
        <v>5</v>
      </c>
      <c r="H731" s="23">
        <f t="shared" si="12"/>
        <v>844.75</v>
      </c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5"/>
    </row>
    <row r="732" spans="1:32" x14ac:dyDescent="0.3">
      <c r="A732" s="18" t="s">
        <v>32</v>
      </c>
      <c r="B732" s="19" t="s">
        <v>2</v>
      </c>
      <c r="C732" s="20" t="s">
        <v>33</v>
      </c>
      <c r="D732" s="19" t="s">
        <v>21</v>
      </c>
      <c r="E732" s="159">
        <v>42223</v>
      </c>
      <c r="F732" s="21">
        <v>340.95</v>
      </c>
      <c r="G732" s="22">
        <v>10</v>
      </c>
      <c r="H732" s="23">
        <f t="shared" si="12"/>
        <v>3409.5</v>
      </c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5"/>
    </row>
    <row r="733" spans="1:32" x14ac:dyDescent="0.3">
      <c r="A733" s="18" t="s">
        <v>26</v>
      </c>
      <c r="B733" s="19" t="s">
        <v>1</v>
      </c>
      <c r="C733" s="20" t="s">
        <v>33</v>
      </c>
      <c r="D733" s="19" t="s">
        <v>24</v>
      </c>
      <c r="E733" s="159">
        <v>42223</v>
      </c>
      <c r="F733" s="21">
        <v>79.989999999999995</v>
      </c>
      <c r="G733" s="22">
        <v>3</v>
      </c>
      <c r="H733" s="23">
        <f t="shared" si="12"/>
        <v>239.96999999999997</v>
      </c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5"/>
    </row>
    <row r="734" spans="1:32" x14ac:dyDescent="0.3">
      <c r="A734" s="18" t="s">
        <v>36</v>
      </c>
      <c r="B734" s="19" t="s">
        <v>2</v>
      </c>
      <c r="C734" s="20" t="s">
        <v>30</v>
      </c>
      <c r="D734" s="19" t="s">
        <v>20</v>
      </c>
      <c r="E734" s="159">
        <v>42224</v>
      </c>
      <c r="F734" s="21">
        <v>340.95</v>
      </c>
      <c r="G734" s="22">
        <v>16</v>
      </c>
      <c r="H734" s="23">
        <f t="shared" si="12"/>
        <v>5455.2</v>
      </c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5"/>
    </row>
    <row r="735" spans="1:32" x14ac:dyDescent="0.3">
      <c r="A735" s="18" t="s">
        <v>7</v>
      </c>
      <c r="B735" s="19" t="s">
        <v>1</v>
      </c>
      <c r="C735" s="20" t="s">
        <v>28</v>
      </c>
      <c r="D735" s="19" t="s">
        <v>21</v>
      </c>
      <c r="E735" s="159">
        <v>42225</v>
      </c>
      <c r="F735" s="21">
        <v>79.989999999999995</v>
      </c>
      <c r="G735" s="22">
        <v>8</v>
      </c>
      <c r="H735" s="23">
        <f t="shared" si="12"/>
        <v>639.91999999999996</v>
      </c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5"/>
    </row>
    <row r="736" spans="1:32" x14ac:dyDescent="0.3">
      <c r="A736" s="18" t="s">
        <v>17</v>
      </c>
      <c r="B736" s="19" t="s">
        <v>4</v>
      </c>
      <c r="C736" s="20" t="s">
        <v>30</v>
      </c>
      <c r="D736" s="19" t="s">
        <v>24</v>
      </c>
      <c r="E736" s="159">
        <v>42225</v>
      </c>
      <c r="F736" s="21">
        <v>340.95</v>
      </c>
      <c r="G736" s="22">
        <v>5</v>
      </c>
      <c r="H736" s="23">
        <f t="shared" si="12"/>
        <v>1704.75</v>
      </c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5"/>
    </row>
    <row r="737" spans="1:32" x14ac:dyDescent="0.3">
      <c r="A737" s="18" t="s">
        <v>29</v>
      </c>
      <c r="B737" s="19" t="s">
        <v>4</v>
      </c>
      <c r="C737" s="20" t="s">
        <v>33</v>
      </c>
      <c r="D737" s="19" t="s">
        <v>21</v>
      </c>
      <c r="E737" s="159">
        <v>42228</v>
      </c>
      <c r="F737" s="21">
        <v>340.95</v>
      </c>
      <c r="G737" s="22">
        <v>13</v>
      </c>
      <c r="H737" s="23">
        <f t="shared" si="12"/>
        <v>4432.3499999999995</v>
      </c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5"/>
    </row>
    <row r="738" spans="1:32" x14ac:dyDescent="0.3">
      <c r="A738" s="18" t="s">
        <v>32</v>
      </c>
      <c r="B738" s="19" t="s">
        <v>1</v>
      </c>
      <c r="C738" s="20" t="s">
        <v>33</v>
      </c>
      <c r="D738" s="19" t="s">
        <v>21</v>
      </c>
      <c r="E738" s="159">
        <v>42228</v>
      </c>
      <c r="F738" s="21">
        <v>79.989999999999995</v>
      </c>
      <c r="G738" s="22">
        <v>13</v>
      </c>
      <c r="H738" s="23">
        <f t="shared" si="12"/>
        <v>1039.8699999999999</v>
      </c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5"/>
    </row>
    <row r="739" spans="1:32" x14ac:dyDescent="0.3">
      <c r="A739" s="18" t="s">
        <v>27</v>
      </c>
      <c r="B739" s="19" t="s">
        <v>2</v>
      </c>
      <c r="C739" s="20" t="s">
        <v>28</v>
      </c>
      <c r="D739" s="19" t="s">
        <v>21</v>
      </c>
      <c r="E739" s="159">
        <v>42228</v>
      </c>
      <c r="F739" s="21">
        <v>340.95</v>
      </c>
      <c r="G739" s="22">
        <v>11</v>
      </c>
      <c r="H739" s="23">
        <f t="shared" si="12"/>
        <v>3750.45</v>
      </c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5"/>
    </row>
    <row r="740" spans="1:32" x14ac:dyDescent="0.3">
      <c r="A740" s="18" t="s">
        <v>18</v>
      </c>
      <c r="B740" s="19" t="s">
        <v>3</v>
      </c>
      <c r="C740" s="20" t="s">
        <v>19</v>
      </c>
      <c r="D740" s="19" t="s">
        <v>24</v>
      </c>
      <c r="E740" s="159">
        <v>42228</v>
      </c>
      <c r="F740" s="21">
        <v>799.95</v>
      </c>
      <c r="G740" s="22">
        <v>12</v>
      </c>
      <c r="H740" s="23">
        <f t="shared" si="12"/>
        <v>9599.4000000000015</v>
      </c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5"/>
    </row>
    <row r="741" spans="1:32" x14ac:dyDescent="0.3">
      <c r="A741" s="18" t="s">
        <v>29</v>
      </c>
      <c r="B741" s="19" t="s">
        <v>1</v>
      </c>
      <c r="C741" s="20" t="s">
        <v>33</v>
      </c>
      <c r="D741" s="19" t="s">
        <v>22</v>
      </c>
      <c r="E741" s="159">
        <v>42228</v>
      </c>
      <c r="F741" s="21">
        <v>79.989999999999995</v>
      </c>
      <c r="G741" s="22">
        <v>1</v>
      </c>
      <c r="H741" s="23">
        <f t="shared" si="12"/>
        <v>79.989999999999995</v>
      </c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5"/>
    </row>
    <row r="742" spans="1:32" x14ac:dyDescent="0.3">
      <c r="A742" s="18" t="s">
        <v>35</v>
      </c>
      <c r="B742" s="19" t="s">
        <v>0</v>
      </c>
      <c r="C742" s="20" t="s">
        <v>33</v>
      </c>
      <c r="D742" s="19" t="s">
        <v>20</v>
      </c>
      <c r="E742" s="159">
        <v>42229</v>
      </c>
      <c r="F742" s="21">
        <v>168.95</v>
      </c>
      <c r="G742" s="22">
        <v>8</v>
      </c>
      <c r="H742" s="23">
        <f t="shared" si="12"/>
        <v>1351.6</v>
      </c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5"/>
    </row>
    <row r="743" spans="1:32" x14ac:dyDescent="0.3">
      <c r="A743" s="18" t="s">
        <v>18</v>
      </c>
      <c r="B743" s="19" t="s">
        <v>2</v>
      </c>
      <c r="C743" s="20" t="s">
        <v>19</v>
      </c>
      <c r="D743" s="19" t="s">
        <v>22</v>
      </c>
      <c r="E743" s="159">
        <v>42229</v>
      </c>
      <c r="F743" s="21">
        <v>340.95</v>
      </c>
      <c r="G743" s="22">
        <v>7</v>
      </c>
      <c r="H743" s="23">
        <f t="shared" si="12"/>
        <v>2386.65</v>
      </c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5"/>
    </row>
    <row r="744" spans="1:32" x14ac:dyDescent="0.3">
      <c r="A744" s="18" t="s">
        <v>18</v>
      </c>
      <c r="B744" s="19" t="s">
        <v>3</v>
      </c>
      <c r="C744" s="20" t="s">
        <v>19</v>
      </c>
      <c r="D744" s="19" t="s">
        <v>20</v>
      </c>
      <c r="E744" s="159">
        <v>42231</v>
      </c>
      <c r="F744" s="21">
        <v>799.95</v>
      </c>
      <c r="G744" s="22">
        <v>16</v>
      </c>
      <c r="H744" s="23">
        <f t="shared" si="12"/>
        <v>12799.2</v>
      </c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5"/>
    </row>
    <row r="745" spans="1:32" x14ac:dyDescent="0.3">
      <c r="A745" s="18" t="s">
        <v>34</v>
      </c>
      <c r="B745" s="19" t="s">
        <v>0</v>
      </c>
      <c r="C745" s="20" t="s">
        <v>19</v>
      </c>
      <c r="D745" s="19" t="s">
        <v>22</v>
      </c>
      <c r="E745" s="159">
        <v>42231</v>
      </c>
      <c r="F745" s="21">
        <v>168.95</v>
      </c>
      <c r="G745" s="22">
        <v>5</v>
      </c>
      <c r="H745" s="23">
        <f t="shared" si="12"/>
        <v>844.75</v>
      </c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5"/>
    </row>
    <row r="746" spans="1:32" x14ac:dyDescent="0.3">
      <c r="A746" s="18" t="s">
        <v>18</v>
      </c>
      <c r="B746" s="19" t="s">
        <v>1</v>
      </c>
      <c r="C746" s="20" t="s">
        <v>19</v>
      </c>
      <c r="D746" s="19" t="s">
        <v>22</v>
      </c>
      <c r="E746" s="159">
        <v>42231</v>
      </c>
      <c r="F746" s="21">
        <v>79.989999999999995</v>
      </c>
      <c r="G746" s="22">
        <v>8</v>
      </c>
      <c r="H746" s="23">
        <f t="shared" si="12"/>
        <v>639.91999999999996</v>
      </c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5"/>
    </row>
    <row r="747" spans="1:32" x14ac:dyDescent="0.3">
      <c r="A747" s="18" t="s">
        <v>34</v>
      </c>
      <c r="B747" s="19" t="s">
        <v>4</v>
      </c>
      <c r="C747" s="20" t="s">
        <v>19</v>
      </c>
      <c r="D747" s="19" t="s">
        <v>21</v>
      </c>
      <c r="E747" s="159">
        <v>42232</v>
      </c>
      <c r="F747" s="21">
        <v>340.95</v>
      </c>
      <c r="G747" s="22">
        <v>9</v>
      </c>
      <c r="H747" s="23">
        <f t="shared" si="12"/>
        <v>3068.5499999999997</v>
      </c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5"/>
    </row>
    <row r="748" spans="1:32" x14ac:dyDescent="0.3">
      <c r="A748" s="18" t="s">
        <v>27</v>
      </c>
      <c r="B748" s="19" t="s">
        <v>4</v>
      </c>
      <c r="C748" s="20" t="s">
        <v>28</v>
      </c>
      <c r="D748" s="19" t="s">
        <v>23</v>
      </c>
      <c r="E748" s="159">
        <v>42232</v>
      </c>
      <c r="F748" s="21">
        <v>340.95</v>
      </c>
      <c r="G748" s="22">
        <v>8</v>
      </c>
      <c r="H748" s="23">
        <f t="shared" si="12"/>
        <v>2727.6</v>
      </c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5"/>
    </row>
    <row r="749" spans="1:32" x14ac:dyDescent="0.3">
      <c r="A749" s="18" t="s">
        <v>18</v>
      </c>
      <c r="B749" s="19" t="s">
        <v>2</v>
      </c>
      <c r="C749" s="20" t="s">
        <v>19</v>
      </c>
      <c r="D749" s="19" t="s">
        <v>24</v>
      </c>
      <c r="E749" s="159">
        <v>42232</v>
      </c>
      <c r="F749" s="21">
        <v>340.95</v>
      </c>
      <c r="G749" s="22">
        <v>3</v>
      </c>
      <c r="H749" s="23">
        <f t="shared" si="12"/>
        <v>1022.8499999999999</v>
      </c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5"/>
    </row>
    <row r="750" spans="1:32" x14ac:dyDescent="0.3">
      <c r="A750" s="18" t="s">
        <v>34</v>
      </c>
      <c r="B750" s="19" t="s">
        <v>4</v>
      </c>
      <c r="C750" s="20" t="s">
        <v>19</v>
      </c>
      <c r="D750" s="19" t="s">
        <v>22</v>
      </c>
      <c r="E750" s="159">
        <v>42232</v>
      </c>
      <c r="F750" s="21">
        <v>340.95</v>
      </c>
      <c r="G750" s="22">
        <v>15</v>
      </c>
      <c r="H750" s="23">
        <f t="shared" si="12"/>
        <v>5114.25</v>
      </c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5"/>
    </row>
    <row r="751" spans="1:32" x14ac:dyDescent="0.3">
      <c r="A751" s="18" t="s">
        <v>26</v>
      </c>
      <c r="B751" s="19" t="s">
        <v>3</v>
      </c>
      <c r="C751" s="20" t="s">
        <v>33</v>
      </c>
      <c r="D751" s="19" t="s">
        <v>24</v>
      </c>
      <c r="E751" s="159">
        <v>42235</v>
      </c>
      <c r="F751" s="21">
        <v>799.95</v>
      </c>
      <c r="G751" s="22">
        <v>13</v>
      </c>
      <c r="H751" s="23">
        <f t="shared" si="12"/>
        <v>10399.35</v>
      </c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5"/>
    </row>
    <row r="752" spans="1:32" x14ac:dyDescent="0.3">
      <c r="A752" s="18" t="s">
        <v>36</v>
      </c>
      <c r="B752" s="19" t="s">
        <v>1</v>
      </c>
      <c r="C752" s="20" t="s">
        <v>30</v>
      </c>
      <c r="D752" s="19" t="s">
        <v>24</v>
      </c>
      <c r="E752" s="159">
        <v>42235</v>
      </c>
      <c r="F752" s="21">
        <v>79.989999999999995</v>
      </c>
      <c r="G752" s="22">
        <v>7</v>
      </c>
      <c r="H752" s="23">
        <f t="shared" si="12"/>
        <v>559.92999999999995</v>
      </c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5"/>
    </row>
    <row r="753" spans="1:32" x14ac:dyDescent="0.3">
      <c r="A753" s="18" t="s">
        <v>17</v>
      </c>
      <c r="B753" s="19" t="s">
        <v>4</v>
      </c>
      <c r="C753" s="20" t="s">
        <v>30</v>
      </c>
      <c r="D753" s="19" t="s">
        <v>22</v>
      </c>
      <c r="E753" s="159">
        <v>42235</v>
      </c>
      <c r="F753" s="21">
        <v>340.95</v>
      </c>
      <c r="G753" s="22">
        <v>1</v>
      </c>
      <c r="H753" s="23">
        <f t="shared" si="12"/>
        <v>340.95</v>
      </c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5"/>
    </row>
    <row r="754" spans="1:32" x14ac:dyDescent="0.3">
      <c r="A754" s="18" t="s">
        <v>6</v>
      </c>
      <c r="B754" s="19" t="s">
        <v>1</v>
      </c>
      <c r="C754" s="20" t="s">
        <v>19</v>
      </c>
      <c r="D754" s="19" t="s">
        <v>21</v>
      </c>
      <c r="E754" s="159">
        <v>42236</v>
      </c>
      <c r="F754" s="21">
        <v>79.989999999999995</v>
      </c>
      <c r="G754" s="22">
        <v>13</v>
      </c>
      <c r="H754" s="23">
        <f t="shared" si="12"/>
        <v>1039.8699999999999</v>
      </c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5"/>
    </row>
    <row r="755" spans="1:32" x14ac:dyDescent="0.3">
      <c r="A755" s="18" t="s">
        <v>26</v>
      </c>
      <c r="B755" s="19" t="s">
        <v>0</v>
      </c>
      <c r="C755" s="20" t="s">
        <v>33</v>
      </c>
      <c r="D755" s="19" t="s">
        <v>24</v>
      </c>
      <c r="E755" s="159">
        <v>42236</v>
      </c>
      <c r="F755" s="21">
        <v>168.95</v>
      </c>
      <c r="G755" s="22">
        <v>2</v>
      </c>
      <c r="H755" s="23">
        <f t="shared" si="12"/>
        <v>337.9</v>
      </c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5"/>
    </row>
    <row r="756" spans="1:32" x14ac:dyDescent="0.3">
      <c r="A756" s="18" t="s">
        <v>17</v>
      </c>
      <c r="B756" s="19" t="s">
        <v>2</v>
      </c>
      <c r="C756" s="20" t="s">
        <v>30</v>
      </c>
      <c r="D756" s="19" t="s">
        <v>23</v>
      </c>
      <c r="E756" s="159">
        <v>42238</v>
      </c>
      <c r="F756" s="21">
        <v>340.95</v>
      </c>
      <c r="G756" s="22">
        <v>1</v>
      </c>
      <c r="H756" s="23">
        <f t="shared" si="12"/>
        <v>340.95</v>
      </c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5"/>
    </row>
    <row r="757" spans="1:32" x14ac:dyDescent="0.3">
      <c r="A757" s="18" t="s">
        <v>17</v>
      </c>
      <c r="B757" s="19" t="s">
        <v>4</v>
      </c>
      <c r="C757" s="20" t="s">
        <v>30</v>
      </c>
      <c r="D757" s="19" t="s">
        <v>24</v>
      </c>
      <c r="E757" s="159">
        <v>42239</v>
      </c>
      <c r="F757" s="21">
        <v>340.95</v>
      </c>
      <c r="G757" s="22">
        <v>1</v>
      </c>
      <c r="H757" s="23">
        <f t="shared" si="12"/>
        <v>340.95</v>
      </c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5"/>
    </row>
    <row r="758" spans="1:32" x14ac:dyDescent="0.3">
      <c r="A758" s="18" t="s">
        <v>7</v>
      </c>
      <c r="B758" s="19" t="s">
        <v>1</v>
      </c>
      <c r="C758" s="20" t="s">
        <v>28</v>
      </c>
      <c r="D758" s="19" t="s">
        <v>22</v>
      </c>
      <c r="E758" s="159">
        <v>42241</v>
      </c>
      <c r="F758" s="21">
        <v>79.989999999999995</v>
      </c>
      <c r="G758" s="22">
        <v>8</v>
      </c>
      <c r="H758" s="23">
        <f t="shared" si="12"/>
        <v>639.91999999999996</v>
      </c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5"/>
    </row>
    <row r="759" spans="1:32" x14ac:dyDescent="0.3">
      <c r="A759" s="18" t="s">
        <v>32</v>
      </c>
      <c r="B759" s="19" t="s">
        <v>3</v>
      </c>
      <c r="C759" s="20" t="s">
        <v>33</v>
      </c>
      <c r="D759" s="19" t="s">
        <v>23</v>
      </c>
      <c r="E759" s="159">
        <v>42242</v>
      </c>
      <c r="F759" s="21">
        <v>799.95</v>
      </c>
      <c r="G759" s="22">
        <v>10</v>
      </c>
      <c r="H759" s="23">
        <f t="shared" si="12"/>
        <v>7999.5</v>
      </c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5"/>
    </row>
    <row r="760" spans="1:32" x14ac:dyDescent="0.3">
      <c r="A760" s="18" t="s">
        <v>27</v>
      </c>
      <c r="B760" s="19" t="s">
        <v>1</v>
      </c>
      <c r="C760" s="20" t="s">
        <v>28</v>
      </c>
      <c r="D760" s="19" t="s">
        <v>22</v>
      </c>
      <c r="E760" s="159">
        <v>42243</v>
      </c>
      <c r="F760" s="21">
        <v>79.989999999999995</v>
      </c>
      <c r="G760" s="22">
        <v>15</v>
      </c>
      <c r="H760" s="23">
        <f t="shared" si="12"/>
        <v>1199.8499999999999</v>
      </c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5"/>
    </row>
    <row r="761" spans="1:32" x14ac:dyDescent="0.3">
      <c r="A761" s="18" t="s">
        <v>17</v>
      </c>
      <c r="B761" s="19" t="s">
        <v>0</v>
      </c>
      <c r="C761" s="20" t="s">
        <v>30</v>
      </c>
      <c r="D761" s="19" t="s">
        <v>23</v>
      </c>
      <c r="E761" s="159">
        <v>42244</v>
      </c>
      <c r="F761" s="21">
        <v>168.95</v>
      </c>
      <c r="G761" s="22">
        <v>13</v>
      </c>
      <c r="H761" s="23">
        <f t="shared" si="12"/>
        <v>2196.35</v>
      </c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5"/>
    </row>
    <row r="762" spans="1:32" x14ac:dyDescent="0.3">
      <c r="A762" s="18" t="s">
        <v>29</v>
      </c>
      <c r="B762" s="19" t="s">
        <v>0</v>
      </c>
      <c r="C762" s="20" t="s">
        <v>33</v>
      </c>
      <c r="D762" s="19" t="s">
        <v>22</v>
      </c>
      <c r="E762" s="159">
        <v>42244</v>
      </c>
      <c r="F762" s="21">
        <v>168.95</v>
      </c>
      <c r="G762" s="22">
        <v>12</v>
      </c>
      <c r="H762" s="23">
        <f t="shared" si="12"/>
        <v>2027.3999999999999</v>
      </c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5"/>
    </row>
    <row r="763" spans="1:32" x14ac:dyDescent="0.3">
      <c r="A763" s="18" t="s">
        <v>17</v>
      </c>
      <c r="B763" s="19" t="s">
        <v>4</v>
      </c>
      <c r="C763" s="20" t="s">
        <v>30</v>
      </c>
      <c r="D763" s="19" t="s">
        <v>21</v>
      </c>
      <c r="E763" s="159">
        <v>42245</v>
      </c>
      <c r="F763" s="21">
        <v>340.95</v>
      </c>
      <c r="G763" s="22">
        <v>5</v>
      </c>
      <c r="H763" s="23">
        <f t="shared" si="12"/>
        <v>1704.75</v>
      </c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5"/>
    </row>
    <row r="764" spans="1:32" x14ac:dyDescent="0.3">
      <c r="A764" s="18" t="s">
        <v>26</v>
      </c>
      <c r="B764" s="19" t="s">
        <v>2</v>
      </c>
      <c r="C764" s="20" t="s">
        <v>33</v>
      </c>
      <c r="D764" s="19" t="s">
        <v>22</v>
      </c>
      <c r="E764" s="159">
        <v>42246</v>
      </c>
      <c r="F764" s="21">
        <v>340.95</v>
      </c>
      <c r="G764" s="22">
        <v>7</v>
      </c>
      <c r="H764" s="23">
        <f t="shared" si="12"/>
        <v>2386.65</v>
      </c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5"/>
    </row>
    <row r="765" spans="1:32" x14ac:dyDescent="0.3">
      <c r="A765" s="18" t="s">
        <v>17</v>
      </c>
      <c r="B765" s="19" t="s">
        <v>4</v>
      </c>
      <c r="C765" s="20" t="s">
        <v>30</v>
      </c>
      <c r="D765" s="19" t="s">
        <v>24</v>
      </c>
      <c r="E765" s="159">
        <v>42249</v>
      </c>
      <c r="F765" s="21">
        <v>340.95</v>
      </c>
      <c r="G765" s="22">
        <v>5</v>
      </c>
      <c r="H765" s="23">
        <f t="shared" si="12"/>
        <v>1704.75</v>
      </c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5"/>
    </row>
    <row r="766" spans="1:32" x14ac:dyDescent="0.3">
      <c r="A766" s="18" t="s">
        <v>17</v>
      </c>
      <c r="B766" s="19" t="s">
        <v>4</v>
      </c>
      <c r="C766" s="20" t="s">
        <v>30</v>
      </c>
      <c r="D766" s="19" t="s">
        <v>24</v>
      </c>
      <c r="E766" s="159">
        <v>42250</v>
      </c>
      <c r="F766" s="21">
        <v>340.95</v>
      </c>
      <c r="G766" s="22">
        <v>10</v>
      </c>
      <c r="H766" s="23">
        <f t="shared" si="12"/>
        <v>3409.5</v>
      </c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5"/>
    </row>
    <row r="767" spans="1:32" x14ac:dyDescent="0.3">
      <c r="A767" s="18" t="s">
        <v>17</v>
      </c>
      <c r="B767" s="19" t="s">
        <v>1</v>
      </c>
      <c r="C767" s="20" t="s">
        <v>30</v>
      </c>
      <c r="D767" s="19" t="s">
        <v>24</v>
      </c>
      <c r="E767" s="159">
        <v>42251</v>
      </c>
      <c r="F767" s="21">
        <v>79.989999999999995</v>
      </c>
      <c r="G767" s="22">
        <v>7</v>
      </c>
      <c r="H767" s="23">
        <f t="shared" si="12"/>
        <v>559.92999999999995</v>
      </c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5"/>
    </row>
    <row r="768" spans="1:32" x14ac:dyDescent="0.3">
      <c r="A768" s="18" t="s">
        <v>35</v>
      </c>
      <c r="B768" s="19" t="s">
        <v>3</v>
      </c>
      <c r="C768" s="20" t="s">
        <v>33</v>
      </c>
      <c r="D768" s="19" t="s">
        <v>21</v>
      </c>
      <c r="E768" s="159">
        <v>42252</v>
      </c>
      <c r="F768" s="21">
        <v>799.95</v>
      </c>
      <c r="G768" s="22">
        <v>13</v>
      </c>
      <c r="H768" s="23">
        <f t="shared" si="12"/>
        <v>10399.35</v>
      </c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5"/>
    </row>
    <row r="769" spans="1:32" x14ac:dyDescent="0.3">
      <c r="A769" s="18" t="s">
        <v>7</v>
      </c>
      <c r="B769" s="19" t="s">
        <v>0</v>
      </c>
      <c r="C769" s="20" t="s">
        <v>28</v>
      </c>
      <c r="D769" s="19" t="s">
        <v>23</v>
      </c>
      <c r="E769" s="159">
        <v>42253</v>
      </c>
      <c r="F769" s="21">
        <v>168.95</v>
      </c>
      <c r="G769" s="22">
        <v>3</v>
      </c>
      <c r="H769" s="23">
        <f t="shared" si="12"/>
        <v>506.84999999999997</v>
      </c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5"/>
    </row>
    <row r="770" spans="1:32" x14ac:dyDescent="0.3">
      <c r="A770" s="18" t="s">
        <v>18</v>
      </c>
      <c r="B770" s="19" t="s">
        <v>2</v>
      </c>
      <c r="C770" s="20" t="s">
        <v>19</v>
      </c>
      <c r="D770" s="19" t="s">
        <v>22</v>
      </c>
      <c r="E770" s="159">
        <v>42253</v>
      </c>
      <c r="F770" s="21">
        <v>340.95</v>
      </c>
      <c r="G770" s="22">
        <v>7</v>
      </c>
      <c r="H770" s="23">
        <f t="shared" si="12"/>
        <v>2386.65</v>
      </c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5"/>
    </row>
    <row r="771" spans="1:32" x14ac:dyDescent="0.3">
      <c r="A771" s="18" t="s">
        <v>32</v>
      </c>
      <c r="B771" s="19" t="s">
        <v>2</v>
      </c>
      <c r="C771" s="20" t="s">
        <v>33</v>
      </c>
      <c r="D771" s="19" t="s">
        <v>21</v>
      </c>
      <c r="E771" s="159">
        <v>42256</v>
      </c>
      <c r="F771" s="21">
        <v>340.95</v>
      </c>
      <c r="G771" s="22">
        <v>9</v>
      </c>
      <c r="H771" s="23">
        <f t="shared" ref="H771:H834" si="13">F771*G771</f>
        <v>3068.5499999999997</v>
      </c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5"/>
    </row>
    <row r="772" spans="1:32" x14ac:dyDescent="0.3">
      <c r="A772" s="18" t="s">
        <v>34</v>
      </c>
      <c r="B772" s="19" t="s">
        <v>1</v>
      </c>
      <c r="C772" s="20" t="s">
        <v>19</v>
      </c>
      <c r="D772" s="19" t="s">
        <v>21</v>
      </c>
      <c r="E772" s="159">
        <v>42256</v>
      </c>
      <c r="F772" s="21">
        <v>79.989999999999995</v>
      </c>
      <c r="G772" s="22">
        <v>2</v>
      </c>
      <c r="H772" s="23">
        <f t="shared" si="13"/>
        <v>159.97999999999999</v>
      </c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5"/>
    </row>
    <row r="773" spans="1:32" x14ac:dyDescent="0.3">
      <c r="A773" s="18" t="s">
        <v>36</v>
      </c>
      <c r="B773" s="19" t="s">
        <v>0</v>
      </c>
      <c r="C773" s="20" t="s">
        <v>30</v>
      </c>
      <c r="D773" s="19" t="s">
        <v>21</v>
      </c>
      <c r="E773" s="159">
        <v>42256</v>
      </c>
      <c r="F773" s="21">
        <v>168.95</v>
      </c>
      <c r="G773" s="22">
        <v>1</v>
      </c>
      <c r="H773" s="23">
        <f t="shared" si="13"/>
        <v>168.95</v>
      </c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5"/>
    </row>
    <row r="774" spans="1:32" x14ac:dyDescent="0.3">
      <c r="A774" s="18" t="s">
        <v>18</v>
      </c>
      <c r="B774" s="19" t="s">
        <v>4</v>
      </c>
      <c r="C774" s="20" t="s">
        <v>19</v>
      </c>
      <c r="D774" s="19" t="s">
        <v>21</v>
      </c>
      <c r="E774" s="159">
        <v>42256</v>
      </c>
      <c r="F774" s="21">
        <v>340.95</v>
      </c>
      <c r="G774" s="22">
        <v>14</v>
      </c>
      <c r="H774" s="23">
        <f t="shared" si="13"/>
        <v>4773.3</v>
      </c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5"/>
    </row>
    <row r="775" spans="1:32" x14ac:dyDescent="0.3">
      <c r="A775" s="18" t="s">
        <v>17</v>
      </c>
      <c r="B775" s="19" t="s">
        <v>0</v>
      </c>
      <c r="C775" s="20" t="s">
        <v>30</v>
      </c>
      <c r="D775" s="19" t="s">
        <v>23</v>
      </c>
      <c r="E775" s="159">
        <v>42256</v>
      </c>
      <c r="F775" s="21">
        <v>168.95</v>
      </c>
      <c r="G775" s="22">
        <v>6</v>
      </c>
      <c r="H775" s="23">
        <f t="shared" si="13"/>
        <v>1013.6999999999999</v>
      </c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5"/>
    </row>
    <row r="776" spans="1:32" x14ac:dyDescent="0.3">
      <c r="A776" s="18" t="s">
        <v>27</v>
      </c>
      <c r="B776" s="19" t="s">
        <v>0</v>
      </c>
      <c r="C776" s="20" t="s">
        <v>28</v>
      </c>
      <c r="D776" s="19" t="s">
        <v>23</v>
      </c>
      <c r="E776" s="159">
        <v>42256</v>
      </c>
      <c r="F776" s="21">
        <v>168.95</v>
      </c>
      <c r="G776" s="22">
        <v>15</v>
      </c>
      <c r="H776" s="23">
        <f t="shared" si="13"/>
        <v>2534.25</v>
      </c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5"/>
    </row>
    <row r="777" spans="1:32" x14ac:dyDescent="0.3">
      <c r="A777" s="18" t="s">
        <v>27</v>
      </c>
      <c r="B777" s="19" t="s">
        <v>4</v>
      </c>
      <c r="C777" s="20" t="s">
        <v>28</v>
      </c>
      <c r="D777" s="19" t="s">
        <v>22</v>
      </c>
      <c r="E777" s="159">
        <v>42256</v>
      </c>
      <c r="F777" s="21">
        <v>340.95</v>
      </c>
      <c r="G777" s="22">
        <v>8</v>
      </c>
      <c r="H777" s="23">
        <f t="shared" si="13"/>
        <v>2727.6</v>
      </c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5"/>
    </row>
    <row r="778" spans="1:32" x14ac:dyDescent="0.3">
      <c r="A778" s="18" t="s">
        <v>17</v>
      </c>
      <c r="B778" s="19" t="s">
        <v>1</v>
      </c>
      <c r="C778" s="20" t="s">
        <v>30</v>
      </c>
      <c r="D778" s="19" t="s">
        <v>21</v>
      </c>
      <c r="E778" s="159">
        <v>42262</v>
      </c>
      <c r="F778" s="21">
        <v>79.989999999999995</v>
      </c>
      <c r="G778" s="22">
        <v>7</v>
      </c>
      <c r="H778" s="23">
        <f t="shared" si="13"/>
        <v>559.92999999999995</v>
      </c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5"/>
    </row>
    <row r="779" spans="1:32" x14ac:dyDescent="0.3">
      <c r="A779" s="18" t="s">
        <v>7</v>
      </c>
      <c r="B779" s="19" t="s">
        <v>4</v>
      </c>
      <c r="C779" s="20" t="s">
        <v>28</v>
      </c>
      <c r="D779" s="19" t="s">
        <v>22</v>
      </c>
      <c r="E779" s="159">
        <v>42262</v>
      </c>
      <c r="F779" s="21">
        <v>340.95</v>
      </c>
      <c r="G779" s="22">
        <v>13</v>
      </c>
      <c r="H779" s="23">
        <f t="shared" si="13"/>
        <v>4432.3499999999995</v>
      </c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5"/>
    </row>
    <row r="780" spans="1:32" x14ac:dyDescent="0.3">
      <c r="A780" s="18" t="s">
        <v>32</v>
      </c>
      <c r="B780" s="19" t="s">
        <v>1</v>
      </c>
      <c r="C780" s="20" t="s">
        <v>33</v>
      </c>
      <c r="D780" s="19" t="s">
        <v>22</v>
      </c>
      <c r="E780" s="159">
        <v>42262</v>
      </c>
      <c r="F780" s="21">
        <v>79.989999999999995</v>
      </c>
      <c r="G780" s="22">
        <v>15</v>
      </c>
      <c r="H780" s="23">
        <f t="shared" si="13"/>
        <v>1199.8499999999999</v>
      </c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5"/>
    </row>
    <row r="781" spans="1:32" x14ac:dyDescent="0.3">
      <c r="A781" s="18" t="s">
        <v>27</v>
      </c>
      <c r="B781" s="19" t="s">
        <v>1</v>
      </c>
      <c r="C781" s="20" t="s">
        <v>28</v>
      </c>
      <c r="D781" s="19" t="s">
        <v>24</v>
      </c>
      <c r="E781" s="159">
        <v>42264</v>
      </c>
      <c r="F781" s="21">
        <v>79.989999999999995</v>
      </c>
      <c r="G781" s="22">
        <v>1</v>
      </c>
      <c r="H781" s="23">
        <f t="shared" si="13"/>
        <v>79.989999999999995</v>
      </c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5"/>
    </row>
    <row r="782" spans="1:32" x14ac:dyDescent="0.3">
      <c r="A782" s="18" t="s">
        <v>18</v>
      </c>
      <c r="B782" s="19" t="s">
        <v>0</v>
      </c>
      <c r="C782" s="20" t="s">
        <v>19</v>
      </c>
      <c r="D782" s="19" t="s">
        <v>20</v>
      </c>
      <c r="E782" s="159">
        <v>42265</v>
      </c>
      <c r="F782" s="21">
        <v>168.95</v>
      </c>
      <c r="G782" s="22">
        <v>20</v>
      </c>
      <c r="H782" s="23">
        <f t="shared" si="13"/>
        <v>3379</v>
      </c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5"/>
    </row>
    <row r="783" spans="1:32" x14ac:dyDescent="0.3">
      <c r="A783" s="18" t="s">
        <v>18</v>
      </c>
      <c r="B783" s="19" t="s">
        <v>4</v>
      </c>
      <c r="C783" s="20" t="s">
        <v>19</v>
      </c>
      <c r="D783" s="19" t="s">
        <v>24</v>
      </c>
      <c r="E783" s="159">
        <v>42265</v>
      </c>
      <c r="F783" s="21">
        <v>340.95</v>
      </c>
      <c r="G783" s="22">
        <v>13</v>
      </c>
      <c r="H783" s="23">
        <f t="shared" si="13"/>
        <v>4432.3499999999995</v>
      </c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5"/>
    </row>
    <row r="784" spans="1:32" x14ac:dyDescent="0.3">
      <c r="A784" s="18" t="s">
        <v>6</v>
      </c>
      <c r="B784" s="19" t="s">
        <v>3</v>
      </c>
      <c r="C784" s="20" t="s">
        <v>19</v>
      </c>
      <c r="D784" s="19" t="s">
        <v>22</v>
      </c>
      <c r="E784" s="159">
        <v>42265</v>
      </c>
      <c r="F784" s="21">
        <v>799.95</v>
      </c>
      <c r="G784" s="22">
        <v>9</v>
      </c>
      <c r="H784" s="23">
        <f t="shared" si="13"/>
        <v>7199.55</v>
      </c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5"/>
    </row>
    <row r="785" spans="1:32" x14ac:dyDescent="0.3">
      <c r="A785" s="18" t="s">
        <v>26</v>
      </c>
      <c r="B785" s="19" t="s">
        <v>4</v>
      </c>
      <c r="C785" s="20" t="s">
        <v>33</v>
      </c>
      <c r="D785" s="19" t="s">
        <v>21</v>
      </c>
      <c r="E785" s="159">
        <v>42270</v>
      </c>
      <c r="F785" s="21">
        <v>340.95</v>
      </c>
      <c r="G785" s="22">
        <v>8</v>
      </c>
      <c r="H785" s="23">
        <f t="shared" si="13"/>
        <v>2727.6</v>
      </c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5"/>
    </row>
    <row r="786" spans="1:32" x14ac:dyDescent="0.3">
      <c r="A786" s="18" t="s">
        <v>36</v>
      </c>
      <c r="B786" s="19" t="s">
        <v>0</v>
      </c>
      <c r="C786" s="20" t="s">
        <v>30</v>
      </c>
      <c r="D786" s="19" t="s">
        <v>20</v>
      </c>
      <c r="E786" s="159">
        <v>42270</v>
      </c>
      <c r="F786" s="21">
        <v>168.95</v>
      </c>
      <c r="G786" s="22">
        <v>20</v>
      </c>
      <c r="H786" s="23">
        <f t="shared" si="13"/>
        <v>3379</v>
      </c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5"/>
    </row>
    <row r="787" spans="1:32" x14ac:dyDescent="0.3">
      <c r="A787" s="18" t="s">
        <v>36</v>
      </c>
      <c r="B787" s="19" t="s">
        <v>4</v>
      </c>
      <c r="C787" s="20" t="s">
        <v>30</v>
      </c>
      <c r="D787" s="19" t="s">
        <v>23</v>
      </c>
      <c r="E787" s="159">
        <v>42270</v>
      </c>
      <c r="F787" s="21">
        <v>340.95</v>
      </c>
      <c r="G787" s="22">
        <v>6</v>
      </c>
      <c r="H787" s="23">
        <f t="shared" si="13"/>
        <v>2045.6999999999998</v>
      </c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5"/>
    </row>
    <row r="788" spans="1:32" x14ac:dyDescent="0.3">
      <c r="A788" s="18" t="s">
        <v>26</v>
      </c>
      <c r="B788" s="19" t="s">
        <v>4</v>
      </c>
      <c r="C788" s="20" t="s">
        <v>33</v>
      </c>
      <c r="D788" s="19" t="s">
        <v>22</v>
      </c>
      <c r="E788" s="159">
        <v>42270</v>
      </c>
      <c r="F788" s="21">
        <v>340.95</v>
      </c>
      <c r="G788" s="22">
        <v>6</v>
      </c>
      <c r="H788" s="23">
        <f t="shared" si="13"/>
        <v>2045.6999999999998</v>
      </c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5"/>
    </row>
    <row r="789" spans="1:32" x14ac:dyDescent="0.3">
      <c r="A789" s="18" t="s">
        <v>29</v>
      </c>
      <c r="B789" s="19" t="s">
        <v>0</v>
      </c>
      <c r="C789" s="20" t="s">
        <v>33</v>
      </c>
      <c r="D789" s="19" t="s">
        <v>22</v>
      </c>
      <c r="E789" s="159">
        <v>42270</v>
      </c>
      <c r="F789" s="21">
        <v>168.95</v>
      </c>
      <c r="G789" s="22">
        <v>6</v>
      </c>
      <c r="H789" s="23">
        <f t="shared" si="13"/>
        <v>1013.6999999999999</v>
      </c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5"/>
    </row>
    <row r="790" spans="1:32" x14ac:dyDescent="0.3">
      <c r="A790" s="18" t="s">
        <v>27</v>
      </c>
      <c r="B790" s="19" t="s">
        <v>3</v>
      </c>
      <c r="C790" s="20" t="s">
        <v>28</v>
      </c>
      <c r="D790" s="19" t="s">
        <v>20</v>
      </c>
      <c r="E790" s="159">
        <v>42271</v>
      </c>
      <c r="F790" s="21">
        <v>799.95</v>
      </c>
      <c r="G790" s="22">
        <v>19</v>
      </c>
      <c r="H790" s="23">
        <f t="shared" si="13"/>
        <v>15199.050000000001</v>
      </c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5"/>
    </row>
    <row r="791" spans="1:32" x14ac:dyDescent="0.3">
      <c r="A791" s="18" t="s">
        <v>18</v>
      </c>
      <c r="B791" s="19" t="s">
        <v>4</v>
      </c>
      <c r="C791" s="20" t="s">
        <v>19</v>
      </c>
      <c r="D791" s="19" t="s">
        <v>22</v>
      </c>
      <c r="E791" s="159">
        <v>42271</v>
      </c>
      <c r="F791" s="21">
        <v>340.95</v>
      </c>
      <c r="G791" s="22">
        <v>10</v>
      </c>
      <c r="H791" s="23">
        <f t="shared" si="13"/>
        <v>3409.5</v>
      </c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5"/>
    </row>
    <row r="792" spans="1:32" x14ac:dyDescent="0.3">
      <c r="A792" s="18" t="s">
        <v>18</v>
      </c>
      <c r="B792" s="19" t="s">
        <v>0</v>
      </c>
      <c r="C792" s="20" t="s">
        <v>19</v>
      </c>
      <c r="D792" s="19" t="s">
        <v>21</v>
      </c>
      <c r="E792" s="159">
        <v>42272</v>
      </c>
      <c r="F792" s="21">
        <v>168.95</v>
      </c>
      <c r="G792" s="22">
        <v>6</v>
      </c>
      <c r="H792" s="23">
        <f t="shared" si="13"/>
        <v>1013.6999999999999</v>
      </c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5"/>
    </row>
    <row r="793" spans="1:32" x14ac:dyDescent="0.3">
      <c r="A793" s="18" t="s">
        <v>17</v>
      </c>
      <c r="B793" s="19" t="s">
        <v>1</v>
      </c>
      <c r="C793" s="20" t="s">
        <v>30</v>
      </c>
      <c r="D793" s="19" t="s">
        <v>22</v>
      </c>
      <c r="E793" s="159">
        <v>42273</v>
      </c>
      <c r="F793" s="21">
        <v>79.989999999999995</v>
      </c>
      <c r="G793" s="22">
        <v>7</v>
      </c>
      <c r="H793" s="23">
        <f t="shared" si="13"/>
        <v>559.92999999999995</v>
      </c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5"/>
    </row>
    <row r="794" spans="1:32" x14ac:dyDescent="0.3">
      <c r="A794" s="18" t="s">
        <v>17</v>
      </c>
      <c r="B794" s="19" t="s">
        <v>4</v>
      </c>
      <c r="C794" s="20" t="s">
        <v>30</v>
      </c>
      <c r="D794" s="19" t="s">
        <v>21</v>
      </c>
      <c r="E794" s="159">
        <v>42276</v>
      </c>
      <c r="F794" s="21">
        <v>340.95</v>
      </c>
      <c r="G794" s="22">
        <v>13</v>
      </c>
      <c r="H794" s="23">
        <f t="shared" si="13"/>
        <v>4432.3499999999995</v>
      </c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5"/>
    </row>
    <row r="795" spans="1:32" x14ac:dyDescent="0.3">
      <c r="A795" s="18" t="s">
        <v>7</v>
      </c>
      <c r="B795" s="19" t="s">
        <v>0</v>
      </c>
      <c r="C795" s="20" t="s">
        <v>28</v>
      </c>
      <c r="D795" s="19" t="s">
        <v>23</v>
      </c>
      <c r="E795" s="159">
        <v>42276</v>
      </c>
      <c r="F795" s="21">
        <v>168.95</v>
      </c>
      <c r="G795" s="22">
        <v>10</v>
      </c>
      <c r="H795" s="23">
        <f t="shared" si="13"/>
        <v>1689.5</v>
      </c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5"/>
    </row>
    <row r="796" spans="1:32" x14ac:dyDescent="0.3">
      <c r="A796" s="18" t="s">
        <v>29</v>
      </c>
      <c r="B796" s="19" t="s">
        <v>3</v>
      </c>
      <c r="C796" s="20" t="s">
        <v>33</v>
      </c>
      <c r="D796" s="19" t="s">
        <v>24</v>
      </c>
      <c r="E796" s="159">
        <v>42277</v>
      </c>
      <c r="F796" s="21">
        <v>799.95</v>
      </c>
      <c r="G796" s="22">
        <v>15</v>
      </c>
      <c r="H796" s="23">
        <f t="shared" si="13"/>
        <v>11999.25</v>
      </c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5"/>
    </row>
    <row r="797" spans="1:32" x14ac:dyDescent="0.3">
      <c r="A797" s="18" t="s">
        <v>35</v>
      </c>
      <c r="B797" s="19" t="s">
        <v>2</v>
      </c>
      <c r="C797" s="20" t="s">
        <v>33</v>
      </c>
      <c r="D797" s="19" t="s">
        <v>24</v>
      </c>
      <c r="E797" s="159">
        <v>42277</v>
      </c>
      <c r="F797" s="21">
        <v>340.95</v>
      </c>
      <c r="G797" s="22">
        <v>3</v>
      </c>
      <c r="H797" s="23">
        <f t="shared" si="13"/>
        <v>1022.8499999999999</v>
      </c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5"/>
    </row>
    <row r="798" spans="1:32" x14ac:dyDescent="0.3">
      <c r="A798" s="18" t="s">
        <v>29</v>
      </c>
      <c r="B798" s="19" t="s">
        <v>0</v>
      </c>
      <c r="C798" s="20" t="s">
        <v>33</v>
      </c>
      <c r="D798" s="19" t="s">
        <v>22</v>
      </c>
      <c r="E798" s="159">
        <v>42277</v>
      </c>
      <c r="F798" s="21">
        <v>168.95</v>
      </c>
      <c r="G798" s="22">
        <v>10</v>
      </c>
      <c r="H798" s="23">
        <f t="shared" si="13"/>
        <v>1689.5</v>
      </c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5"/>
    </row>
    <row r="799" spans="1:32" x14ac:dyDescent="0.3">
      <c r="A799" s="18" t="s">
        <v>32</v>
      </c>
      <c r="B799" s="19" t="s">
        <v>3</v>
      </c>
      <c r="C799" s="20" t="s">
        <v>33</v>
      </c>
      <c r="D799" s="19" t="s">
        <v>23</v>
      </c>
      <c r="E799" s="159">
        <v>42278</v>
      </c>
      <c r="F799" s="21">
        <v>799.95</v>
      </c>
      <c r="G799" s="22">
        <v>11</v>
      </c>
      <c r="H799" s="23">
        <f t="shared" si="13"/>
        <v>8799.4500000000007</v>
      </c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5"/>
    </row>
    <row r="800" spans="1:32" x14ac:dyDescent="0.3">
      <c r="A800" s="18" t="s">
        <v>36</v>
      </c>
      <c r="B800" s="19" t="s">
        <v>3</v>
      </c>
      <c r="C800" s="20" t="s">
        <v>30</v>
      </c>
      <c r="D800" s="19" t="s">
        <v>24</v>
      </c>
      <c r="E800" s="159">
        <v>42278</v>
      </c>
      <c r="F800" s="21">
        <v>799.95</v>
      </c>
      <c r="G800" s="22">
        <v>4</v>
      </c>
      <c r="H800" s="23">
        <f t="shared" si="13"/>
        <v>3199.8</v>
      </c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5"/>
    </row>
    <row r="801" spans="1:32" x14ac:dyDescent="0.3">
      <c r="A801" s="18" t="s">
        <v>29</v>
      </c>
      <c r="B801" s="19" t="s">
        <v>1</v>
      </c>
      <c r="C801" s="20" t="s">
        <v>33</v>
      </c>
      <c r="D801" s="19" t="s">
        <v>22</v>
      </c>
      <c r="E801" s="159">
        <v>42278</v>
      </c>
      <c r="F801" s="21">
        <v>79.989999999999995</v>
      </c>
      <c r="G801" s="22">
        <v>11</v>
      </c>
      <c r="H801" s="23">
        <f t="shared" si="13"/>
        <v>879.89</v>
      </c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5"/>
    </row>
    <row r="802" spans="1:32" x14ac:dyDescent="0.3">
      <c r="A802" s="18" t="s">
        <v>36</v>
      </c>
      <c r="B802" s="19" t="s">
        <v>4</v>
      </c>
      <c r="C802" s="20" t="s">
        <v>30</v>
      </c>
      <c r="D802" s="19" t="s">
        <v>24</v>
      </c>
      <c r="E802" s="159">
        <v>42279</v>
      </c>
      <c r="F802" s="21">
        <v>340.95</v>
      </c>
      <c r="G802" s="22">
        <v>9</v>
      </c>
      <c r="H802" s="23">
        <f t="shared" si="13"/>
        <v>3068.5499999999997</v>
      </c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5"/>
    </row>
    <row r="803" spans="1:32" x14ac:dyDescent="0.3">
      <c r="A803" s="18" t="s">
        <v>6</v>
      </c>
      <c r="B803" s="19" t="s">
        <v>3</v>
      </c>
      <c r="C803" s="20" t="s">
        <v>19</v>
      </c>
      <c r="D803" s="19" t="s">
        <v>21</v>
      </c>
      <c r="E803" s="159">
        <v>42280</v>
      </c>
      <c r="F803" s="21">
        <v>799.95</v>
      </c>
      <c r="G803" s="22">
        <v>9</v>
      </c>
      <c r="H803" s="23">
        <f t="shared" si="13"/>
        <v>7199.55</v>
      </c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5"/>
    </row>
    <row r="804" spans="1:32" x14ac:dyDescent="0.3">
      <c r="A804" s="18" t="s">
        <v>29</v>
      </c>
      <c r="B804" s="19" t="s">
        <v>1</v>
      </c>
      <c r="C804" s="20" t="s">
        <v>33</v>
      </c>
      <c r="D804" s="19" t="s">
        <v>20</v>
      </c>
      <c r="E804" s="159">
        <v>42280</v>
      </c>
      <c r="F804" s="21">
        <v>79.989999999999995</v>
      </c>
      <c r="G804" s="22">
        <v>19</v>
      </c>
      <c r="H804" s="23">
        <f t="shared" si="13"/>
        <v>1519.81</v>
      </c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5"/>
    </row>
    <row r="805" spans="1:32" x14ac:dyDescent="0.3">
      <c r="A805" s="18" t="s">
        <v>26</v>
      </c>
      <c r="B805" s="19" t="s">
        <v>3</v>
      </c>
      <c r="C805" s="20" t="s">
        <v>33</v>
      </c>
      <c r="D805" s="19" t="s">
        <v>20</v>
      </c>
      <c r="E805" s="159">
        <v>42283</v>
      </c>
      <c r="F805" s="21">
        <v>799.95</v>
      </c>
      <c r="G805" s="22">
        <v>14</v>
      </c>
      <c r="H805" s="23">
        <f t="shared" si="13"/>
        <v>11199.300000000001</v>
      </c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5"/>
    </row>
    <row r="806" spans="1:32" x14ac:dyDescent="0.3">
      <c r="A806" s="18" t="s">
        <v>26</v>
      </c>
      <c r="B806" s="19" t="s">
        <v>0</v>
      </c>
      <c r="C806" s="20" t="s">
        <v>33</v>
      </c>
      <c r="D806" s="19" t="s">
        <v>21</v>
      </c>
      <c r="E806" s="159">
        <v>42284</v>
      </c>
      <c r="F806" s="21">
        <v>168.95</v>
      </c>
      <c r="G806" s="22">
        <v>1</v>
      </c>
      <c r="H806" s="23">
        <f t="shared" si="13"/>
        <v>168.95</v>
      </c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5"/>
    </row>
    <row r="807" spans="1:32" x14ac:dyDescent="0.3">
      <c r="A807" s="18" t="s">
        <v>35</v>
      </c>
      <c r="B807" s="19" t="s">
        <v>0</v>
      </c>
      <c r="C807" s="20" t="s">
        <v>33</v>
      </c>
      <c r="D807" s="19" t="s">
        <v>21</v>
      </c>
      <c r="E807" s="159">
        <v>42284</v>
      </c>
      <c r="F807" s="21">
        <v>168.95</v>
      </c>
      <c r="G807" s="22">
        <v>1</v>
      </c>
      <c r="H807" s="23">
        <f t="shared" si="13"/>
        <v>168.95</v>
      </c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5"/>
    </row>
    <row r="808" spans="1:32" x14ac:dyDescent="0.3">
      <c r="A808" s="18" t="s">
        <v>6</v>
      </c>
      <c r="B808" s="19" t="s">
        <v>4</v>
      </c>
      <c r="C808" s="20" t="s">
        <v>19</v>
      </c>
      <c r="D808" s="19" t="s">
        <v>20</v>
      </c>
      <c r="E808" s="159">
        <v>42284</v>
      </c>
      <c r="F808" s="21">
        <v>340.95</v>
      </c>
      <c r="G808" s="22">
        <v>12</v>
      </c>
      <c r="H808" s="23">
        <f t="shared" si="13"/>
        <v>4091.3999999999996</v>
      </c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5"/>
    </row>
    <row r="809" spans="1:32" x14ac:dyDescent="0.3">
      <c r="A809" s="18" t="s">
        <v>29</v>
      </c>
      <c r="B809" s="19" t="s">
        <v>1</v>
      </c>
      <c r="C809" s="20" t="s">
        <v>33</v>
      </c>
      <c r="D809" s="19" t="s">
        <v>23</v>
      </c>
      <c r="E809" s="159">
        <v>42284</v>
      </c>
      <c r="F809" s="21">
        <v>79.989999999999995</v>
      </c>
      <c r="G809" s="22">
        <v>15</v>
      </c>
      <c r="H809" s="23">
        <f t="shared" si="13"/>
        <v>1199.8499999999999</v>
      </c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5"/>
    </row>
    <row r="810" spans="1:32" x14ac:dyDescent="0.3">
      <c r="A810" s="18" t="s">
        <v>36</v>
      </c>
      <c r="B810" s="19" t="s">
        <v>0</v>
      </c>
      <c r="C810" s="20" t="s">
        <v>30</v>
      </c>
      <c r="D810" s="19" t="s">
        <v>20</v>
      </c>
      <c r="E810" s="159">
        <v>42285</v>
      </c>
      <c r="F810" s="21">
        <v>168.95</v>
      </c>
      <c r="G810" s="22">
        <v>6</v>
      </c>
      <c r="H810" s="23">
        <f t="shared" si="13"/>
        <v>1013.6999999999999</v>
      </c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5"/>
    </row>
    <row r="811" spans="1:32" x14ac:dyDescent="0.3">
      <c r="A811" s="18" t="s">
        <v>7</v>
      </c>
      <c r="B811" s="19" t="s">
        <v>3</v>
      </c>
      <c r="C811" s="20" t="s">
        <v>28</v>
      </c>
      <c r="D811" s="19" t="s">
        <v>23</v>
      </c>
      <c r="E811" s="159">
        <v>42285</v>
      </c>
      <c r="F811" s="21">
        <v>799.95</v>
      </c>
      <c r="G811" s="22">
        <v>15</v>
      </c>
      <c r="H811" s="23">
        <f t="shared" si="13"/>
        <v>11999.25</v>
      </c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5"/>
    </row>
    <row r="812" spans="1:32" x14ac:dyDescent="0.3">
      <c r="A812" s="18" t="s">
        <v>7</v>
      </c>
      <c r="B812" s="19" t="s">
        <v>0</v>
      </c>
      <c r="C812" s="20" t="s">
        <v>28</v>
      </c>
      <c r="D812" s="19" t="s">
        <v>22</v>
      </c>
      <c r="E812" s="159">
        <v>42285</v>
      </c>
      <c r="F812" s="21">
        <v>168.95</v>
      </c>
      <c r="G812" s="22">
        <v>14</v>
      </c>
      <c r="H812" s="23">
        <f t="shared" si="13"/>
        <v>2365.2999999999997</v>
      </c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5"/>
    </row>
    <row r="813" spans="1:32" x14ac:dyDescent="0.3">
      <c r="A813" s="18" t="s">
        <v>7</v>
      </c>
      <c r="B813" s="19" t="s">
        <v>4</v>
      </c>
      <c r="C813" s="20" t="s">
        <v>28</v>
      </c>
      <c r="D813" s="19" t="s">
        <v>22</v>
      </c>
      <c r="E813" s="159">
        <v>42285</v>
      </c>
      <c r="F813" s="21">
        <v>340.95</v>
      </c>
      <c r="G813" s="22">
        <v>1</v>
      </c>
      <c r="H813" s="23">
        <f t="shared" si="13"/>
        <v>340.95</v>
      </c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5"/>
    </row>
    <row r="814" spans="1:32" x14ac:dyDescent="0.3">
      <c r="A814" s="18" t="s">
        <v>17</v>
      </c>
      <c r="B814" s="19" t="s">
        <v>0</v>
      </c>
      <c r="C814" s="20" t="s">
        <v>30</v>
      </c>
      <c r="D814" s="19" t="s">
        <v>22</v>
      </c>
      <c r="E814" s="159">
        <v>42286</v>
      </c>
      <c r="F814" s="21">
        <v>168.95</v>
      </c>
      <c r="G814" s="22">
        <v>12</v>
      </c>
      <c r="H814" s="23">
        <f t="shared" si="13"/>
        <v>2027.3999999999999</v>
      </c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5"/>
    </row>
    <row r="815" spans="1:32" x14ac:dyDescent="0.3">
      <c r="A815" s="18" t="s">
        <v>18</v>
      </c>
      <c r="B815" s="19" t="s">
        <v>0</v>
      </c>
      <c r="C815" s="20" t="s">
        <v>19</v>
      </c>
      <c r="D815" s="19" t="s">
        <v>20</v>
      </c>
      <c r="E815" s="159">
        <v>42287</v>
      </c>
      <c r="F815" s="21">
        <v>168.95</v>
      </c>
      <c r="G815" s="22">
        <v>8</v>
      </c>
      <c r="H815" s="23">
        <f t="shared" si="13"/>
        <v>1351.6</v>
      </c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5"/>
    </row>
    <row r="816" spans="1:32" x14ac:dyDescent="0.3">
      <c r="A816" s="18" t="s">
        <v>17</v>
      </c>
      <c r="B816" s="19" t="s">
        <v>0</v>
      </c>
      <c r="C816" s="20" t="s">
        <v>30</v>
      </c>
      <c r="D816" s="19" t="s">
        <v>21</v>
      </c>
      <c r="E816" s="159">
        <v>42288</v>
      </c>
      <c r="F816" s="21">
        <v>168.95</v>
      </c>
      <c r="G816" s="22">
        <v>10</v>
      </c>
      <c r="H816" s="23">
        <f t="shared" si="13"/>
        <v>1689.5</v>
      </c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5"/>
    </row>
    <row r="817" spans="1:32" x14ac:dyDescent="0.3">
      <c r="A817" s="18" t="s">
        <v>17</v>
      </c>
      <c r="B817" s="19" t="s">
        <v>2</v>
      </c>
      <c r="C817" s="20" t="s">
        <v>30</v>
      </c>
      <c r="D817" s="19" t="s">
        <v>21</v>
      </c>
      <c r="E817" s="159">
        <v>42290</v>
      </c>
      <c r="F817" s="21">
        <v>340.95</v>
      </c>
      <c r="G817" s="22">
        <v>4</v>
      </c>
      <c r="H817" s="23">
        <f t="shared" si="13"/>
        <v>1363.8</v>
      </c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5"/>
    </row>
    <row r="818" spans="1:32" x14ac:dyDescent="0.3">
      <c r="A818" s="18" t="s">
        <v>32</v>
      </c>
      <c r="B818" s="19" t="s">
        <v>4</v>
      </c>
      <c r="C818" s="20" t="s">
        <v>33</v>
      </c>
      <c r="D818" s="19" t="s">
        <v>22</v>
      </c>
      <c r="E818" s="159">
        <v>42290</v>
      </c>
      <c r="F818" s="21">
        <v>340.95</v>
      </c>
      <c r="G818" s="22">
        <v>1</v>
      </c>
      <c r="H818" s="23">
        <f t="shared" si="13"/>
        <v>340.95</v>
      </c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5"/>
    </row>
    <row r="819" spans="1:32" x14ac:dyDescent="0.3">
      <c r="A819" s="18" t="s">
        <v>18</v>
      </c>
      <c r="B819" s="19" t="s">
        <v>3</v>
      </c>
      <c r="C819" s="20" t="s">
        <v>19</v>
      </c>
      <c r="D819" s="19" t="s">
        <v>23</v>
      </c>
      <c r="E819" s="159">
        <v>42291</v>
      </c>
      <c r="F819" s="21">
        <v>799.95</v>
      </c>
      <c r="G819" s="22">
        <v>3</v>
      </c>
      <c r="H819" s="23">
        <f t="shared" si="13"/>
        <v>2399.8500000000004</v>
      </c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5"/>
    </row>
    <row r="820" spans="1:32" x14ac:dyDescent="0.3">
      <c r="A820" s="18" t="s">
        <v>35</v>
      </c>
      <c r="B820" s="19" t="s">
        <v>2</v>
      </c>
      <c r="C820" s="20" t="s">
        <v>33</v>
      </c>
      <c r="D820" s="19" t="s">
        <v>23</v>
      </c>
      <c r="E820" s="159">
        <v>42295</v>
      </c>
      <c r="F820" s="21">
        <v>340.95</v>
      </c>
      <c r="G820" s="22">
        <v>8</v>
      </c>
      <c r="H820" s="23">
        <f t="shared" si="13"/>
        <v>2727.6</v>
      </c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5"/>
    </row>
    <row r="821" spans="1:32" x14ac:dyDescent="0.3">
      <c r="A821" s="18" t="s">
        <v>6</v>
      </c>
      <c r="B821" s="19" t="s">
        <v>3</v>
      </c>
      <c r="C821" s="20" t="s">
        <v>19</v>
      </c>
      <c r="D821" s="19" t="s">
        <v>20</v>
      </c>
      <c r="E821" s="159">
        <v>42297</v>
      </c>
      <c r="F821" s="21">
        <v>799.95</v>
      </c>
      <c r="G821" s="22">
        <v>11</v>
      </c>
      <c r="H821" s="23">
        <f t="shared" si="13"/>
        <v>8799.4500000000007</v>
      </c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5"/>
    </row>
    <row r="822" spans="1:32" x14ac:dyDescent="0.3">
      <c r="A822" s="18" t="s">
        <v>7</v>
      </c>
      <c r="B822" s="19" t="s">
        <v>4</v>
      </c>
      <c r="C822" s="20" t="s">
        <v>28</v>
      </c>
      <c r="D822" s="19" t="s">
        <v>21</v>
      </c>
      <c r="E822" s="159">
        <v>42301</v>
      </c>
      <c r="F822" s="21">
        <v>340.95</v>
      </c>
      <c r="G822" s="22">
        <v>6</v>
      </c>
      <c r="H822" s="23">
        <f t="shared" si="13"/>
        <v>2045.6999999999998</v>
      </c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5"/>
    </row>
    <row r="823" spans="1:32" x14ac:dyDescent="0.3">
      <c r="A823" s="18" t="s">
        <v>7</v>
      </c>
      <c r="B823" s="19" t="s">
        <v>2</v>
      </c>
      <c r="C823" s="20" t="s">
        <v>28</v>
      </c>
      <c r="D823" s="19" t="s">
        <v>24</v>
      </c>
      <c r="E823" s="159">
        <v>42301</v>
      </c>
      <c r="F823" s="21">
        <v>340.95</v>
      </c>
      <c r="G823" s="22">
        <v>1</v>
      </c>
      <c r="H823" s="23">
        <f t="shared" si="13"/>
        <v>340.95</v>
      </c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5"/>
    </row>
    <row r="824" spans="1:32" x14ac:dyDescent="0.3">
      <c r="A824" s="18" t="s">
        <v>36</v>
      </c>
      <c r="B824" s="19" t="s">
        <v>4</v>
      </c>
      <c r="C824" s="20" t="s">
        <v>30</v>
      </c>
      <c r="D824" s="19" t="s">
        <v>20</v>
      </c>
      <c r="E824" s="159">
        <v>42302</v>
      </c>
      <c r="F824" s="21">
        <v>340.95</v>
      </c>
      <c r="G824" s="22">
        <v>18</v>
      </c>
      <c r="H824" s="23">
        <f t="shared" si="13"/>
        <v>6137.0999999999995</v>
      </c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5"/>
    </row>
    <row r="825" spans="1:32" x14ac:dyDescent="0.3">
      <c r="A825" s="18" t="s">
        <v>17</v>
      </c>
      <c r="B825" s="19" t="s">
        <v>0</v>
      </c>
      <c r="C825" s="20" t="s">
        <v>30</v>
      </c>
      <c r="D825" s="19" t="s">
        <v>24</v>
      </c>
      <c r="E825" s="159">
        <v>42302</v>
      </c>
      <c r="F825" s="21">
        <v>168.95</v>
      </c>
      <c r="G825" s="22">
        <v>1</v>
      </c>
      <c r="H825" s="23">
        <f t="shared" si="13"/>
        <v>168.95</v>
      </c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5"/>
    </row>
    <row r="826" spans="1:32" x14ac:dyDescent="0.3">
      <c r="A826" s="18" t="s">
        <v>18</v>
      </c>
      <c r="B826" s="19" t="s">
        <v>4</v>
      </c>
      <c r="C826" s="20" t="s">
        <v>19</v>
      </c>
      <c r="D826" s="19" t="s">
        <v>20</v>
      </c>
      <c r="E826" s="159">
        <v>42304</v>
      </c>
      <c r="F826" s="21">
        <v>340.95</v>
      </c>
      <c r="G826" s="22">
        <v>16</v>
      </c>
      <c r="H826" s="23">
        <f t="shared" si="13"/>
        <v>5455.2</v>
      </c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5"/>
    </row>
    <row r="827" spans="1:32" x14ac:dyDescent="0.3">
      <c r="A827" s="18" t="s">
        <v>7</v>
      </c>
      <c r="B827" s="19" t="s">
        <v>0</v>
      </c>
      <c r="C827" s="20" t="s">
        <v>28</v>
      </c>
      <c r="D827" s="19" t="s">
        <v>20</v>
      </c>
      <c r="E827" s="159">
        <v>42305</v>
      </c>
      <c r="F827" s="21">
        <v>168.95</v>
      </c>
      <c r="G827" s="22">
        <v>18</v>
      </c>
      <c r="H827" s="23">
        <f t="shared" si="13"/>
        <v>3041.1</v>
      </c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5"/>
    </row>
    <row r="828" spans="1:32" x14ac:dyDescent="0.3">
      <c r="A828" s="18" t="s">
        <v>36</v>
      </c>
      <c r="B828" s="19" t="s">
        <v>1</v>
      </c>
      <c r="C828" s="20" t="s">
        <v>30</v>
      </c>
      <c r="D828" s="19" t="s">
        <v>23</v>
      </c>
      <c r="E828" s="159">
        <v>42305</v>
      </c>
      <c r="F828" s="21">
        <v>79.989999999999995</v>
      </c>
      <c r="G828" s="22">
        <v>8</v>
      </c>
      <c r="H828" s="23">
        <f t="shared" si="13"/>
        <v>639.91999999999996</v>
      </c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5"/>
    </row>
    <row r="829" spans="1:32" x14ac:dyDescent="0.3">
      <c r="A829" s="18" t="s">
        <v>7</v>
      </c>
      <c r="B829" s="19" t="s">
        <v>3</v>
      </c>
      <c r="C829" s="20" t="s">
        <v>28</v>
      </c>
      <c r="D829" s="19" t="s">
        <v>24</v>
      </c>
      <c r="E829" s="159">
        <v>42305</v>
      </c>
      <c r="F829" s="21">
        <v>799.95</v>
      </c>
      <c r="G829" s="22">
        <v>13</v>
      </c>
      <c r="H829" s="23">
        <f t="shared" si="13"/>
        <v>10399.35</v>
      </c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5"/>
    </row>
    <row r="830" spans="1:32" x14ac:dyDescent="0.3">
      <c r="A830" s="18" t="s">
        <v>18</v>
      </c>
      <c r="B830" s="19" t="s">
        <v>3</v>
      </c>
      <c r="C830" s="20" t="s">
        <v>19</v>
      </c>
      <c r="D830" s="19" t="s">
        <v>24</v>
      </c>
      <c r="E830" s="159">
        <v>42305</v>
      </c>
      <c r="F830" s="21">
        <v>799.95</v>
      </c>
      <c r="G830" s="22">
        <v>5</v>
      </c>
      <c r="H830" s="23">
        <f t="shared" si="13"/>
        <v>3999.75</v>
      </c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5"/>
    </row>
    <row r="831" spans="1:32" x14ac:dyDescent="0.3">
      <c r="A831" s="18" t="s">
        <v>35</v>
      </c>
      <c r="B831" s="19" t="s">
        <v>0</v>
      </c>
      <c r="C831" s="20" t="s">
        <v>33</v>
      </c>
      <c r="D831" s="19" t="s">
        <v>21</v>
      </c>
      <c r="E831" s="159">
        <v>42308</v>
      </c>
      <c r="F831" s="21">
        <v>168.95</v>
      </c>
      <c r="G831" s="22">
        <v>2</v>
      </c>
      <c r="H831" s="23">
        <f t="shared" si="13"/>
        <v>337.9</v>
      </c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5"/>
    </row>
    <row r="832" spans="1:32" x14ac:dyDescent="0.3">
      <c r="A832" s="18" t="s">
        <v>6</v>
      </c>
      <c r="B832" s="19" t="s">
        <v>0</v>
      </c>
      <c r="C832" s="20" t="s">
        <v>19</v>
      </c>
      <c r="D832" s="19" t="s">
        <v>24</v>
      </c>
      <c r="E832" s="159">
        <v>42309</v>
      </c>
      <c r="F832" s="21">
        <v>168.95</v>
      </c>
      <c r="G832" s="22">
        <v>13</v>
      </c>
      <c r="H832" s="23">
        <f t="shared" si="13"/>
        <v>2196.35</v>
      </c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5"/>
    </row>
    <row r="833" spans="1:32" x14ac:dyDescent="0.3">
      <c r="A833" s="18" t="s">
        <v>35</v>
      </c>
      <c r="B833" s="19" t="s">
        <v>3</v>
      </c>
      <c r="C833" s="20" t="s">
        <v>33</v>
      </c>
      <c r="D833" s="19" t="s">
        <v>20</v>
      </c>
      <c r="E833" s="159">
        <v>42311</v>
      </c>
      <c r="F833" s="21">
        <v>799.95</v>
      </c>
      <c r="G833" s="22">
        <v>8</v>
      </c>
      <c r="H833" s="23">
        <f t="shared" si="13"/>
        <v>6399.6</v>
      </c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5"/>
    </row>
    <row r="834" spans="1:32" x14ac:dyDescent="0.3">
      <c r="A834" s="18" t="s">
        <v>32</v>
      </c>
      <c r="B834" s="19" t="s">
        <v>3</v>
      </c>
      <c r="C834" s="20" t="s">
        <v>33</v>
      </c>
      <c r="D834" s="19" t="s">
        <v>21</v>
      </c>
      <c r="E834" s="159">
        <v>42312</v>
      </c>
      <c r="F834" s="21">
        <v>799.95</v>
      </c>
      <c r="G834" s="22">
        <v>7</v>
      </c>
      <c r="H834" s="23">
        <f t="shared" si="13"/>
        <v>5599.6500000000005</v>
      </c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5"/>
    </row>
    <row r="835" spans="1:32" x14ac:dyDescent="0.3">
      <c r="A835" s="18" t="s">
        <v>7</v>
      </c>
      <c r="B835" s="19" t="s">
        <v>2</v>
      </c>
      <c r="C835" s="20" t="s">
        <v>28</v>
      </c>
      <c r="D835" s="19" t="s">
        <v>24</v>
      </c>
      <c r="E835" s="159">
        <v>42312</v>
      </c>
      <c r="F835" s="21">
        <v>340.95</v>
      </c>
      <c r="G835" s="22">
        <v>11</v>
      </c>
      <c r="H835" s="23">
        <f t="shared" ref="H835:H898" si="14">F835*G835</f>
        <v>3750.45</v>
      </c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5"/>
    </row>
    <row r="836" spans="1:32" x14ac:dyDescent="0.3">
      <c r="A836" s="18" t="s">
        <v>29</v>
      </c>
      <c r="B836" s="19" t="s">
        <v>4</v>
      </c>
      <c r="C836" s="20" t="s">
        <v>33</v>
      </c>
      <c r="D836" s="19" t="s">
        <v>22</v>
      </c>
      <c r="E836" s="159">
        <v>42312</v>
      </c>
      <c r="F836" s="21">
        <v>340.95</v>
      </c>
      <c r="G836" s="22">
        <v>11</v>
      </c>
      <c r="H836" s="23">
        <f t="shared" si="14"/>
        <v>3750.45</v>
      </c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5"/>
    </row>
    <row r="837" spans="1:32" x14ac:dyDescent="0.3">
      <c r="A837" s="18" t="s">
        <v>32</v>
      </c>
      <c r="B837" s="19" t="s">
        <v>3</v>
      </c>
      <c r="C837" s="20" t="s">
        <v>33</v>
      </c>
      <c r="D837" s="19" t="s">
        <v>21</v>
      </c>
      <c r="E837" s="159">
        <v>42313</v>
      </c>
      <c r="F837" s="21">
        <v>799.95</v>
      </c>
      <c r="G837" s="22">
        <v>13</v>
      </c>
      <c r="H837" s="23">
        <f t="shared" si="14"/>
        <v>10399.35</v>
      </c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5"/>
    </row>
    <row r="838" spans="1:32" x14ac:dyDescent="0.3">
      <c r="A838" s="18" t="s">
        <v>35</v>
      </c>
      <c r="B838" s="19" t="s">
        <v>1</v>
      </c>
      <c r="C838" s="20" t="s">
        <v>33</v>
      </c>
      <c r="D838" s="19" t="s">
        <v>21</v>
      </c>
      <c r="E838" s="159">
        <v>42313</v>
      </c>
      <c r="F838" s="21">
        <v>79.989999999999995</v>
      </c>
      <c r="G838" s="22">
        <v>1</v>
      </c>
      <c r="H838" s="23">
        <f t="shared" si="14"/>
        <v>79.989999999999995</v>
      </c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5"/>
    </row>
    <row r="839" spans="1:32" x14ac:dyDescent="0.3">
      <c r="A839" s="18" t="s">
        <v>17</v>
      </c>
      <c r="B839" s="19" t="s">
        <v>4</v>
      </c>
      <c r="C839" s="20" t="s">
        <v>30</v>
      </c>
      <c r="D839" s="19" t="s">
        <v>24</v>
      </c>
      <c r="E839" s="159">
        <v>42313</v>
      </c>
      <c r="F839" s="21">
        <v>340.95</v>
      </c>
      <c r="G839" s="22">
        <v>8</v>
      </c>
      <c r="H839" s="23">
        <f t="shared" si="14"/>
        <v>2727.6</v>
      </c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5"/>
    </row>
    <row r="840" spans="1:32" x14ac:dyDescent="0.3">
      <c r="A840" s="18" t="s">
        <v>18</v>
      </c>
      <c r="B840" s="19" t="s">
        <v>3</v>
      </c>
      <c r="C840" s="20" t="s">
        <v>19</v>
      </c>
      <c r="D840" s="19" t="s">
        <v>21</v>
      </c>
      <c r="E840" s="159">
        <v>42314</v>
      </c>
      <c r="F840" s="21">
        <v>799.95</v>
      </c>
      <c r="G840" s="22">
        <v>2</v>
      </c>
      <c r="H840" s="23">
        <f t="shared" si="14"/>
        <v>1599.9</v>
      </c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5"/>
    </row>
    <row r="841" spans="1:32" x14ac:dyDescent="0.3">
      <c r="A841" s="18" t="s">
        <v>7</v>
      </c>
      <c r="B841" s="19" t="s">
        <v>2</v>
      </c>
      <c r="C841" s="20" t="s">
        <v>28</v>
      </c>
      <c r="D841" s="19" t="s">
        <v>20</v>
      </c>
      <c r="E841" s="159">
        <v>42314</v>
      </c>
      <c r="F841" s="21">
        <v>340.95</v>
      </c>
      <c r="G841" s="22">
        <v>17</v>
      </c>
      <c r="H841" s="23">
        <f t="shared" si="14"/>
        <v>5796.15</v>
      </c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5"/>
    </row>
    <row r="842" spans="1:32" x14ac:dyDescent="0.3">
      <c r="A842" s="18" t="s">
        <v>18</v>
      </c>
      <c r="B842" s="19" t="s">
        <v>0</v>
      </c>
      <c r="C842" s="20" t="s">
        <v>19</v>
      </c>
      <c r="D842" s="19" t="s">
        <v>23</v>
      </c>
      <c r="E842" s="159">
        <v>42314</v>
      </c>
      <c r="F842" s="21">
        <v>168.95</v>
      </c>
      <c r="G842" s="22">
        <v>7</v>
      </c>
      <c r="H842" s="23">
        <f t="shared" si="14"/>
        <v>1182.6499999999999</v>
      </c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5"/>
    </row>
    <row r="843" spans="1:32" x14ac:dyDescent="0.3">
      <c r="A843" s="18" t="s">
        <v>7</v>
      </c>
      <c r="B843" s="19" t="s">
        <v>2</v>
      </c>
      <c r="C843" s="20" t="s">
        <v>28</v>
      </c>
      <c r="D843" s="19" t="s">
        <v>23</v>
      </c>
      <c r="E843" s="159">
        <v>42315</v>
      </c>
      <c r="F843" s="21">
        <v>340.95</v>
      </c>
      <c r="G843" s="22">
        <v>6</v>
      </c>
      <c r="H843" s="23">
        <f t="shared" si="14"/>
        <v>2045.6999999999998</v>
      </c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5"/>
    </row>
    <row r="844" spans="1:32" x14ac:dyDescent="0.3">
      <c r="A844" s="18" t="s">
        <v>18</v>
      </c>
      <c r="B844" s="19" t="s">
        <v>0</v>
      </c>
      <c r="C844" s="20" t="s">
        <v>19</v>
      </c>
      <c r="D844" s="19" t="s">
        <v>20</v>
      </c>
      <c r="E844" s="159">
        <v>42316</v>
      </c>
      <c r="F844" s="21">
        <v>168.95</v>
      </c>
      <c r="G844" s="22">
        <v>9</v>
      </c>
      <c r="H844" s="23">
        <f t="shared" si="14"/>
        <v>1520.55</v>
      </c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5"/>
    </row>
    <row r="845" spans="1:32" x14ac:dyDescent="0.3">
      <c r="A845" s="18" t="s">
        <v>32</v>
      </c>
      <c r="B845" s="19" t="s">
        <v>0</v>
      </c>
      <c r="C845" s="20" t="s">
        <v>33</v>
      </c>
      <c r="D845" s="19" t="s">
        <v>22</v>
      </c>
      <c r="E845" s="159">
        <v>42316</v>
      </c>
      <c r="F845" s="21">
        <v>168.95</v>
      </c>
      <c r="G845" s="22">
        <v>9</v>
      </c>
      <c r="H845" s="23">
        <f t="shared" si="14"/>
        <v>1520.55</v>
      </c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5"/>
    </row>
    <row r="846" spans="1:32" x14ac:dyDescent="0.3">
      <c r="A846" s="18" t="s">
        <v>7</v>
      </c>
      <c r="B846" s="19" t="s">
        <v>2</v>
      </c>
      <c r="C846" s="20" t="s">
        <v>28</v>
      </c>
      <c r="D846" s="19" t="s">
        <v>23</v>
      </c>
      <c r="E846" s="159">
        <v>42319</v>
      </c>
      <c r="F846" s="21">
        <v>340.95</v>
      </c>
      <c r="G846" s="22">
        <v>10</v>
      </c>
      <c r="H846" s="23">
        <f t="shared" si="14"/>
        <v>3409.5</v>
      </c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5"/>
    </row>
    <row r="847" spans="1:32" x14ac:dyDescent="0.3">
      <c r="A847" s="18" t="s">
        <v>27</v>
      </c>
      <c r="B847" s="19" t="s">
        <v>1</v>
      </c>
      <c r="C847" s="20" t="s">
        <v>28</v>
      </c>
      <c r="D847" s="19" t="s">
        <v>23</v>
      </c>
      <c r="E847" s="159">
        <v>42319</v>
      </c>
      <c r="F847" s="21">
        <v>79.989999999999995</v>
      </c>
      <c r="G847" s="22">
        <v>1</v>
      </c>
      <c r="H847" s="23">
        <f t="shared" si="14"/>
        <v>79.989999999999995</v>
      </c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5"/>
    </row>
    <row r="848" spans="1:32" x14ac:dyDescent="0.3">
      <c r="A848" s="18" t="s">
        <v>6</v>
      </c>
      <c r="B848" s="19" t="s">
        <v>0</v>
      </c>
      <c r="C848" s="20" t="s">
        <v>19</v>
      </c>
      <c r="D848" s="19" t="s">
        <v>24</v>
      </c>
      <c r="E848" s="159">
        <v>42319</v>
      </c>
      <c r="F848" s="21">
        <v>168.95</v>
      </c>
      <c r="G848" s="22">
        <v>13</v>
      </c>
      <c r="H848" s="23">
        <f t="shared" si="14"/>
        <v>2196.35</v>
      </c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5"/>
    </row>
    <row r="849" spans="1:32" x14ac:dyDescent="0.3">
      <c r="A849" s="18" t="s">
        <v>17</v>
      </c>
      <c r="B849" s="19" t="s">
        <v>3</v>
      </c>
      <c r="C849" s="20" t="s">
        <v>30</v>
      </c>
      <c r="D849" s="19" t="s">
        <v>23</v>
      </c>
      <c r="E849" s="159">
        <v>42320</v>
      </c>
      <c r="F849" s="21">
        <v>799.95</v>
      </c>
      <c r="G849" s="22">
        <v>1</v>
      </c>
      <c r="H849" s="23">
        <f t="shared" si="14"/>
        <v>799.95</v>
      </c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5"/>
    </row>
    <row r="850" spans="1:32" x14ac:dyDescent="0.3">
      <c r="A850" s="18" t="s">
        <v>27</v>
      </c>
      <c r="B850" s="19" t="s">
        <v>3</v>
      </c>
      <c r="C850" s="20" t="s">
        <v>28</v>
      </c>
      <c r="D850" s="19" t="s">
        <v>21</v>
      </c>
      <c r="E850" s="159">
        <v>42321</v>
      </c>
      <c r="F850" s="21">
        <v>799.95</v>
      </c>
      <c r="G850" s="22">
        <v>7</v>
      </c>
      <c r="H850" s="23">
        <f t="shared" si="14"/>
        <v>5599.6500000000005</v>
      </c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5"/>
    </row>
    <row r="851" spans="1:32" x14ac:dyDescent="0.3">
      <c r="A851" s="18" t="s">
        <v>27</v>
      </c>
      <c r="B851" s="19" t="s">
        <v>4</v>
      </c>
      <c r="C851" s="20" t="s">
        <v>28</v>
      </c>
      <c r="D851" s="19" t="s">
        <v>21</v>
      </c>
      <c r="E851" s="159">
        <v>42322</v>
      </c>
      <c r="F851" s="21">
        <v>340.95</v>
      </c>
      <c r="G851" s="22">
        <v>10</v>
      </c>
      <c r="H851" s="23">
        <f t="shared" si="14"/>
        <v>3409.5</v>
      </c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5"/>
    </row>
    <row r="852" spans="1:32" x14ac:dyDescent="0.3">
      <c r="A852" s="18" t="s">
        <v>18</v>
      </c>
      <c r="B852" s="19" t="s">
        <v>0</v>
      </c>
      <c r="C852" s="20" t="s">
        <v>19</v>
      </c>
      <c r="D852" s="19" t="s">
        <v>23</v>
      </c>
      <c r="E852" s="159">
        <v>42322</v>
      </c>
      <c r="F852" s="21">
        <v>168.95</v>
      </c>
      <c r="G852" s="22">
        <v>6</v>
      </c>
      <c r="H852" s="23">
        <f t="shared" si="14"/>
        <v>1013.6999999999999</v>
      </c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5"/>
    </row>
    <row r="853" spans="1:32" x14ac:dyDescent="0.3">
      <c r="A853" s="18" t="s">
        <v>17</v>
      </c>
      <c r="B853" s="19" t="s">
        <v>4</v>
      </c>
      <c r="C853" s="20" t="s">
        <v>30</v>
      </c>
      <c r="D853" s="19" t="s">
        <v>21</v>
      </c>
      <c r="E853" s="159">
        <v>42323</v>
      </c>
      <c r="F853" s="21">
        <v>340.95</v>
      </c>
      <c r="G853" s="22">
        <v>2</v>
      </c>
      <c r="H853" s="23">
        <f t="shared" si="14"/>
        <v>681.9</v>
      </c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5"/>
    </row>
    <row r="854" spans="1:32" x14ac:dyDescent="0.3">
      <c r="A854" s="18" t="s">
        <v>27</v>
      </c>
      <c r="B854" s="19" t="s">
        <v>2</v>
      </c>
      <c r="C854" s="20" t="s">
        <v>28</v>
      </c>
      <c r="D854" s="19" t="s">
        <v>23</v>
      </c>
      <c r="E854" s="159">
        <v>42323</v>
      </c>
      <c r="F854" s="21">
        <v>340.95</v>
      </c>
      <c r="G854" s="22">
        <v>13</v>
      </c>
      <c r="H854" s="23">
        <f t="shared" si="14"/>
        <v>4432.3499999999995</v>
      </c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5"/>
    </row>
    <row r="855" spans="1:32" x14ac:dyDescent="0.3">
      <c r="A855" s="18" t="s">
        <v>17</v>
      </c>
      <c r="B855" s="19" t="s">
        <v>4</v>
      </c>
      <c r="C855" s="20" t="s">
        <v>30</v>
      </c>
      <c r="D855" s="19" t="s">
        <v>22</v>
      </c>
      <c r="E855" s="159">
        <v>42326</v>
      </c>
      <c r="F855" s="21">
        <v>340.95</v>
      </c>
      <c r="G855" s="22">
        <v>3</v>
      </c>
      <c r="H855" s="23">
        <f t="shared" si="14"/>
        <v>1022.8499999999999</v>
      </c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5"/>
    </row>
    <row r="856" spans="1:32" x14ac:dyDescent="0.3">
      <c r="A856" s="18" t="s">
        <v>27</v>
      </c>
      <c r="B856" s="19" t="s">
        <v>0</v>
      </c>
      <c r="C856" s="20" t="s">
        <v>28</v>
      </c>
      <c r="D856" s="19" t="s">
        <v>22</v>
      </c>
      <c r="E856" s="159">
        <v>42326</v>
      </c>
      <c r="F856" s="21">
        <v>168.95</v>
      </c>
      <c r="G856" s="22">
        <v>8</v>
      </c>
      <c r="H856" s="23">
        <f t="shared" si="14"/>
        <v>1351.6</v>
      </c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5"/>
    </row>
    <row r="857" spans="1:32" x14ac:dyDescent="0.3">
      <c r="A857" s="18" t="s">
        <v>32</v>
      </c>
      <c r="B857" s="19" t="s">
        <v>3</v>
      </c>
      <c r="C857" s="20" t="s">
        <v>33</v>
      </c>
      <c r="D857" s="19" t="s">
        <v>20</v>
      </c>
      <c r="E857" s="159">
        <v>42327</v>
      </c>
      <c r="F857" s="21">
        <v>799.95</v>
      </c>
      <c r="G857" s="22">
        <v>19</v>
      </c>
      <c r="H857" s="23">
        <f t="shared" si="14"/>
        <v>15199.050000000001</v>
      </c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5"/>
    </row>
    <row r="858" spans="1:32" x14ac:dyDescent="0.3">
      <c r="A858" s="18" t="s">
        <v>35</v>
      </c>
      <c r="B858" s="19" t="s">
        <v>1</v>
      </c>
      <c r="C858" s="20" t="s">
        <v>33</v>
      </c>
      <c r="D858" s="19" t="s">
        <v>23</v>
      </c>
      <c r="E858" s="159">
        <v>42327</v>
      </c>
      <c r="F858" s="21">
        <v>79.989999999999995</v>
      </c>
      <c r="G858" s="22">
        <v>12</v>
      </c>
      <c r="H858" s="23">
        <f t="shared" si="14"/>
        <v>959.87999999999988</v>
      </c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5"/>
    </row>
    <row r="859" spans="1:32" x14ac:dyDescent="0.3">
      <c r="A859" s="18" t="s">
        <v>27</v>
      </c>
      <c r="B859" s="19" t="s">
        <v>3</v>
      </c>
      <c r="C859" s="20" t="s">
        <v>28</v>
      </c>
      <c r="D859" s="19" t="s">
        <v>22</v>
      </c>
      <c r="E859" s="159">
        <v>42327</v>
      </c>
      <c r="F859" s="21">
        <v>799.95</v>
      </c>
      <c r="G859" s="22">
        <v>3</v>
      </c>
      <c r="H859" s="23">
        <f t="shared" si="14"/>
        <v>2399.8500000000004</v>
      </c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5"/>
    </row>
    <row r="860" spans="1:32" x14ac:dyDescent="0.3">
      <c r="A860" s="18" t="s">
        <v>32</v>
      </c>
      <c r="B860" s="19" t="s">
        <v>0</v>
      </c>
      <c r="C860" s="20" t="s">
        <v>33</v>
      </c>
      <c r="D860" s="19" t="s">
        <v>24</v>
      </c>
      <c r="E860" s="159">
        <v>42328</v>
      </c>
      <c r="F860" s="21">
        <v>168.95</v>
      </c>
      <c r="G860" s="22">
        <v>3</v>
      </c>
      <c r="H860" s="23">
        <f t="shared" si="14"/>
        <v>506.84999999999997</v>
      </c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5"/>
    </row>
    <row r="861" spans="1:32" x14ac:dyDescent="0.3">
      <c r="A861" s="18" t="s">
        <v>7</v>
      </c>
      <c r="B861" s="19" t="s">
        <v>0</v>
      </c>
      <c r="C861" s="20" t="s">
        <v>28</v>
      </c>
      <c r="D861" s="19" t="s">
        <v>22</v>
      </c>
      <c r="E861" s="159">
        <v>42329</v>
      </c>
      <c r="F861" s="21">
        <v>168.95</v>
      </c>
      <c r="G861" s="22">
        <v>3</v>
      </c>
      <c r="H861" s="23">
        <f t="shared" si="14"/>
        <v>506.84999999999997</v>
      </c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5"/>
    </row>
    <row r="862" spans="1:32" x14ac:dyDescent="0.3">
      <c r="A862" s="18" t="s">
        <v>6</v>
      </c>
      <c r="B862" s="19" t="s">
        <v>2</v>
      </c>
      <c r="C862" s="20" t="s">
        <v>30</v>
      </c>
      <c r="D862" s="19" t="s">
        <v>24</v>
      </c>
      <c r="E862" s="159">
        <v>42330</v>
      </c>
      <c r="F862" s="21">
        <v>340.95</v>
      </c>
      <c r="G862" s="22">
        <v>7</v>
      </c>
      <c r="H862" s="23">
        <f t="shared" si="14"/>
        <v>2386.65</v>
      </c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5"/>
    </row>
    <row r="863" spans="1:32" x14ac:dyDescent="0.3">
      <c r="A863" s="18" t="s">
        <v>18</v>
      </c>
      <c r="B863" s="19" t="s">
        <v>3</v>
      </c>
      <c r="C863" s="20" t="s">
        <v>19</v>
      </c>
      <c r="D863" s="19" t="s">
        <v>21</v>
      </c>
      <c r="E863" s="159">
        <v>42332</v>
      </c>
      <c r="F863" s="21">
        <v>799.95</v>
      </c>
      <c r="G863" s="22">
        <v>10</v>
      </c>
      <c r="H863" s="23">
        <f t="shared" si="14"/>
        <v>7999.5</v>
      </c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5"/>
    </row>
    <row r="864" spans="1:32" x14ac:dyDescent="0.3">
      <c r="A864" s="18" t="s">
        <v>29</v>
      </c>
      <c r="B864" s="19" t="s">
        <v>3</v>
      </c>
      <c r="C864" s="20" t="s">
        <v>33</v>
      </c>
      <c r="D864" s="19" t="s">
        <v>24</v>
      </c>
      <c r="E864" s="159">
        <v>42332</v>
      </c>
      <c r="F864" s="21">
        <v>799.95</v>
      </c>
      <c r="G864" s="22">
        <v>1</v>
      </c>
      <c r="H864" s="23">
        <f t="shared" si="14"/>
        <v>799.95</v>
      </c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5"/>
    </row>
    <row r="865" spans="1:32" x14ac:dyDescent="0.3">
      <c r="A865" s="18" t="s">
        <v>35</v>
      </c>
      <c r="B865" s="19" t="s">
        <v>4</v>
      </c>
      <c r="C865" s="20" t="s">
        <v>33</v>
      </c>
      <c r="D865" s="19" t="s">
        <v>24</v>
      </c>
      <c r="E865" s="159">
        <v>42332</v>
      </c>
      <c r="F865" s="21">
        <v>340.95</v>
      </c>
      <c r="G865" s="22">
        <v>8</v>
      </c>
      <c r="H865" s="23">
        <f t="shared" si="14"/>
        <v>2727.6</v>
      </c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5"/>
    </row>
    <row r="866" spans="1:32" x14ac:dyDescent="0.3">
      <c r="A866" s="18" t="s">
        <v>18</v>
      </c>
      <c r="B866" s="19" t="s">
        <v>3</v>
      </c>
      <c r="C866" s="20" t="s">
        <v>19</v>
      </c>
      <c r="D866" s="19" t="s">
        <v>23</v>
      </c>
      <c r="E866" s="159">
        <v>42333</v>
      </c>
      <c r="F866" s="21">
        <v>799.95</v>
      </c>
      <c r="G866" s="22">
        <v>10</v>
      </c>
      <c r="H866" s="23">
        <f t="shared" si="14"/>
        <v>7999.5</v>
      </c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5"/>
    </row>
    <row r="867" spans="1:32" x14ac:dyDescent="0.3">
      <c r="A867" s="18" t="s">
        <v>7</v>
      </c>
      <c r="B867" s="19" t="s">
        <v>2</v>
      </c>
      <c r="C867" s="20" t="s">
        <v>28</v>
      </c>
      <c r="D867" s="19" t="s">
        <v>22</v>
      </c>
      <c r="E867" s="159">
        <v>42333</v>
      </c>
      <c r="F867" s="21">
        <v>340.95</v>
      </c>
      <c r="G867" s="22">
        <v>10</v>
      </c>
      <c r="H867" s="23">
        <f t="shared" si="14"/>
        <v>3409.5</v>
      </c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5"/>
    </row>
    <row r="868" spans="1:32" x14ac:dyDescent="0.3">
      <c r="A868" s="18" t="s">
        <v>18</v>
      </c>
      <c r="B868" s="19" t="s">
        <v>4</v>
      </c>
      <c r="C868" s="20" t="s">
        <v>19</v>
      </c>
      <c r="D868" s="19" t="s">
        <v>22</v>
      </c>
      <c r="E868" s="159">
        <v>42333</v>
      </c>
      <c r="F868" s="21">
        <v>340.95</v>
      </c>
      <c r="G868" s="22">
        <v>10</v>
      </c>
      <c r="H868" s="23">
        <f t="shared" si="14"/>
        <v>3409.5</v>
      </c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5"/>
    </row>
    <row r="869" spans="1:32" x14ac:dyDescent="0.3">
      <c r="A869" s="18" t="s">
        <v>18</v>
      </c>
      <c r="B869" s="19" t="s">
        <v>3</v>
      </c>
      <c r="C869" s="20" t="s">
        <v>19</v>
      </c>
      <c r="D869" s="19" t="s">
        <v>23</v>
      </c>
      <c r="E869" s="159">
        <v>42334</v>
      </c>
      <c r="F869" s="21">
        <v>799.95</v>
      </c>
      <c r="G869" s="22">
        <v>6</v>
      </c>
      <c r="H869" s="23">
        <f t="shared" si="14"/>
        <v>4799.7000000000007</v>
      </c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5"/>
    </row>
    <row r="870" spans="1:32" x14ac:dyDescent="0.3">
      <c r="A870" s="18" t="s">
        <v>18</v>
      </c>
      <c r="B870" s="19" t="s">
        <v>0</v>
      </c>
      <c r="C870" s="20" t="s">
        <v>19</v>
      </c>
      <c r="D870" s="19" t="s">
        <v>23</v>
      </c>
      <c r="E870" s="159">
        <v>42334</v>
      </c>
      <c r="F870" s="21">
        <v>168.95</v>
      </c>
      <c r="G870" s="22">
        <v>1</v>
      </c>
      <c r="H870" s="23">
        <f t="shared" si="14"/>
        <v>168.95</v>
      </c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5"/>
    </row>
    <row r="871" spans="1:32" x14ac:dyDescent="0.3">
      <c r="A871" s="18" t="s">
        <v>27</v>
      </c>
      <c r="B871" s="19" t="s">
        <v>3</v>
      </c>
      <c r="C871" s="20" t="s">
        <v>28</v>
      </c>
      <c r="D871" s="19" t="s">
        <v>20</v>
      </c>
      <c r="E871" s="159">
        <v>42335</v>
      </c>
      <c r="F871" s="21">
        <v>799.95</v>
      </c>
      <c r="G871" s="22">
        <v>18</v>
      </c>
      <c r="H871" s="23">
        <f t="shared" si="14"/>
        <v>14399.1</v>
      </c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5"/>
    </row>
    <row r="872" spans="1:32" x14ac:dyDescent="0.3">
      <c r="A872" s="18" t="s">
        <v>18</v>
      </c>
      <c r="B872" s="19" t="s">
        <v>4</v>
      </c>
      <c r="C872" s="20" t="s">
        <v>19</v>
      </c>
      <c r="D872" s="19" t="s">
        <v>22</v>
      </c>
      <c r="E872" s="159">
        <v>42339</v>
      </c>
      <c r="F872" s="21">
        <v>340.95</v>
      </c>
      <c r="G872" s="22">
        <v>2</v>
      </c>
      <c r="H872" s="23">
        <f t="shared" si="14"/>
        <v>681.9</v>
      </c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5"/>
    </row>
    <row r="873" spans="1:32" x14ac:dyDescent="0.3">
      <c r="A873" s="18" t="s">
        <v>32</v>
      </c>
      <c r="B873" s="19" t="s">
        <v>4</v>
      </c>
      <c r="C873" s="20" t="s">
        <v>33</v>
      </c>
      <c r="D873" s="19" t="s">
        <v>21</v>
      </c>
      <c r="E873" s="159">
        <v>42340</v>
      </c>
      <c r="F873" s="21">
        <v>340.95</v>
      </c>
      <c r="G873" s="22">
        <v>9</v>
      </c>
      <c r="H873" s="23">
        <f t="shared" si="14"/>
        <v>3068.5499999999997</v>
      </c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5"/>
    </row>
    <row r="874" spans="1:32" x14ac:dyDescent="0.3">
      <c r="A874" s="18" t="s">
        <v>35</v>
      </c>
      <c r="B874" s="19" t="s">
        <v>3</v>
      </c>
      <c r="C874" s="20" t="s">
        <v>33</v>
      </c>
      <c r="D874" s="19" t="s">
        <v>23</v>
      </c>
      <c r="E874" s="159">
        <v>42340</v>
      </c>
      <c r="F874" s="21">
        <v>799.95</v>
      </c>
      <c r="G874" s="22">
        <v>15</v>
      </c>
      <c r="H874" s="23">
        <f t="shared" si="14"/>
        <v>11999.25</v>
      </c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5"/>
    </row>
    <row r="875" spans="1:32" x14ac:dyDescent="0.3">
      <c r="A875" s="18" t="s">
        <v>18</v>
      </c>
      <c r="B875" s="19" t="s">
        <v>2</v>
      </c>
      <c r="C875" s="20" t="s">
        <v>19</v>
      </c>
      <c r="D875" s="19" t="s">
        <v>21</v>
      </c>
      <c r="E875" s="159">
        <v>42342</v>
      </c>
      <c r="F875" s="21">
        <v>340.95</v>
      </c>
      <c r="G875" s="22">
        <v>9</v>
      </c>
      <c r="H875" s="23">
        <f t="shared" si="14"/>
        <v>3068.5499999999997</v>
      </c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5"/>
    </row>
    <row r="876" spans="1:32" x14ac:dyDescent="0.3">
      <c r="A876" s="18" t="s">
        <v>7</v>
      </c>
      <c r="B876" s="19" t="s">
        <v>4</v>
      </c>
      <c r="C876" s="20" t="s">
        <v>28</v>
      </c>
      <c r="D876" s="19" t="s">
        <v>23</v>
      </c>
      <c r="E876" s="159">
        <v>42342</v>
      </c>
      <c r="F876" s="21">
        <v>340.95</v>
      </c>
      <c r="G876" s="22">
        <v>13</v>
      </c>
      <c r="H876" s="23">
        <f t="shared" si="14"/>
        <v>4432.3499999999995</v>
      </c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5"/>
    </row>
    <row r="877" spans="1:32" x14ac:dyDescent="0.3">
      <c r="A877" s="18" t="s">
        <v>35</v>
      </c>
      <c r="B877" s="19" t="s">
        <v>1</v>
      </c>
      <c r="C877" s="20" t="s">
        <v>33</v>
      </c>
      <c r="D877" s="19" t="s">
        <v>22</v>
      </c>
      <c r="E877" s="159">
        <v>42342</v>
      </c>
      <c r="F877" s="21">
        <v>79.989999999999995</v>
      </c>
      <c r="G877" s="22">
        <v>5</v>
      </c>
      <c r="H877" s="23">
        <f t="shared" si="14"/>
        <v>399.95</v>
      </c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5"/>
    </row>
    <row r="878" spans="1:32" x14ac:dyDescent="0.3">
      <c r="A878" s="18" t="s">
        <v>7</v>
      </c>
      <c r="B878" s="19" t="s">
        <v>4</v>
      </c>
      <c r="C878" s="20" t="s">
        <v>28</v>
      </c>
      <c r="D878" s="19" t="s">
        <v>20</v>
      </c>
      <c r="E878" s="159">
        <v>42343</v>
      </c>
      <c r="F878" s="21">
        <v>340.95</v>
      </c>
      <c r="G878" s="22">
        <v>13</v>
      </c>
      <c r="H878" s="23">
        <f t="shared" si="14"/>
        <v>4432.3499999999995</v>
      </c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5"/>
    </row>
    <row r="879" spans="1:32" x14ac:dyDescent="0.3">
      <c r="A879" s="18" t="s">
        <v>32</v>
      </c>
      <c r="B879" s="19" t="s">
        <v>4</v>
      </c>
      <c r="C879" s="20" t="s">
        <v>33</v>
      </c>
      <c r="D879" s="19" t="s">
        <v>21</v>
      </c>
      <c r="E879" s="159">
        <v>42344</v>
      </c>
      <c r="F879" s="21">
        <v>340.95</v>
      </c>
      <c r="G879" s="22">
        <v>12</v>
      </c>
      <c r="H879" s="23">
        <f t="shared" si="14"/>
        <v>4091.3999999999996</v>
      </c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5"/>
    </row>
    <row r="880" spans="1:32" x14ac:dyDescent="0.3">
      <c r="A880" s="18" t="s">
        <v>27</v>
      </c>
      <c r="B880" s="19" t="s">
        <v>0</v>
      </c>
      <c r="C880" s="20" t="s">
        <v>28</v>
      </c>
      <c r="D880" s="19" t="s">
        <v>24</v>
      </c>
      <c r="E880" s="159">
        <v>42344</v>
      </c>
      <c r="F880" s="21">
        <v>168.95</v>
      </c>
      <c r="G880" s="22">
        <v>15</v>
      </c>
      <c r="H880" s="23">
        <f t="shared" si="14"/>
        <v>2534.25</v>
      </c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5"/>
    </row>
    <row r="881" spans="1:32" x14ac:dyDescent="0.3">
      <c r="A881" s="18" t="s">
        <v>6</v>
      </c>
      <c r="B881" s="19" t="s">
        <v>4</v>
      </c>
      <c r="C881" s="20" t="s">
        <v>19</v>
      </c>
      <c r="D881" s="19" t="s">
        <v>21</v>
      </c>
      <c r="E881" s="159">
        <v>42347</v>
      </c>
      <c r="F881" s="21">
        <v>340.95</v>
      </c>
      <c r="G881" s="22">
        <v>7</v>
      </c>
      <c r="H881" s="23">
        <f t="shared" si="14"/>
        <v>2386.65</v>
      </c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5"/>
    </row>
    <row r="882" spans="1:32" x14ac:dyDescent="0.3">
      <c r="A882" s="18" t="s">
        <v>32</v>
      </c>
      <c r="B882" s="19" t="s">
        <v>3</v>
      </c>
      <c r="C882" s="20" t="s">
        <v>33</v>
      </c>
      <c r="D882" s="19" t="s">
        <v>21</v>
      </c>
      <c r="E882" s="159">
        <v>42348</v>
      </c>
      <c r="F882" s="21">
        <v>799.95</v>
      </c>
      <c r="G882" s="22">
        <v>5</v>
      </c>
      <c r="H882" s="23">
        <f t="shared" si="14"/>
        <v>3999.75</v>
      </c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5"/>
    </row>
    <row r="883" spans="1:32" x14ac:dyDescent="0.3">
      <c r="A883" s="18" t="s">
        <v>7</v>
      </c>
      <c r="B883" s="19" t="s">
        <v>3</v>
      </c>
      <c r="C883" s="20" t="s">
        <v>28</v>
      </c>
      <c r="D883" s="19" t="s">
        <v>21</v>
      </c>
      <c r="E883" s="159">
        <v>42349</v>
      </c>
      <c r="F883" s="21">
        <v>799.95</v>
      </c>
      <c r="G883" s="22">
        <v>14</v>
      </c>
      <c r="H883" s="23">
        <f t="shared" si="14"/>
        <v>11199.300000000001</v>
      </c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5"/>
    </row>
    <row r="884" spans="1:32" x14ac:dyDescent="0.3">
      <c r="A884" s="18" t="s">
        <v>27</v>
      </c>
      <c r="B884" s="19" t="s">
        <v>1</v>
      </c>
      <c r="C884" s="20" t="s">
        <v>28</v>
      </c>
      <c r="D884" s="19" t="s">
        <v>21</v>
      </c>
      <c r="E884" s="159">
        <v>42349</v>
      </c>
      <c r="F884" s="21">
        <v>79.989999999999995</v>
      </c>
      <c r="G884" s="22">
        <v>15</v>
      </c>
      <c r="H884" s="23">
        <f t="shared" si="14"/>
        <v>1199.8499999999999</v>
      </c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5"/>
    </row>
    <row r="885" spans="1:32" x14ac:dyDescent="0.3">
      <c r="A885" s="18" t="s">
        <v>32</v>
      </c>
      <c r="B885" s="19" t="s">
        <v>4</v>
      </c>
      <c r="C885" s="20" t="s">
        <v>33</v>
      </c>
      <c r="D885" s="19" t="s">
        <v>23</v>
      </c>
      <c r="E885" s="159">
        <v>42349</v>
      </c>
      <c r="F885" s="21">
        <v>340.95</v>
      </c>
      <c r="G885" s="22">
        <v>11</v>
      </c>
      <c r="H885" s="23">
        <f t="shared" si="14"/>
        <v>3750.45</v>
      </c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5"/>
    </row>
    <row r="886" spans="1:32" x14ac:dyDescent="0.3">
      <c r="A886" s="18" t="s">
        <v>7</v>
      </c>
      <c r="B886" s="19" t="s">
        <v>0</v>
      </c>
      <c r="C886" s="20" t="s">
        <v>28</v>
      </c>
      <c r="D886" s="19" t="s">
        <v>21</v>
      </c>
      <c r="E886" s="159">
        <v>42350</v>
      </c>
      <c r="F886" s="21">
        <v>168.95</v>
      </c>
      <c r="G886" s="22">
        <v>12</v>
      </c>
      <c r="H886" s="23">
        <f t="shared" si="14"/>
        <v>2027.3999999999999</v>
      </c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5"/>
    </row>
    <row r="887" spans="1:32" x14ac:dyDescent="0.3">
      <c r="A887" s="18" t="s">
        <v>29</v>
      </c>
      <c r="B887" s="19" t="s">
        <v>2</v>
      </c>
      <c r="C887" s="20" t="s">
        <v>33</v>
      </c>
      <c r="D887" s="19" t="s">
        <v>20</v>
      </c>
      <c r="E887" s="159">
        <v>42351</v>
      </c>
      <c r="F887" s="21">
        <v>340.95</v>
      </c>
      <c r="G887" s="22">
        <v>11</v>
      </c>
      <c r="H887" s="23">
        <f t="shared" si="14"/>
        <v>3750.45</v>
      </c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5"/>
    </row>
    <row r="888" spans="1:32" x14ac:dyDescent="0.3">
      <c r="A888" s="18" t="s">
        <v>27</v>
      </c>
      <c r="B888" s="19" t="s">
        <v>0</v>
      </c>
      <c r="C888" s="20" t="s">
        <v>28</v>
      </c>
      <c r="D888" s="19" t="s">
        <v>20</v>
      </c>
      <c r="E888" s="159">
        <v>42351</v>
      </c>
      <c r="F888" s="21">
        <v>168.95</v>
      </c>
      <c r="G888" s="22">
        <v>6</v>
      </c>
      <c r="H888" s="23">
        <f t="shared" si="14"/>
        <v>1013.6999999999999</v>
      </c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5"/>
    </row>
    <row r="889" spans="1:32" x14ac:dyDescent="0.3">
      <c r="A889" s="18" t="s">
        <v>29</v>
      </c>
      <c r="B889" s="19" t="s">
        <v>2</v>
      </c>
      <c r="C889" s="20" t="s">
        <v>33</v>
      </c>
      <c r="D889" s="19" t="s">
        <v>24</v>
      </c>
      <c r="E889" s="159">
        <v>42351</v>
      </c>
      <c r="F889" s="21">
        <v>340.95</v>
      </c>
      <c r="G889" s="22">
        <v>14</v>
      </c>
      <c r="H889" s="23">
        <f t="shared" si="14"/>
        <v>4773.3</v>
      </c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5"/>
    </row>
    <row r="890" spans="1:32" x14ac:dyDescent="0.3">
      <c r="A890" s="18" t="s">
        <v>18</v>
      </c>
      <c r="B890" s="19" t="s">
        <v>4</v>
      </c>
      <c r="C890" s="20" t="s">
        <v>19</v>
      </c>
      <c r="D890" s="19" t="s">
        <v>20</v>
      </c>
      <c r="E890" s="159">
        <v>42353</v>
      </c>
      <c r="F890" s="21">
        <v>340.95</v>
      </c>
      <c r="G890" s="22">
        <v>13</v>
      </c>
      <c r="H890" s="23">
        <f t="shared" si="14"/>
        <v>4432.3499999999995</v>
      </c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5"/>
    </row>
    <row r="891" spans="1:32" x14ac:dyDescent="0.3">
      <c r="A891" s="18" t="s">
        <v>27</v>
      </c>
      <c r="B891" s="19" t="s">
        <v>0</v>
      </c>
      <c r="C891" s="20" t="s">
        <v>28</v>
      </c>
      <c r="D891" s="19" t="s">
        <v>23</v>
      </c>
      <c r="E891" s="159">
        <v>42353</v>
      </c>
      <c r="F891" s="21">
        <v>168.95</v>
      </c>
      <c r="G891" s="22">
        <v>6</v>
      </c>
      <c r="H891" s="23">
        <f t="shared" si="14"/>
        <v>1013.6999999999999</v>
      </c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5"/>
    </row>
    <row r="892" spans="1:32" x14ac:dyDescent="0.3">
      <c r="A892" s="18" t="s">
        <v>6</v>
      </c>
      <c r="B892" s="19" t="s">
        <v>0</v>
      </c>
      <c r="C892" s="20" t="s">
        <v>19</v>
      </c>
      <c r="D892" s="19" t="s">
        <v>21</v>
      </c>
      <c r="E892" s="159">
        <v>42354</v>
      </c>
      <c r="F892" s="21">
        <v>168.95</v>
      </c>
      <c r="G892" s="22">
        <v>4</v>
      </c>
      <c r="H892" s="23">
        <f t="shared" si="14"/>
        <v>675.8</v>
      </c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5"/>
    </row>
    <row r="893" spans="1:32" x14ac:dyDescent="0.3">
      <c r="A893" s="18" t="s">
        <v>35</v>
      </c>
      <c r="B893" s="19" t="s">
        <v>4</v>
      </c>
      <c r="C893" s="20" t="s">
        <v>33</v>
      </c>
      <c r="D893" s="19" t="s">
        <v>20</v>
      </c>
      <c r="E893" s="159">
        <v>42354</v>
      </c>
      <c r="F893" s="21">
        <v>340.95</v>
      </c>
      <c r="G893" s="22">
        <v>11</v>
      </c>
      <c r="H893" s="23">
        <f t="shared" si="14"/>
        <v>3750.45</v>
      </c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5"/>
    </row>
    <row r="894" spans="1:32" x14ac:dyDescent="0.3">
      <c r="A894" s="18" t="s">
        <v>18</v>
      </c>
      <c r="B894" s="19" t="s">
        <v>0</v>
      </c>
      <c r="C894" s="20" t="s">
        <v>19</v>
      </c>
      <c r="D894" s="19" t="s">
        <v>23</v>
      </c>
      <c r="E894" s="159">
        <v>42354</v>
      </c>
      <c r="F894" s="21">
        <v>168.95</v>
      </c>
      <c r="G894" s="22">
        <v>7</v>
      </c>
      <c r="H894" s="23">
        <f t="shared" si="14"/>
        <v>1182.6499999999999</v>
      </c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5"/>
    </row>
    <row r="895" spans="1:32" x14ac:dyDescent="0.3">
      <c r="A895" s="18" t="s">
        <v>29</v>
      </c>
      <c r="B895" s="19" t="s">
        <v>4</v>
      </c>
      <c r="C895" s="20" t="s">
        <v>33</v>
      </c>
      <c r="D895" s="19" t="s">
        <v>24</v>
      </c>
      <c r="E895" s="159">
        <v>42354</v>
      </c>
      <c r="F895" s="21">
        <v>340.95</v>
      </c>
      <c r="G895" s="22">
        <v>5</v>
      </c>
      <c r="H895" s="23">
        <f t="shared" si="14"/>
        <v>1704.75</v>
      </c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5"/>
    </row>
    <row r="896" spans="1:32" x14ac:dyDescent="0.3">
      <c r="A896" s="18" t="s">
        <v>32</v>
      </c>
      <c r="B896" s="19" t="s">
        <v>0</v>
      </c>
      <c r="C896" s="20" t="s">
        <v>33</v>
      </c>
      <c r="D896" s="19" t="s">
        <v>22</v>
      </c>
      <c r="E896" s="159">
        <v>42354</v>
      </c>
      <c r="F896" s="21">
        <v>168.95</v>
      </c>
      <c r="G896" s="22">
        <v>5</v>
      </c>
      <c r="H896" s="23">
        <f t="shared" si="14"/>
        <v>844.75</v>
      </c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5"/>
    </row>
    <row r="897" spans="1:32" x14ac:dyDescent="0.3">
      <c r="A897" s="18" t="s">
        <v>32</v>
      </c>
      <c r="B897" s="19" t="s">
        <v>2</v>
      </c>
      <c r="C897" s="20" t="s">
        <v>33</v>
      </c>
      <c r="D897" s="19" t="s">
        <v>20</v>
      </c>
      <c r="E897" s="159">
        <v>42355</v>
      </c>
      <c r="F897" s="21">
        <v>340.95</v>
      </c>
      <c r="G897" s="22">
        <v>8</v>
      </c>
      <c r="H897" s="23">
        <f t="shared" si="14"/>
        <v>2727.6</v>
      </c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5"/>
    </row>
    <row r="898" spans="1:32" x14ac:dyDescent="0.3">
      <c r="A898" s="18" t="s">
        <v>17</v>
      </c>
      <c r="B898" s="19" t="s">
        <v>2</v>
      </c>
      <c r="C898" s="20" t="s">
        <v>30</v>
      </c>
      <c r="D898" s="19" t="s">
        <v>20</v>
      </c>
      <c r="E898" s="159">
        <v>42360</v>
      </c>
      <c r="F898" s="21">
        <v>340.95</v>
      </c>
      <c r="G898" s="22">
        <v>12</v>
      </c>
      <c r="H898" s="23">
        <f t="shared" si="14"/>
        <v>4091.3999999999996</v>
      </c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5"/>
    </row>
    <row r="899" spans="1:32" x14ac:dyDescent="0.3">
      <c r="A899" s="18" t="s">
        <v>27</v>
      </c>
      <c r="B899" s="19" t="s">
        <v>4</v>
      </c>
      <c r="C899" s="20" t="s">
        <v>28</v>
      </c>
      <c r="D899" s="19" t="s">
        <v>24</v>
      </c>
      <c r="E899" s="159">
        <v>42360</v>
      </c>
      <c r="F899" s="21">
        <v>340.95</v>
      </c>
      <c r="G899" s="22">
        <v>12</v>
      </c>
      <c r="H899" s="23">
        <f t="shared" ref="H899:H911" si="15">F899*G899</f>
        <v>4091.3999999999996</v>
      </c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5"/>
    </row>
    <row r="900" spans="1:32" x14ac:dyDescent="0.3">
      <c r="A900" s="18" t="s">
        <v>18</v>
      </c>
      <c r="B900" s="19" t="s">
        <v>3</v>
      </c>
      <c r="C900" s="20" t="s">
        <v>19</v>
      </c>
      <c r="D900" s="19" t="s">
        <v>24</v>
      </c>
      <c r="E900" s="159">
        <v>42360</v>
      </c>
      <c r="F900" s="21">
        <v>799.95</v>
      </c>
      <c r="G900" s="22">
        <v>3</v>
      </c>
      <c r="H900" s="23">
        <f t="shared" si="15"/>
        <v>2399.8500000000004</v>
      </c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5"/>
    </row>
    <row r="901" spans="1:32" x14ac:dyDescent="0.3">
      <c r="A901" s="18" t="s">
        <v>18</v>
      </c>
      <c r="B901" s="19" t="s">
        <v>4</v>
      </c>
      <c r="C901" s="20" t="s">
        <v>19</v>
      </c>
      <c r="D901" s="19" t="s">
        <v>24</v>
      </c>
      <c r="E901" s="159">
        <v>42360</v>
      </c>
      <c r="F901" s="21">
        <v>340.95</v>
      </c>
      <c r="G901" s="22">
        <v>15</v>
      </c>
      <c r="H901" s="23">
        <f t="shared" si="15"/>
        <v>5114.25</v>
      </c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5"/>
    </row>
    <row r="902" spans="1:32" x14ac:dyDescent="0.3">
      <c r="A902" s="18" t="s">
        <v>35</v>
      </c>
      <c r="B902" s="19" t="s">
        <v>1</v>
      </c>
      <c r="C902" s="20" t="s">
        <v>33</v>
      </c>
      <c r="D902" s="19" t="s">
        <v>21</v>
      </c>
      <c r="E902" s="159">
        <v>42361</v>
      </c>
      <c r="F902" s="21">
        <v>79.989999999999995</v>
      </c>
      <c r="G902" s="22">
        <v>7</v>
      </c>
      <c r="H902" s="23">
        <f t="shared" si="15"/>
        <v>559.92999999999995</v>
      </c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5"/>
    </row>
    <row r="903" spans="1:32" x14ac:dyDescent="0.3">
      <c r="A903" s="18" t="s">
        <v>6</v>
      </c>
      <c r="B903" s="19" t="s">
        <v>4</v>
      </c>
      <c r="C903" s="20" t="s">
        <v>19</v>
      </c>
      <c r="D903" s="19" t="s">
        <v>20</v>
      </c>
      <c r="E903" s="159">
        <v>42361</v>
      </c>
      <c r="F903" s="21">
        <v>340.95</v>
      </c>
      <c r="G903" s="22">
        <v>20</v>
      </c>
      <c r="H903" s="23">
        <f t="shared" si="15"/>
        <v>6819</v>
      </c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5"/>
    </row>
    <row r="904" spans="1:32" x14ac:dyDescent="0.3">
      <c r="A904" s="18" t="s">
        <v>18</v>
      </c>
      <c r="B904" s="19" t="s">
        <v>3</v>
      </c>
      <c r="C904" s="20" t="s">
        <v>19</v>
      </c>
      <c r="D904" s="19" t="s">
        <v>20</v>
      </c>
      <c r="E904" s="159">
        <v>42361</v>
      </c>
      <c r="F904" s="21">
        <v>799.95</v>
      </c>
      <c r="G904" s="22">
        <v>9</v>
      </c>
      <c r="H904" s="23">
        <f t="shared" si="15"/>
        <v>7199.55</v>
      </c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5"/>
    </row>
    <row r="905" spans="1:32" x14ac:dyDescent="0.3">
      <c r="A905" s="18" t="s">
        <v>29</v>
      </c>
      <c r="B905" s="19" t="s">
        <v>0</v>
      </c>
      <c r="C905" s="20" t="s">
        <v>33</v>
      </c>
      <c r="D905" s="19" t="s">
        <v>21</v>
      </c>
      <c r="E905" s="159">
        <v>42362</v>
      </c>
      <c r="F905" s="21">
        <v>168.95</v>
      </c>
      <c r="G905" s="22">
        <v>3</v>
      </c>
      <c r="H905" s="23">
        <f t="shared" si="15"/>
        <v>506.84999999999997</v>
      </c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5"/>
    </row>
    <row r="906" spans="1:32" x14ac:dyDescent="0.3">
      <c r="A906" s="18" t="s">
        <v>7</v>
      </c>
      <c r="B906" s="19" t="s">
        <v>2</v>
      </c>
      <c r="C906" s="20" t="s">
        <v>28</v>
      </c>
      <c r="D906" s="19" t="s">
        <v>20</v>
      </c>
      <c r="E906" s="159">
        <v>42362</v>
      </c>
      <c r="F906" s="21">
        <v>340.95</v>
      </c>
      <c r="G906" s="22">
        <v>18</v>
      </c>
      <c r="H906" s="23">
        <f t="shared" si="15"/>
        <v>6137.0999999999995</v>
      </c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5"/>
    </row>
    <row r="907" spans="1:32" x14ac:dyDescent="0.3">
      <c r="A907" s="18" t="s">
        <v>7</v>
      </c>
      <c r="B907" s="19" t="s">
        <v>4</v>
      </c>
      <c r="C907" s="20" t="s">
        <v>28</v>
      </c>
      <c r="D907" s="19" t="s">
        <v>23</v>
      </c>
      <c r="E907" s="159">
        <v>42362</v>
      </c>
      <c r="F907" s="21">
        <v>340.95</v>
      </c>
      <c r="G907" s="22">
        <v>12</v>
      </c>
      <c r="H907" s="23">
        <f t="shared" si="15"/>
        <v>4091.3999999999996</v>
      </c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5"/>
    </row>
    <row r="908" spans="1:32" x14ac:dyDescent="0.3">
      <c r="A908" s="18" t="s">
        <v>35</v>
      </c>
      <c r="B908" s="19" t="s">
        <v>4</v>
      </c>
      <c r="C908" s="20" t="s">
        <v>33</v>
      </c>
      <c r="D908" s="19" t="s">
        <v>22</v>
      </c>
      <c r="E908" s="159">
        <v>42362</v>
      </c>
      <c r="F908" s="21">
        <v>340.95</v>
      </c>
      <c r="G908" s="22">
        <v>15</v>
      </c>
      <c r="H908" s="23">
        <f t="shared" si="15"/>
        <v>5114.25</v>
      </c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5"/>
    </row>
    <row r="909" spans="1:32" x14ac:dyDescent="0.3">
      <c r="A909" s="18" t="s">
        <v>17</v>
      </c>
      <c r="B909" s="19" t="s">
        <v>1</v>
      </c>
      <c r="C909" s="20" t="s">
        <v>30</v>
      </c>
      <c r="D909" s="19" t="s">
        <v>21</v>
      </c>
      <c r="E909" s="159">
        <v>42363</v>
      </c>
      <c r="F909" s="21">
        <v>79.989999999999995</v>
      </c>
      <c r="G909" s="22">
        <v>11</v>
      </c>
      <c r="H909" s="23">
        <f t="shared" si="15"/>
        <v>879.89</v>
      </c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5"/>
    </row>
    <row r="910" spans="1:32" x14ac:dyDescent="0.3">
      <c r="A910" s="18" t="s">
        <v>27</v>
      </c>
      <c r="B910" s="19" t="s">
        <v>0</v>
      </c>
      <c r="C910" s="20" t="s">
        <v>28</v>
      </c>
      <c r="D910" s="19" t="s">
        <v>24</v>
      </c>
      <c r="E910" s="159">
        <v>42368</v>
      </c>
      <c r="F910" s="21">
        <v>168.95</v>
      </c>
      <c r="G910" s="22">
        <v>8</v>
      </c>
      <c r="H910" s="23">
        <f t="shared" si="15"/>
        <v>1351.6</v>
      </c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5"/>
    </row>
    <row r="911" spans="1:32" x14ac:dyDescent="0.3">
      <c r="A911" s="30" t="s">
        <v>18</v>
      </c>
      <c r="B911" s="31" t="s">
        <v>2</v>
      </c>
      <c r="C911" s="32" t="s">
        <v>19</v>
      </c>
      <c r="D911" s="31" t="s">
        <v>24</v>
      </c>
      <c r="E911" s="160">
        <v>42368</v>
      </c>
      <c r="F911" s="33">
        <v>340.95</v>
      </c>
      <c r="G911" s="34">
        <v>14</v>
      </c>
      <c r="H911" s="35">
        <f t="shared" si="15"/>
        <v>4773.3</v>
      </c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5"/>
    </row>
    <row r="912" spans="1:32" x14ac:dyDescent="0.3">
      <c r="E912" s="36"/>
      <c r="G912" s="5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&amp;L&amp;"Calibri,Regular"&amp;K000000&amp;G&amp;C&amp;"Calibri,Regular"&amp;K000000HOME Furniture Sales - 2010 and 2011</oddHeader>
    <oddFooter>Page &amp;P</oddFooter>
  </headerFooter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15"/>
  <sheetViews>
    <sheetView zoomScaleNormal="100" workbookViewId="0">
      <selection activeCell="A4" sqref="A4"/>
    </sheetView>
  </sheetViews>
  <sheetFormatPr defaultRowHeight="15" x14ac:dyDescent="0.25"/>
  <cols>
    <col min="1" max="1" width="26.85546875" bestFit="1" customWidth="1"/>
    <col min="2" max="7" width="9.5703125" bestFit="1" customWidth="1"/>
    <col min="8" max="8" width="11.140625" bestFit="1" customWidth="1"/>
    <col min="9" max="9" width="9.5703125" bestFit="1" customWidth="1"/>
  </cols>
  <sheetData>
    <row r="1" spans="1:9" ht="84" customHeight="1" x14ac:dyDescent="0.25">
      <c r="A1" s="93"/>
      <c r="B1" s="93"/>
      <c r="C1" s="169"/>
      <c r="D1" s="169"/>
      <c r="E1" s="169"/>
      <c r="F1" s="169"/>
      <c r="G1" s="169"/>
      <c r="H1" s="169"/>
      <c r="I1" s="169"/>
    </row>
    <row r="2" spans="1:9" x14ac:dyDescent="0.25">
      <c r="A2" s="94" t="s">
        <v>1480</v>
      </c>
      <c r="B2" s="94"/>
      <c r="C2" s="94"/>
      <c r="D2" s="94"/>
      <c r="E2" s="94"/>
      <c r="F2" s="94"/>
      <c r="G2" s="94"/>
      <c r="H2" s="94"/>
      <c r="I2" s="94"/>
    </row>
    <row r="3" spans="1:9" x14ac:dyDescent="0.25">
      <c r="A3" s="98"/>
      <c r="B3" s="99" t="s">
        <v>1428</v>
      </c>
      <c r="C3" s="99" t="s">
        <v>1429</v>
      </c>
      <c r="D3" s="99" t="s">
        <v>1430</v>
      </c>
      <c r="E3" s="99" t="s">
        <v>1431</v>
      </c>
      <c r="F3" s="99" t="s">
        <v>1432</v>
      </c>
      <c r="G3" s="99" t="s">
        <v>1433</v>
      </c>
      <c r="H3" s="99" t="s">
        <v>5</v>
      </c>
      <c r="I3" s="99" t="s">
        <v>1434</v>
      </c>
    </row>
    <row r="4" spans="1:9" x14ac:dyDescent="0.25">
      <c r="A4" s="98" t="s">
        <v>797</v>
      </c>
      <c r="B4" s="161">
        <v>120</v>
      </c>
      <c r="C4" s="161">
        <v>180</v>
      </c>
      <c r="D4" s="161">
        <v>260</v>
      </c>
      <c r="E4" s="161">
        <v>240</v>
      </c>
      <c r="F4" s="161">
        <v>300</v>
      </c>
      <c r="G4" s="161">
        <v>500</v>
      </c>
      <c r="H4" s="162">
        <f>SUM(B4:G4)</f>
        <v>1600</v>
      </c>
      <c r="I4" s="162">
        <f>AVERAGE(B4:G4)</f>
        <v>266.66666666666669</v>
      </c>
    </row>
    <row r="5" spans="1:9" x14ac:dyDescent="0.25">
      <c r="A5" s="98" t="s">
        <v>1435</v>
      </c>
      <c r="B5" s="165">
        <v>100</v>
      </c>
      <c r="C5" s="165">
        <v>130</v>
      </c>
      <c r="D5" s="165">
        <v>120</v>
      </c>
      <c r="E5" s="165">
        <v>220</v>
      </c>
      <c r="F5" s="165">
        <v>260</v>
      </c>
      <c r="G5" s="165">
        <v>350</v>
      </c>
      <c r="H5" s="165">
        <f>SUM(B5:G5)</f>
        <v>1180</v>
      </c>
      <c r="I5" s="165">
        <f>AVERAGE(B5:G5)</f>
        <v>196.66666666666666</v>
      </c>
    </row>
    <row r="6" spans="1:9" x14ac:dyDescent="0.25">
      <c r="A6" s="98" t="s">
        <v>1436</v>
      </c>
      <c r="B6" s="165">
        <f t="shared" ref="B6:G6" si="0">B4-B5</f>
        <v>20</v>
      </c>
      <c r="C6" s="165">
        <f t="shared" si="0"/>
        <v>50</v>
      </c>
      <c r="D6" s="165">
        <f t="shared" si="0"/>
        <v>140</v>
      </c>
      <c r="E6" s="165">
        <f t="shared" si="0"/>
        <v>20</v>
      </c>
      <c r="F6" s="165">
        <f t="shared" si="0"/>
        <v>40</v>
      </c>
      <c r="G6" s="165">
        <f t="shared" si="0"/>
        <v>150</v>
      </c>
      <c r="H6" s="165">
        <f>SUM(B6:G6)</f>
        <v>420</v>
      </c>
      <c r="I6" s="165">
        <f>AVERAGE(B6:G6)</f>
        <v>70</v>
      </c>
    </row>
    <row r="7" spans="1:9" x14ac:dyDescent="0.25">
      <c r="A7" s="98" t="s">
        <v>1437</v>
      </c>
      <c r="B7" s="164">
        <f>B6</f>
        <v>20</v>
      </c>
      <c r="C7" s="164">
        <f>C6+B7</f>
        <v>70</v>
      </c>
      <c r="D7" s="164">
        <f>D6+C7</f>
        <v>210</v>
      </c>
      <c r="E7" s="164">
        <f>E6+D7</f>
        <v>230</v>
      </c>
      <c r="F7" s="164">
        <f>F6+E7</f>
        <v>270</v>
      </c>
      <c r="G7" s="162">
        <f>G6+F7</f>
        <v>420</v>
      </c>
      <c r="H7" s="163"/>
      <c r="I7" s="163"/>
    </row>
    <row r="8" spans="1:9" x14ac:dyDescent="0.25">
      <c r="A8" s="95"/>
      <c r="B8" s="95"/>
      <c r="C8" s="95"/>
      <c r="D8" s="95"/>
      <c r="E8" s="95"/>
      <c r="F8" s="95"/>
      <c r="G8" s="95"/>
      <c r="H8" s="95"/>
      <c r="I8" s="95"/>
    </row>
    <row r="9" spans="1:9" x14ac:dyDescent="0.25">
      <c r="A9" s="98" t="s">
        <v>1438</v>
      </c>
      <c r="B9" s="95"/>
      <c r="C9" s="104">
        <f>(C4-B4)/B4</f>
        <v>0.5</v>
      </c>
      <c r="D9" s="104">
        <f>(D4-C4)/C4</f>
        <v>0.44444444444444442</v>
      </c>
      <c r="E9" s="104">
        <f>(E4-D4)/D4</f>
        <v>-7.6923076923076927E-2</v>
      </c>
      <c r="F9" s="104">
        <f>(F4-E4)/E4</f>
        <v>0.25</v>
      </c>
      <c r="G9" s="104">
        <f>(G4-F4)/F4</f>
        <v>0.66666666666666663</v>
      </c>
      <c r="H9" s="104">
        <f>(G4-B4)/B4</f>
        <v>3.1666666666666665</v>
      </c>
      <c r="I9" s="105">
        <f>(G4/B4)^(1/5)-1</f>
        <v>0.33032499713098584</v>
      </c>
    </row>
    <row r="10" spans="1:9" x14ac:dyDescent="0.25">
      <c r="A10" s="98" t="s">
        <v>1439</v>
      </c>
      <c r="B10" s="95"/>
      <c r="C10" s="104">
        <f>(C6-B6)/B6</f>
        <v>1.5</v>
      </c>
      <c r="D10" s="104">
        <f>(D6-C6)/C6</f>
        <v>1.8</v>
      </c>
      <c r="E10" s="104">
        <f>(E6-D6)/D6</f>
        <v>-0.8571428571428571</v>
      </c>
      <c r="F10" s="104">
        <f>(F6-E6)/E6</f>
        <v>1</v>
      </c>
      <c r="G10" s="104">
        <f>(G6-F6)/F6</f>
        <v>2.75</v>
      </c>
      <c r="H10" s="104">
        <f>(G6-B6)/B6</f>
        <v>6.5</v>
      </c>
      <c r="I10" s="105">
        <f>(G6/B6)^(1/5)-1</f>
        <v>0.4962778697388448</v>
      </c>
    </row>
    <row r="11" spans="1:9" x14ac:dyDescent="0.25">
      <c r="A11" s="98" t="s">
        <v>1440</v>
      </c>
      <c r="B11" s="95"/>
      <c r="C11" s="104">
        <f>(C5-B5)/B5</f>
        <v>0.3</v>
      </c>
      <c r="D11" s="104">
        <f>(D5-C5)/C5</f>
        <v>-7.6923076923076927E-2</v>
      </c>
      <c r="E11" s="104">
        <f>(E5-D5)/D5</f>
        <v>0.83333333333333337</v>
      </c>
      <c r="F11" s="104">
        <f>(F5-E5)/E5</f>
        <v>0.18181818181818182</v>
      </c>
      <c r="G11" s="104">
        <f>(G5-F5)/F5</f>
        <v>0.34615384615384615</v>
      </c>
      <c r="H11" s="104">
        <f>(G5-B5)/B5</f>
        <v>2.5</v>
      </c>
      <c r="I11" s="105">
        <f>(G5/B5)^(1/5)-1</f>
        <v>0.28473515712343933</v>
      </c>
    </row>
    <row r="12" spans="1:9" x14ac:dyDescent="0.25">
      <c r="A12" s="98"/>
      <c r="B12" s="98"/>
      <c r="C12" s="98"/>
      <c r="D12" s="98"/>
      <c r="E12" s="98"/>
      <c r="F12" s="98"/>
      <c r="G12" s="98"/>
      <c r="H12" s="98"/>
      <c r="I12" s="98"/>
    </row>
    <row r="13" spans="1:9" x14ac:dyDescent="0.25">
      <c r="A13" s="98" t="s">
        <v>1441</v>
      </c>
      <c r="B13" s="106">
        <f t="shared" ref="B13:H13" si="1">B4/B5</f>
        <v>1.2</v>
      </c>
      <c r="C13" s="106">
        <f t="shared" si="1"/>
        <v>1.3846153846153846</v>
      </c>
      <c r="D13" s="106">
        <f t="shared" si="1"/>
        <v>2.1666666666666665</v>
      </c>
      <c r="E13" s="106">
        <f t="shared" si="1"/>
        <v>1.0909090909090908</v>
      </c>
      <c r="F13" s="106">
        <f t="shared" si="1"/>
        <v>1.1538461538461537</v>
      </c>
      <c r="G13" s="106">
        <f t="shared" si="1"/>
        <v>1.4285714285714286</v>
      </c>
      <c r="H13" s="106">
        <f t="shared" si="1"/>
        <v>1.3559322033898304</v>
      </c>
      <c r="I13" s="98"/>
    </row>
    <row r="14" spans="1:9" x14ac:dyDescent="0.25">
      <c r="A14" s="98" t="s">
        <v>1442</v>
      </c>
      <c r="B14" s="106">
        <f t="shared" ref="B14:H14" si="2">B4/B6</f>
        <v>6</v>
      </c>
      <c r="C14" s="106">
        <f t="shared" si="2"/>
        <v>3.6</v>
      </c>
      <c r="D14" s="106">
        <f t="shared" si="2"/>
        <v>1.8571428571428572</v>
      </c>
      <c r="E14" s="106">
        <f t="shared" si="2"/>
        <v>12</v>
      </c>
      <c r="F14" s="106">
        <f t="shared" si="2"/>
        <v>7.5</v>
      </c>
      <c r="G14" s="106">
        <f t="shared" si="2"/>
        <v>3.3333333333333335</v>
      </c>
      <c r="H14" s="106">
        <f t="shared" si="2"/>
        <v>3.8095238095238093</v>
      </c>
      <c r="I14" s="98"/>
    </row>
    <row r="15" spans="1:9" x14ac:dyDescent="0.25">
      <c r="A15" s="107" t="s">
        <v>1443</v>
      </c>
      <c r="B15" s="106">
        <f t="shared" ref="B15:H15" si="3">B5/B6</f>
        <v>5</v>
      </c>
      <c r="C15" s="106">
        <f t="shared" si="3"/>
        <v>2.6</v>
      </c>
      <c r="D15" s="106">
        <f t="shared" si="3"/>
        <v>0.8571428571428571</v>
      </c>
      <c r="E15" s="106">
        <f t="shared" si="3"/>
        <v>11</v>
      </c>
      <c r="F15" s="106">
        <f t="shared" si="3"/>
        <v>6.5</v>
      </c>
      <c r="G15" s="106">
        <f t="shared" si="3"/>
        <v>2.3333333333333335</v>
      </c>
      <c r="H15" s="106">
        <f t="shared" si="3"/>
        <v>2.8095238095238093</v>
      </c>
      <c r="I15" s="98"/>
    </row>
  </sheetData>
  <mergeCells count="1">
    <mergeCell ref="C1:I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Profits</vt:lpstr>
      <vt:lpstr>2017 Budget</vt:lpstr>
      <vt:lpstr>Customers</vt:lpstr>
      <vt:lpstr>Employees</vt:lpstr>
      <vt:lpstr>Chart</vt:lpstr>
      <vt:lpstr>PivotTable</vt:lpstr>
      <vt:lpstr>SmartArt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2013-01-19T19:43:46Z</dcterms:created>
  <dcterms:modified xsi:type="dcterms:W3CDTF">2015-08-10T17:18:11Z</dcterms:modified>
</cp:coreProperties>
</file>