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1\"/>
    </mc:Choice>
  </mc:AlternateContent>
  <bookViews>
    <workbookView xWindow="0" yWindow="0" windowWidth="28800" windowHeight="12345" tabRatio="687" activeTab="2"/>
  </bookViews>
  <sheets>
    <sheet name="2015 HOME products revenue" sheetId="1" r:id="rId1"/>
    <sheet name="Revenue chart by department" sheetId="4" r:id="rId2"/>
    <sheet name="Profits" sheetId="5" r:id="rId3"/>
  </sheets>
  <definedNames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Profits!$B$4:$G$4,Profits!$B$5:$G$5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Profits!$B$4:$G$4</definedName>
    <definedName name="solver_lhs2" localSheetId="2" hidden="1">Profits!$B$5:$G$5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Profits!$H$6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hs1" localSheetId="2" hidden="1">500</definedName>
    <definedName name="solver_rhs2" localSheetId="2" hidden="1">350</definedName>
    <definedName name="solver_scl" localSheetId="2" hidden="1">2</definedName>
    <definedName name="solver_sho" localSheetId="2" hidden="1">1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500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B9" i="4" l="1"/>
  <c r="H5" i="5" l="1"/>
  <c r="B6" i="5"/>
  <c r="C6" i="5"/>
  <c r="D6" i="5"/>
  <c r="E6" i="5"/>
  <c r="E15" i="5" s="1"/>
  <c r="F6" i="5"/>
  <c r="F11" i="5" s="1"/>
  <c r="G6" i="5"/>
  <c r="D15" i="5"/>
  <c r="C15" i="5"/>
  <c r="B15" i="5"/>
  <c r="H4" i="5"/>
  <c r="D14" i="5"/>
  <c r="C14" i="5"/>
  <c r="B14" i="5"/>
  <c r="H13" i="5"/>
  <c r="G13" i="5"/>
  <c r="F13" i="5"/>
  <c r="E13" i="5"/>
  <c r="D13" i="5"/>
  <c r="C13" i="5"/>
  <c r="B13" i="5"/>
  <c r="I10" i="5"/>
  <c r="H10" i="5"/>
  <c r="G10" i="5"/>
  <c r="F10" i="5"/>
  <c r="E10" i="5"/>
  <c r="D10" i="5"/>
  <c r="C10" i="5"/>
  <c r="E11" i="5"/>
  <c r="D11" i="5"/>
  <c r="C11" i="5"/>
  <c r="I9" i="5"/>
  <c r="H9" i="5"/>
  <c r="G9" i="5"/>
  <c r="F9" i="5"/>
  <c r="E9" i="5"/>
  <c r="D9" i="5"/>
  <c r="C9" i="5"/>
  <c r="B7" i="5"/>
  <c r="C7" i="5"/>
  <c r="D7" i="5" s="1"/>
  <c r="E7" i="5" s="1"/>
  <c r="F7" i="5" s="1"/>
  <c r="I5" i="5"/>
  <c r="I4" i="5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G7" i="5" l="1"/>
  <c r="G11" i="5"/>
  <c r="H6" i="5"/>
  <c r="H15" i="5" s="1"/>
  <c r="I11" i="5"/>
  <c r="H11" i="5"/>
  <c r="E14" i="5"/>
  <c r="F14" i="5"/>
  <c r="F15" i="5"/>
  <c r="I6" i="5"/>
  <c r="G14" i="5"/>
  <c r="G15" i="5"/>
  <c r="H14" i="5" l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<sst xmlns="http://schemas.openxmlformats.org/spreadsheetml/2006/main" count="1555" uniqueCount="231">
  <si>
    <t>Category</t>
  </si>
  <si>
    <t>Department</t>
  </si>
  <si>
    <t>Product</t>
  </si>
  <si>
    <t>Size</t>
  </si>
  <si>
    <t>Color</t>
  </si>
  <si>
    <t>Price</t>
  </si>
  <si>
    <t>In Stock</t>
  </si>
  <si>
    <t>Sold</t>
  </si>
  <si>
    <t>Revenue</t>
  </si>
  <si>
    <t>Textiles</t>
  </si>
  <si>
    <t>Bath</t>
  </si>
  <si>
    <t>Natural Bamboo Bath Towel</t>
  </si>
  <si>
    <t>60" x 40"</t>
  </si>
  <si>
    <t>Sage</t>
  </si>
  <si>
    <t>Honey</t>
  </si>
  <si>
    <t>Violet</t>
  </si>
  <si>
    <t>Blue</t>
  </si>
  <si>
    <t>Cream</t>
  </si>
  <si>
    <t>White</t>
  </si>
  <si>
    <t>Charcoal</t>
  </si>
  <si>
    <t>Natural Bamboo Hand Towel</t>
  </si>
  <si>
    <t>20" x 18"</t>
  </si>
  <si>
    <t>Natural Bamboo Washcloth</t>
  </si>
  <si>
    <t>12" x 12"</t>
  </si>
  <si>
    <t>Natural Bamboo Shower Curtain</t>
  </si>
  <si>
    <t>72" x 72"</t>
  </si>
  <si>
    <t>Home</t>
  </si>
  <si>
    <t>Wooden Bamboo Shower Rings</t>
  </si>
  <si>
    <t>Pack of 12</t>
  </si>
  <si>
    <t>Natural</t>
  </si>
  <si>
    <t>Ebony</t>
  </si>
  <si>
    <t>Wooden Bamboo Towel Bar</t>
  </si>
  <si>
    <t>24"</t>
  </si>
  <si>
    <t>Wooden Bamboo Curtain Rod</t>
  </si>
  <si>
    <t>46" to 84"</t>
  </si>
  <si>
    <t>Natural Bamboo Bath Mat</t>
  </si>
  <si>
    <t>36" x 24"</t>
  </si>
  <si>
    <t>Furniture</t>
  </si>
  <si>
    <t>Bedroom</t>
  </si>
  <si>
    <t>Recycled Glass and Bamboo Nightstand</t>
  </si>
  <si>
    <t>W: 30" x D: 16 " x H: 26 "</t>
  </si>
  <si>
    <t>Recycled Glass and Bamboo Dresser</t>
  </si>
  <si>
    <t>W: 60" x D: 20 " x H: 35 "</t>
  </si>
  <si>
    <t>Recycled Glass and Bamboo Highboy Dresser</t>
  </si>
  <si>
    <t>W: 35" x D: 19" x H 62"</t>
  </si>
  <si>
    <t>Recycled Glass and Bamboo Vanity</t>
  </si>
  <si>
    <t>W: 38" x D: 19" X H: 48"</t>
  </si>
  <si>
    <t>W: 38" x D: 19" X H: 49"</t>
  </si>
  <si>
    <t>Wooden Bamboo Headboard</t>
  </si>
  <si>
    <t>W: 60" x H: 48"</t>
  </si>
  <si>
    <t>W: 60" x H: 49"</t>
  </si>
  <si>
    <t>Slumber Organic Cotton Sheet Set</t>
  </si>
  <si>
    <t>Twin</t>
  </si>
  <si>
    <t>Queen</t>
  </si>
  <si>
    <t>King</t>
  </si>
  <si>
    <t>Dream Natural Bamboo Sheet Set</t>
  </si>
  <si>
    <t>Slumber Organic Cotton Comforter</t>
  </si>
  <si>
    <t>Dream Natural Bamboo Comforter</t>
  </si>
  <si>
    <t>Dream White Noise Machine</t>
  </si>
  <si>
    <t>12" x 9" x 5"</t>
  </si>
  <si>
    <t>Silver</t>
  </si>
  <si>
    <t>Slumber Organic Cotton Contour Pillow</t>
  </si>
  <si>
    <t>25" x 15"</t>
  </si>
  <si>
    <t>Slumber Organic Cotton Body Pillow</t>
  </si>
  <si>
    <t>34" x 15"</t>
  </si>
  <si>
    <t>Slumber Organic Cotton Contour Pillow Case</t>
  </si>
  <si>
    <t>28" x 17"</t>
  </si>
  <si>
    <t>Slumber Organic Cotton Body Pillow Case</t>
  </si>
  <si>
    <t>38" x 17"</t>
  </si>
  <si>
    <t>Slumber Organic Cotton Microplush Blanket</t>
  </si>
  <si>
    <t>Dream Natural Organic Microplush Blanket</t>
  </si>
  <si>
    <t>Dining</t>
  </si>
  <si>
    <t>Recycled Glass and Bamboo Dining Table - Round</t>
  </si>
  <si>
    <t>H: 30" x W: 40" x L: 40"</t>
  </si>
  <si>
    <t xml:space="preserve">Recycled Glass and Bamboo Dining Table - Rectangular </t>
  </si>
  <si>
    <t>H: 30" x W: 36" x L: 60"</t>
  </si>
  <si>
    <t>Recycled Glass and Bamboo Dining Table - Square</t>
  </si>
  <si>
    <t>H: 30" x W: 36" x L: 36"</t>
  </si>
  <si>
    <t>Bamboo Arm Chair</t>
  </si>
  <si>
    <t>H: 41" x W: 24" x D: 24"</t>
  </si>
  <si>
    <t>Bamboo Side Chair</t>
  </si>
  <si>
    <t>H: 41" x W: 22" x D: 24"</t>
  </si>
  <si>
    <t>Recycled Glass and Bamboo Sideboard</t>
  </si>
  <si>
    <t>H: 36" x W: 48" x D: 26</t>
  </si>
  <si>
    <t>Organic Cotton Round Tablecloth</t>
  </si>
  <si>
    <t>70"</t>
  </si>
  <si>
    <t>Ruby</t>
  </si>
  <si>
    <t>Organic Cotton Rectangle Tablecloth</t>
  </si>
  <si>
    <t>W: 60" x L: 84"</t>
  </si>
  <si>
    <t>Organic Cotton Square Tablecloth</t>
  </si>
  <si>
    <t>52" x 52"</t>
  </si>
  <si>
    <t>Natural Bamboo Dinner Napkins-Set of 4</t>
  </si>
  <si>
    <t>18" x 18"</t>
  </si>
  <si>
    <t>Wooden Enamel Bamboo Napkin Holders</t>
  </si>
  <si>
    <t>Set of 4</t>
  </si>
  <si>
    <t>Pearl</t>
  </si>
  <si>
    <t>Copper</t>
  </si>
  <si>
    <t>Bronze</t>
  </si>
  <si>
    <t>Natural Bamboo Table Runner</t>
  </si>
  <si>
    <t>W: 14" x L: 58"</t>
  </si>
  <si>
    <t>Bamboo Placemats-Set of 4</t>
  </si>
  <si>
    <t>W: 18" x L: 12"</t>
  </si>
  <si>
    <t>Entryways</t>
  </si>
  <si>
    <t>Natural Bamboo Runner Mat</t>
  </si>
  <si>
    <t>W: 24" x L: 60"</t>
  </si>
  <si>
    <t>Natural Bamboo Doormat</t>
  </si>
  <si>
    <t>W: 30" X L: 18"</t>
  </si>
  <si>
    <t>Recycled Rubber Non-Skid Outdoor Mat</t>
  </si>
  <si>
    <t>Black</t>
  </si>
  <si>
    <t>Burgundy</t>
  </si>
  <si>
    <t>W: 48" X L: 22"</t>
  </si>
  <si>
    <t>Reclaimed Redwood Hall Tree with Storage Bench</t>
  </si>
  <si>
    <t>H: 84" X W: 42" X D: 22"</t>
  </si>
  <si>
    <t>Natural Bamboo Storage Bench with 3 Baskets</t>
  </si>
  <si>
    <t>H: 22" x W: 40" X D: 22"</t>
  </si>
  <si>
    <t>H: 22" x W: 40" X D: 23"</t>
  </si>
  <si>
    <t>Reclaimed Redwood Console Table with Shaker Drawer</t>
  </si>
  <si>
    <t>H: 29" x W: 34" x D: 12"</t>
  </si>
  <si>
    <t>Kids Room</t>
  </si>
  <si>
    <t>Natural Bamboo 4 Drawer Dresser</t>
  </si>
  <si>
    <t>H: 37" x W: 38" x D: 22"</t>
  </si>
  <si>
    <t>Natural Bamboo 2 Drawer Nightstand</t>
  </si>
  <si>
    <t>H: 20" x W: 17" x D: 20"</t>
  </si>
  <si>
    <t>Natural Bamboo Twin Bunk Bed</t>
  </si>
  <si>
    <t>H: 84" x W: 80" x D: 54"</t>
  </si>
  <si>
    <t>H: 84" x W: 80" x D: 55"</t>
  </si>
  <si>
    <t xml:space="preserve">Natural Bamboo Desk </t>
  </si>
  <si>
    <t>H: 20" x W: 30" x D: 20"</t>
  </si>
  <si>
    <t>Natural Bamboo Children's Chair</t>
  </si>
  <si>
    <t>H: 21" x W: 12" x D: 12"</t>
  </si>
  <si>
    <t>Organic Cotton Children's Sheet Set</t>
  </si>
  <si>
    <t>Mint</t>
  </si>
  <si>
    <t>Pink</t>
  </si>
  <si>
    <t>Ocean Blue</t>
  </si>
  <si>
    <t>Sunny Yellow</t>
  </si>
  <si>
    <t>Lavender</t>
  </si>
  <si>
    <t>Organic Cotton Children's Comforter</t>
  </si>
  <si>
    <t>Multi</t>
  </si>
  <si>
    <t>Lighting</t>
  </si>
  <si>
    <t>Recycled Plastic Ladybug Lamp</t>
  </si>
  <si>
    <t>H: 18" x W: 12" x W: 12"</t>
  </si>
  <si>
    <t>Recycled Plastic Train Lamp</t>
  </si>
  <si>
    <t>Organic Cotton Ladybug Throw Pillow</t>
  </si>
  <si>
    <t>H: 12" x W: 3" x W: 12"</t>
  </si>
  <si>
    <t>Organic Cotton Train Throw Pillow</t>
  </si>
  <si>
    <t>Organic Cotton Pop Art Throw Pillow</t>
  </si>
  <si>
    <t>Kitchen</t>
  </si>
  <si>
    <t>Natural Bamboo Kitchen Towel-Pack of 2</t>
  </si>
  <si>
    <t>Natural Bamboo Kitchen Washcloth-Pack of 2</t>
  </si>
  <si>
    <t>Natural Bamboo Cooking Mitt-Pack of 2</t>
  </si>
  <si>
    <t>8" x 2.5" x 12"</t>
  </si>
  <si>
    <t>Natural Bamboo Potholder-Pack of 2</t>
  </si>
  <si>
    <t>7" x 7"</t>
  </si>
  <si>
    <t>7 Piece Ceramic Cookware Set</t>
  </si>
  <si>
    <t>Varies</t>
  </si>
  <si>
    <t>Ceramic Saucepan with Lid</t>
  </si>
  <si>
    <t>6"</t>
  </si>
  <si>
    <t>9"</t>
  </si>
  <si>
    <t>Ceramic Stock Pot with Lid</t>
  </si>
  <si>
    <t>12"</t>
  </si>
  <si>
    <t>Ceramic Casserole Pan with Lid</t>
  </si>
  <si>
    <t>16"</t>
  </si>
  <si>
    <t>Ceramic Fondue Set with Bamboo Forks</t>
  </si>
  <si>
    <t>9" x 9"</t>
  </si>
  <si>
    <t>Recycled Red Wine Glasses</t>
  </si>
  <si>
    <t>Clear</t>
  </si>
  <si>
    <t>Recycled White Wine Glasses</t>
  </si>
  <si>
    <t>Recycled 12 oz. Drinking Glasses</t>
  </si>
  <si>
    <t>Recycled 6 oz. Drinking Glasses</t>
  </si>
  <si>
    <t>Recycled 60 oz. Glass Pitcher</t>
  </si>
  <si>
    <t>13"</t>
  </si>
  <si>
    <t>Ceramic Utensil Cady</t>
  </si>
  <si>
    <t>8"</t>
  </si>
  <si>
    <t>Recycled Plastic Dish Rack</t>
  </si>
  <si>
    <t>16" x 9"</t>
  </si>
  <si>
    <t>Kitchen Utensil Set</t>
  </si>
  <si>
    <t>4 Piece</t>
  </si>
  <si>
    <t>Wine Corkscrew and Bottle Opener Set</t>
  </si>
  <si>
    <t>3 Piece</t>
  </si>
  <si>
    <t>Living Room</t>
  </si>
  <si>
    <t>Reclaimed Redwood Modular Sofa with Lounge</t>
  </si>
  <si>
    <t>H: 33" x W: 110" x D: 63"</t>
  </si>
  <si>
    <t>Olive</t>
  </si>
  <si>
    <t>Reclaimed Redwood Modular Chair</t>
  </si>
  <si>
    <t>H: 33" x W: 36" x D: 38"</t>
  </si>
  <si>
    <t>Reclaimed Redwood Modular Loveseat</t>
  </si>
  <si>
    <t>H:33" x W: 79" x D: 26"</t>
  </si>
  <si>
    <t>Modular Ottoman with Storage</t>
  </si>
  <si>
    <t>H:16" x W: 34" x D: 26"</t>
  </si>
  <si>
    <t>Natural Bamboo Coffee Table</t>
  </si>
  <si>
    <t>H: 18" x W: 36" x D: 28"</t>
  </si>
  <si>
    <t>Natural Bamboo End Table</t>
  </si>
  <si>
    <t>H: 20" x W: 20" x D: 20"</t>
  </si>
  <si>
    <t>Reclaimed Redwood Television Media Table</t>
  </si>
  <si>
    <t>H: 22" x W: 58" x D: 18"</t>
  </si>
  <si>
    <t>Reclaimed Redwood Computer Desk with Hutch</t>
  </si>
  <si>
    <t>H: 54" x W: 60" x D: 24"</t>
  </si>
  <si>
    <t>Reclaimed Redwood Secretary Desk</t>
  </si>
  <si>
    <t>H: 44" x W: 36" x D: 19"</t>
  </si>
  <si>
    <t>Natural Bamboo Writing Desk with Shaker Drawer</t>
  </si>
  <si>
    <t>H: 28" x W: 45" x D: 22"</t>
  </si>
  <si>
    <t>Reclaimed Redwood Sofa Table</t>
  </si>
  <si>
    <t>H: 29" x W: 60" x D: 15"</t>
  </si>
  <si>
    <t>Natural Bamboo Floor Lamp</t>
  </si>
  <si>
    <t>63" x 15"</t>
  </si>
  <si>
    <t>Natural Bamboo Table Lamp</t>
  </si>
  <si>
    <t>22" x 18"</t>
  </si>
  <si>
    <t xml:space="preserve"> Total</t>
  </si>
  <si>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</si>
  <si>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</si>
  <si>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</si>
  <si>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</si>
  <si>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</si>
  <si>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</si>
  <si>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</si>
  <si>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</si>
  <si>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</si>
  <si>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</si>
  <si>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</si>
  <si>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</si>
  <si>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</si>
  <si>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</si>
  <si>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</si>
  <si>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</si>
  <si>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</si>
  <si>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</si>
  <si>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Estimated Sales and Profits - First Half</t>
  </si>
  <si>
    <t>Grand Total</t>
  </si>
  <si>
    <t>Sum of Revenue</t>
  </si>
  <si>
    <t>(2016 - Thousands of Dollars)</t>
  </si>
  <si>
    <t>2015 Product Line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</si>
</sst>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%"/>
    <numFmt numFmtId="166" formatCode="0.0%;[Red]\-0.0%"/>
    <numFmt numFmtId="167" formatCode="_(* #,##0.0_);_(* \(#,##0.0\);_(* &quot;-&quot;??_);_(@_)"/>
    <numFmt numFmtId="168" formatCode="_(&quot;$&quot;* #,##0.0_);_(&quot;$&quot;* \(#,##0.0\);_(&quot;$&quot;* &quot;-&quot;??_);_(@_)"/>
    <numFmt numFmtId="169" formatCode="_([$$-409]* #,##0_);_([$$-409]* \(#,##0\);_([$$-409]* &quot;-&quot;??_);_(@_)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name val="Calibri"/>
      <family val="2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8" fillId="4" borderId="0" applyNumberFormat="0" applyBorder="0" applyAlignment="0" applyProtection="0"/>
    <xf numFmtId="44" fontId="5" fillId="0" borderId="0" applyFont="0" applyFill="0" applyBorder="0" applyAlignment="0" applyProtection="0"/>
    <xf numFmtId="0" fontId="9" fillId="2" borderId="1" applyNumberFormat="0" applyAlignment="0" applyProtection="0"/>
    <xf numFmtId="0" fontId="10" fillId="3" borderId="0" applyNumberFormat="0" applyBorder="0" applyAlignment="0" applyProtection="0"/>
    <xf numFmtId="44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43" fontId="0" fillId="0" borderId="0" xfId="5" applyFont="1" applyAlignment="1">
      <alignment horizontal="right"/>
    </xf>
    <xf numFmtId="0" fontId="6" fillId="0" borderId="0" xfId="6" applyFont="1"/>
    <xf numFmtId="0" fontId="7" fillId="0" borderId="0" xfId="6" applyFont="1" applyFill="1" applyAlignment="1"/>
    <xf numFmtId="0" fontId="7" fillId="0" borderId="0" xfId="6" applyFont="1" applyFill="1"/>
    <xf numFmtId="0" fontId="7" fillId="0" borderId="0" xfId="6" applyFont="1"/>
    <xf numFmtId="0" fontId="7" fillId="0" borderId="0" xfId="6" applyFont="1" applyFill="1" applyBorder="1"/>
    <xf numFmtId="0" fontId="7" fillId="0" borderId="0" xfId="6" applyFont="1" applyFill="1" applyBorder="1" applyAlignment="1">
      <alignment horizontal="center"/>
    </xf>
    <xf numFmtId="165" fontId="7" fillId="0" borderId="0" xfId="11" applyNumberFormat="1" applyFont="1" applyFill="1"/>
    <xf numFmtId="166" fontId="7" fillId="0" borderId="0" xfId="11" applyNumberFormat="1" applyFont="1" applyFill="1"/>
    <xf numFmtId="167" fontId="7" fillId="0" borderId="0" xfId="7" applyNumberFormat="1" applyFont="1" applyFill="1" applyBorder="1"/>
    <xf numFmtId="0" fontId="7" fillId="0" borderId="0" xfId="6" applyFont="1" applyBorder="1"/>
    <xf numFmtId="168" fontId="7" fillId="0" borderId="0" xfId="8" applyNumberFormat="1" applyFont="1" applyFill="1" applyBorder="1"/>
    <xf numFmtId="168" fontId="7" fillId="0" borderId="0" xfId="9" applyNumberFormat="1" applyFont="1" applyFill="1" applyBorder="1"/>
    <xf numFmtId="168" fontId="7" fillId="0" borderId="0" xfId="7" applyNumberFormat="1" applyFont="1" applyFill="1" applyBorder="1"/>
    <xf numFmtId="168" fontId="7" fillId="0" borderId="0" xfId="10" applyNumberFormat="1" applyFont="1" applyFill="1" applyBorder="1"/>
    <xf numFmtId="167" fontId="7" fillId="0" borderId="0" xfId="5" applyNumberFormat="1" applyFont="1" applyFill="1" applyBorder="1"/>
    <xf numFmtId="0" fontId="0" fillId="0" borderId="0" xfId="0" applyFont="1"/>
    <xf numFmtId="0" fontId="0" fillId="0" borderId="0" xfId="0" pivotButton="1" applyFont="1"/>
    <xf numFmtId="0" fontId="0" fillId="0" borderId="0" xfId="0" applyFont="1" applyAlignment="1">
      <alignment horizontal="right"/>
    </xf>
    <xf numFmtId="3" fontId="0" fillId="0" borderId="0" xfId="0" applyNumberFormat="1" applyFont="1"/>
    <xf numFmtId="164" fontId="0" fillId="0" borderId="0" xfId="0" applyNumberFormat="1" applyFont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4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9" fontId="0" fillId="0" borderId="0" xfId="0" applyNumberFormat="1"/>
    <xf numFmtId="0" fontId="16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5" fillId="5" borderId="0" xfId="6" applyFont="1" applyFill="1" applyAlignment="1">
      <alignment horizontal="center" vertical="center"/>
    </xf>
    <xf numFmtId="44" fontId="16" fillId="6" borderId="0" xfId="12" applyFont="1" applyFill="1" applyAlignment="1">
      <alignment horizontal="center"/>
    </xf>
    <xf numFmtId="44" fontId="13" fillId="0" borderId="0" xfId="12" applyFont="1" applyFill="1" applyBorder="1" applyAlignment="1">
      <alignment horizontal="right" vertical="center"/>
    </xf>
    <xf numFmtId="44" fontId="0" fillId="0" borderId="0" xfId="12" applyFont="1" applyFill="1" applyBorder="1"/>
    <xf numFmtId="44" fontId="0" fillId="0" borderId="0" xfId="12" applyFont="1"/>
  </cellXfs>
  <cellStyles count="13">
    <cellStyle name="40% - Accent1 2" xfId="11"/>
    <cellStyle name="60% - Accent4 2" xfId="8"/>
    <cellStyle name="Check Cell 2" xfId="10"/>
    <cellStyle name="Comma" xfId="5" builtinId="3"/>
    <cellStyle name="Comma 2" xfId="7"/>
    <cellStyle name="Currency" xfId="12" builtinId="4"/>
    <cellStyle name="Currency 2" xfId="9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6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right" readingOrder="0"/>
    </dxf>
    <dxf>
      <alignment horizontal="right" readingOrder="0"/>
    </dxf>
  </dxfs>
  <tableStyles count="0" defaultTableStyle="TableStyleMedium9" defaultPivotStyle="PivotStyleMedium4"/>
  <colors>
    <mruColors>
      <color rgb="FF00FF00"/>
      <color rgb="FF39204A"/>
      <color rgb="FF57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chart by department'!$B$1</c:f>
              <c:strCache>
                <c:ptCount val="1"/>
                <c:pt idx="0">
                  <c:v> 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chart by department'!$A$2:$A$8</c:f>
              <c:strCache>
                <c:ptCount val="7"/>
                <c:pt idx="0">
                  <c:v>Bath</c:v>
                </c:pt>
                <c:pt idx="1">
                  <c:v>Bedroom</c:v>
                </c:pt>
                <c:pt idx="2">
                  <c:v>Dining</c:v>
                </c:pt>
                <c:pt idx="3">
                  <c:v>Entryways</c:v>
                </c:pt>
                <c:pt idx="4">
                  <c:v>Kids Room</c:v>
                </c:pt>
                <c:pt idx="5">
                  <c:v>Kitchen</c:v>
                </c:pt>
                <c:pt idx="6">
                  <c:v>Living Room</c:v>
                </c:pt>
              </c:strCache>
            </c:strRef>
          </c:cat>
          <c:val>
            <c:numRef>
              <c:f>'Revenue chart by department'!$B$2:$B$8</c:f>
              <c:numCache>
                <c:formatCode>_([$$-409]* #,##0_);_([$$-409]* \(#,##0\);_([$$-409]* "-"??_);_(@_)</c:formatCode>
                <c:ptCount val="7"/>
                <c:pt idx="0">
                  <c:v>1559442.31</c:v>
                </c:pt>
                <c:pt idx="1">
                  <c:v>5831815.1100000003</c:v>
                </c:pt>
                <c:pt idx="2">
                  <c:v>4581934.9400000004</c:v>
                </c:pt>
                <c:pt idx="3">
                  <c:v>880299.5</c:v>
                </c:pt>
                <c:pt idx="4">
                  <c:v>2380838.2599999998</c:v>
                </c:pt>
                <c:pt idx="5">
                  <c:v>2039873.8800000001</c:v>
                </c:pt>
                <c:pt idx="6">
                  <c:v>4950794.3899999997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9-4CFF-8EA8-4DC1F10B2F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34257888"/>
        <c:axId val="-2134260064"/>
      </c:barChart>
      <c:catAx>
        <c:axId val="-213425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60064"/>
        <c:crosses val="autoZero"/>
        <c:auto val="1"/>
        <c:lblAlgn val="ctr"/>
        <c:lblOffset val="100"/>
        <c:noMultiLvlLbl val="0"/>
      </c:catAx>
      <c:valAx>
        <c:axId val="-2134260064"/>
        <c:scaling>
          <c:orientation val="minMax"/>
        </c:scaling>
        <c:delete val="1"/>
        <c:axPos val="l"/>
        <c:numFmt formatCode="_([$$-409]* #,##0_);_([$$-409]* \(#,##0\);_([$$-409]* &quot;-&quot;??_);_(@_)" sourceLinked="1"/>
        <c:majorTickMark val="none"/>
        <c:minorTickMark val="none"/>
        <c:tickLblPos val="nextTo"/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123825</xdr:rowOff>
    </xdr:from>
    <xdr:to>
      <xdr:col>11</xdr:col>
      <xdr:colOff>10432</xdr:colOff>
      <xdr:row>17</xdr:row>
      <xdr:rowOff>180521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Taylor" refreshedDate="41259.591652083334" createdVersion="5" refreshedVersion="5" minRefreshableVersion="3" recordCount="300">
  <cacheSource type="worksheet">
    <worksheetSource ref="A3:I303" sheet="2015 HOME products revenue"/>
  </cacheSource>
  <cacheFields count="9">
    <cacheField name="Category" numFmtId="0">
      <sharedItems count="4">
        <s v="Textiles"/>
        <s v="Home"/>
        <s v="Furniture"/>
        <s v="Lighting"/>
      </sharedItems>
    </cacheField>
    <cacheField name="Department" numFmtId="0">
      <sharedItems count="7">
        <s v="Bath"/>
        <s v="Bedroom"/>
        <s v="Dining"/>
        <s v="Entryways"/>
        <s v="Kids Room"/>
        <s v="Kitchen"/>
        <s v="Living Room"/>
      </sharedItems>
    </cacheField>
    <cacheField name="Product" numFmtId="0">
      <sharedItems/>
    </cacheField>
    <cacheField name="Size" numFmtId="0">
      <sharedItems/>
    </cacheField>
    <cacheField name="Color" numFmtId="0">
      <sharedItems/>
    </cacheField>
    <cacheField name="Price" numFmtId="164">
      <sharedItems containsSemiMixedTypes="0" containsString="0" containsNumber="1" minValue="4.99" maxValue="899"/>
    </cacheField>
    <cacheField name="In Stock" numFmtId="0">
      <sharedItems containsSemiMixedTypes="0" containsString="0" containsNumber="1" containsInteger="1" minValue="3" maxValue="2356"/>
    </cacheField>
    <cacheField name="Sold" numFmtId="0">
      <sharedItems containsSemiMixedTypes="0" containsString="0" containsNumber="1" containsInteger="1" minValue="4" maxValue="8441"/>
    </cacheField>
    <cacheField name="Revenue" numFmtId="164">
      <sharedItems containsSemiMixedTypes="0" containsString="0" containsNumber="1" minValue="1280" maxValue="649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s v="Natural Bamboo Bath Towel"/>
    <s v="60&quot; x 40&quot;"/>
    <s v="Sage"/>
    <n v="11.99"/>
    <n v="1126"/>
    <n v="2372"/>
    <n v="28440.28"/>
  </r>
  <r>
    <x v="0"/>
    <x v="0"/>
    <s v="Natural Bamboo Bath Towel"/>
    <s v="60&quot; x 40&quot;"/>
    <s v="Honey"/>
    <n v="11.99"/>
    <n v="1197"/>
    <n v="2479"/>
    <n v="29723.21"/>
  </r>
  <r>
    <x v="0"/>
    <x v="0"/>
    <s v="Natural Bamboo Bath Towel"/>
    <s v="60&quot; x 40&quot;"/>
    <s v="Violet"/>
    <n v="11.99"/>
    <n v="1101"/>
    <n v="3104"/>
    <n v="37216.959999999999"/>
  </r>
  <r>
    <x v="0"/>
    <x v="0"/>
    <s v="Natural Bamboo Bath Towel"/>
    <s v="60&quot; x 40&quot;"/>
    <s v="Blue"/>
    <n v="11.99"/>
    <n v="612"/>
    <n v="2294"/>
    <n v="27505.06"/>
  </r>
  <r>
    <x v="0"/>
    <x v="0"/>
    <s v="Natural Bamboo Bath Towel"/>
    <s v="60&quot; x 40&quot;"/>
    <s v="Cream"/>
    <n v="11.99"/>
    <n v="1418"/>
    <n v="1479"/>
    <n v="17733.21"/>
  </r>
  <r>
    <x v="0"/>
    <x v="0"/>
    <s v="Natural Bamboo Bath Towel"/>
    <s v="60&quot; x 40&quot;"/>
    <s v="White"/>
    <n v="11.99"/>
    <n v="1202"/>
    <n v="2341"/>
    <n v="28068.59"/>
  </r>
  <r>
    <x v="0"/>
    <x v="0"/>
    <s v="Natural Bamboo Bath Towel"/>
    <s v="60&quot; x 40&quot;"/>
    <s v="Charcoal"/>
    <n v="11.99"/>
    <n v="454"/>
    <n v="1439"/>
    <n v="17253.61"/>
  </r>
  <r>
    <x v="0"/>
    <x v="0"/>
    <s v="Natural Bamboo Hand Towel"/>
    <s v="20&quot; x 18&quot;"/>
    <s v="Sage"/>
    <n v="7.99"/>
    <n v="2276"/>
    <n v="1870"/>
    <n v="14941.300000000001"/>
  </r>
  <r>
    <x v="0"/>
    <x v="0"/>
    <s v="Natural Bamboo Hand Towel"/>
    <s v="20&quot; x 18&quot;"/>
    <s v="Honey"/>
    <n v="7.99"/>
    <n v="1136"/>
    <n v="2265"/>
    <n v="18097.350000000002"/>
  </r>
  <r>
    <x v="0"/>
    <x v="0"/>
    <s v="Natural Bamboo Hand Towel"/>
    <s v="20&quot; x 18&quot;"/>
    <s v="Violet"/>
    <n v="7.99"/>
    <n v="1358"/>
    <n v="3452"/>
    <n v="27581.48"/>
  </r>
  <r>
    <x v="0"/>
    <x v="0"/>
    <s v="Natural Bamboo Hand Towel"/>
    <s v="20&quot; x 18&quot;"/>
    <s v="Blue"/>
    <n v="7.99"/>
    <n v="880"/>
    <n v="1107"/>
    <n v="8844.93"/>
  </r>
  <r>
    <x v="0"/>
    <x v="0"/>
    <s v="Natural Bamboo Hand Towel"/>
    <s v="20&quot; x 18&quot;"/>
    <s v="Cream"/>
    <n v="7.99"/>
    <n v="1153"/>
    <n v="2257"/>
    <n v="18033.43"/>
  </r>
  <r>
    <x v="0"/>
    <x v="0"/>
    <s v="Natural Bamboo Hand Towel"/>
    <s v="20&quot; x 18&quot;"/>
    <s v="White"/>
    <n v="7.99"/>
    <n v="1336"/>
    <n v="2168"/>
    <n v="17322.32"/>
  </r>
  <r>
    <x v="0"/>
    <x v="0"/>
    <s v="Natural Bamboo Hand Towel"/>
    <s v="20&quot; x 18&quot;"/>
    <s v="Charcoal"/>
    <n v="7.99"/>
    <n v="1312"/>
    <n v="2960"/>
    <n v="23650.400000000001"/>
  </r>
  <r>
    <x v="0"/>
    <x v="0"/>
    <s v="Natural Bamboo Washcloth"/>
    <s v="12&quot; x 12&quot;"/>
    <s v="Sage"/>
    <n v="4.99"/>
    <n v="2229"/>
    <n v="4239"/>
    <n v="21152.61"/>
  </r>
  <r>
    <x v="0"/>
    <x v="0"/>
    <s v="Natural Bamboo Washcloth"/>
    <s v="12&quot; x 12&quot;"/>
    <s v="Honey"/>
    <n v="4.99"/>
    <n v="1224"/>
    <n v="3340"/>
    <n v="16666.600000000002"/>
  </r>
  <r>
    <x v="0"/>
    <x v="0"/>
    <s v="Natural Bamboo Washcloth"/>
    <s v="12&quot; x 12&quot;"/>
    <s v="Violet"/>
    <n v="4.99"/>
    <n v="2136"/>
    <n v="4403"/>
    <n v="21970.97"/>
  </r>
  <r>
    <x v="0"/>
    <x v="0"/>
    <s v="Natural Bamboo Washcloth"/>
    <s v="12&quot; x 12&quot;"/>
    <s v="Blue"/>
    <n v="4.99"/>
    <n v="1352"/>
    <n v="3227"/>
    <n v="16102.730000000001"/>
  </r>
  <r>
    <x v="0"/>
    <x v="0"/>
    <s v="Natural Bamboo Washcloth"/>
    <s v="12&quot; x 12&quot;"/>
    <s v="Cream"/>
    <n v="4.99"/>
    <n v="1828"/>
    <n v="3749"/>
    <n v="18707.510000000002"/>
  </r>
  <r>
    <x v="0"/>
    <x v="0"/>
    <s v="Natural Bamboo Washcloth"/>
    <s v="12&quot; x 12&quot;"/>
    <s v="White"/>
    <n v="4.99"/>
    <n v="1542"/>
    <n v="3428"/>
    <n v="17105.72"/>
  </r>
  <r>
    <x v="0"/>
    <x v="0"/>
    <s v="Natural Bamboo Washcloth"/>
    <s v="12&quot; x 12&quot;"/>
    <s v="Charcoal"/>
    <n v="4.99"/>
    <n v="1362"/>
    <n v="4234"/>
    <n v="21127.66"/>
  </r>
  <r>
    <x v="0"/>
    <x v="0"/>
    <s v="Natural Bamboo Shower Curtain"/>
    <s v="72&quot; x 72&quot;"/>
    <s v="Sage"/>
    <n v="34.99"/>
    <n v="901"/>
    <n v="2303"/>
    <n v="80581.97"/>
  </r>
  <r>
    <x v="0"/>
    <x v="0"/>
    <s v="Natural Bamboo Shower Curtain"/>
    <s v="72&quot; x 72&quot;"/>
    <s v="Honey"/>
    <n v="34.99"/>
    <n v="1200"/>
    <n v="2173"/>
    <n v="76033.27"/>
  </r>
  <r>
    <x v="0"/>
    <x v="0"/>
    <s v="Natural Bamboo Shower Curtain"/>
    <s v="72&quot; x 72&quot;"/>
    <s v="Violet"/>
    <n v="34.99"/>
    <n v="1888"/>
    <n v="1323"/>
    <n v="46291.770000000004"/>
  </r>
  <r>
    <x v="0"/>
    <x v="0"/>
    <s v="Natural Bamboo Shower Curtain"/>
    <s v="72&quot; x 72&quot;"/>
    <s v="Blue"/>
    <n v="34.99"/>
    <n v="1143"/>
    <n v="2236"/>
    <n v="78237.64"/>
  </r>
  <r>
    <x v="0"/>
    <x v="0"/>
    <s v="Natural Bamboo Shower Curtain"/>
    <s v="72&quot; x 72&quot;"/>
    <s v="Cream"/>
    <n v="34.99"/>
    <n v="1307"/>
    <n v="3214"/>
    <n v="112457.86"/>
  </r>
  <r>
    <x v="0"/>
    <x v="0"/>
    <s v="Natural Bamboo Shower Curtain"/>
    <s v="72&quot; x 72&quot;"/>
    <s v="White"/>
    <n v="34.99"/>
    <n v="2356"/>
    <n v="8441"/>
    <n v="295350.59000000003"/>
  </r>
  <r>
    <x v="0"/>
    <x v="0"/>
    <s v="Natural Bamboo Shower Curtain"/>
    <s v="72&quot; x 72&quot;"/>
    <s v="Charcoal"/>
    <n v="34.99"/>
    <n v="1490"/>
    <n v="2184"/>
    <n v="76418.16"/>
  </r>
  <r>
    <x v="1"/>
    <x v="0"/>
    <s v="Wooden Bamboo Shower Rings"/>
    <s v="Pack of 12"/>
    <s v="Natural"/>
    <n v="14.99"/>
    <n v="429"/>
    <n v="1289"/>
    <n v="19322.11"/>
  </r>
  <r>
    <x v="1"/>
    <x v="0"/>
    <s v="Wooden Bamboo Shower Rings"/>
    <s v="Pack of 12"/>
    <s v="Ebony"/>
    <n v="14.99"/>
    <n v="254"/>
    <n v="1247"/>
    <n v="18692.53"/>
  </r>
  <r>
    <x v="1"/>
    <x v="0"/>
    <s v="Wooden Bamboo Towel Bar"/>
    <s v="24&quot;"/>
    <s v="Natural"/>
    <n v="29.99"/>
    <n v="350"/>
    <n v="1058"/>
    <n v="31729.42"/>
  </r>
  <r>
    <x v="1"/>
    <x v="0"/>
    <s v="Wooden Bamboo Towel Bar"/>
    <s v="24&quot;"/>
    <s v="Ebony"/>
    <n v="29.99"/>
    <n v="111"/>
    <n v="978"/>
    <n v="29330.219999999998"/>
  </r>
  <r>
    <x v="1"/>
    <x v="0"/>
    <s v="Wooden Bamboo Curtain Rod"/>
    <s v="46&quot; to 84&quot;"/>
    <s v="Natural"/>
    <n v="23.99"/>
    <n v="796"/>
    <n v="1444"/>
    <n v="34641.56"/>
  </r>
  <r>
    <x v="1"/>
    <x v="0"/>
    <s v="Wooden Bamboo Curtain Rod"/>
    <s v="46&quot; to 84&quot;"/>
    <s v="Ebony"/>
    <n v="23.99"/>
    <n v="421"/>
    <n v="1407"/>
    <n v="33753.93"/>
  </r>
  <r>
    <x v="0"/>
    <x v="0"/>
    <s v="Natural Bamboo Bath Mat"/>
    <s v="36&quot; x 24&quot;"/>
    <s v="Sage"/>
    <n v="14.99"/>
    <n v="326"/>
    <n v="1444"/>
    <n v="21645.56"/>
  </r>
  <r>
    <x v="0"/>
    <x v="0"/>
    <s v="Natural Bamboo Bath Mat"/>
    <s v="36&quot; x 24&quot;"/>
    <s v="Honey"/>
    <n v="14.99"/>
    <n v="369"/>
    <n v="2180"/>
    <n v="32678.2"/>
  </r>
  <r>
    <x v="0"/>
    <x v="0"/>
    <s v="Natural Bamboo Bath Mat"/>
    <s v="36&quot; x 24&quot;"/>
    <s v="Violet"/>
    <n v="14.99"/>
    <n v="206"/>
    <n v="1162"/>
    <n v="17418.38"/>
  </r>
  <r>
    <x v="0"/>
    <x v="0"/>
    <s v="Natural Bamboo Bath Mat"/>
    <s v="36&quot; x 24&quot;"/>
    <s v="Blue"/>
    <n v="14.99"/>
    <n v="92"/>
    <n v="989"/>
    <n v="14825.11"/>
  </r>
  <r>
    <x v="0"/>
    <x v="0"/>
    <s v="Natural Bamboo Bath Mat"/>
    <s v="36&quot; x 24&quot;"/>
    <s v="Cream"/>
    <n v="14.99"/>
    <n v="244"/>
    <n v="2374"/>
    <n v="35586.26"/>
  </r>
  <r>
    <x v="0"/>
    <x v="0"/>
    <s v="Natural Bamboo Bath Mat"/>
    <s v="36&quot; x 24&quot;"/>
    <s v="White"/>
    <n v="14.99"/>
    <n v="241"/>
    <n v="2371"/>
    <n v="35541.29"/>
  </r>
  <r>
    <x v="0"/>
    <x v="0"/>
    <s v="Natural Bamboo Bath Mat"/>
    <s v="36&quot; x 24&quot;"/>
    <s v="Charcoal"/>
    <n v="14.99"/>
    <n v="134"/>
    <n v="1445"/>
    <n v="21660.55"/>
  </r>
  <r>
    <x v="2"/>
    <x v="1"/>
    <s v="Recycled Glass and Bamboo Nightstand"/>
    <s v="W: 30&quot; x D: 16 &quot; x H: 26 &quot;"/>
    <s v="Natural"/>
    <n v="399"/>
    <n v="309"/>
    <n v="171"/>
    <n v="68229"/>
  </r>
  <r>
    <x v="2"/>
    <x v="1"/>
    <s v="Recycled Glass and Bamboo Nightstand"/>
    <s v="W: 30&quot; x D: 16 &quot; x H: 26 &quot;"/>
    <s v="Ebony"/>
    <n v="399"/>
    <n v="95"/>
    <n v="95"/>
    <n v="37905"/>
  </r>
  <r>
    <x v="2"/>
    <x v="1"/>
    <s v="Recycled Glass and Bamboo Dresser"/>
    <s v="W: 60&quot; x D: 20 &quot; x H: 35 &quot;"/>
    <s v="Natural"/>
    <n v="699"/>
    <n v="182"/>
    <n v="33"/>
    <n v="23067"/>
  </r>
  <r>
    <x v="2"/>
    <x v="1"/>
    <s v="Recycled Glass and Bamboo Dresser"/>
    <s v="W: 60&quot; x D: 20 &quot; x H: 35 &quot;"/>
    <s v="Ebony"/>
    <n v="699"/>
    <n v="400"/>
    <n v="118"/>
    <n v="82482"/>
  </r>
  <r>
    <x v="2"/>
    <x v="1"/>
    <s v="Recycled Glass and Bamboo Highboy Dresser"/>
    <s v="W: 35&quot; x D: 19&quot; x H 62&quot;"/>
    <s v="Natural"/>
    <n v="899"/>
    <n v="291"/>
    <n v="331"/>
    <n v="297569"/>
  </r>
  <r>
    <x v="2"/>
    <x v="1"/>
    <s v="Recycled Glass and Bamboo Highboy Dresser"/>
    <s v="W: 35&quot; x D: 19&quot; x H 62&quot;"/>
    <s v="Ebony"/>
    <n v="899"/>
    <n v="412"/>
    <n v="286"/>
    <n v="257114"/>
  </r>
  <r>
    <x v="2"/>
    <x v="1"/>
    <s v="Recycled Glass and Bamboo Vanity"/>
    <s v="W: 38&quot; x D: 19&quot; X H: 48&quot;"/>
    <s v="Natural"/>
    <n v="499"/>
    <n v="133"/>
    <n v="196"/>
    <n v="97804"/>
  </r>
  <r>
    <x v="2"/>
    <x v="1"/>
    <s v="Recycled Glass and Bamboo Vanity"/>
    <s v="W: 38&quot; x D: 19&quot; X H: 49&quot;"/>
    <s v="Ebony"/>
    <n v="499"/>
    <n v="364"/>
    <n v="52"/>
    <n v="25948"/>
  </r>
  <r>
    <x v="2"/>
    <x v="1"/>
    <s v="Wooden Bamboo Headboard"/>
    <s v="W: 60&quot; x H: 48&quot;"/>
    <s v="Natural"/>
    <n v="245"/>
    <n v="231"/>
    <n v="182"/>
    <n v="44590"/>
  </r>
  <r>
    <x v="2"/>
    <x v="1"/>
    <s v="Wooden Bamboo Headboard"/>
    <s v="W: 60&quot; x H: 49&quot;"/>
    <s v="Ebony"/>
    <n v="245"/>
    <n v="16"/>
    <n v="96"/>
    <n v="23520"/>
  </r>
  <r>
    <x v="0"/>
    <x v="1"/>
    <s v="Slumber Organic Cotton Sheet Set"/>
    <s v="Twin"/>
    <s v="Cream"/>
    <n v="32.950000000000003"/>
    <n v="376"/>
    <n v="1212"/>
    <n v="39935.4"/>
  </r>
  <r>
    <x v="0"/>
    <x v="1"/>
    <s v="Slumber Organic Cotton Sheet Set"/>
    <s v="Twin"/>
    <s v="Charcoal"/>
    <n v="32.950000000000003"/>
    <n v="268"/>
    <n v="1362"/>
    <n v="44877.9"/>
  </r>
  <r>
    <x v="0"/>
    <x v="1"/>
    <s v="Slumber Organic Cotton Sheet Set"/>
    <s v="Twin"/>
    <s v="Honey"/>
    <n v="32.950000000000003"/>
    <n v="126"/>
    <n v="1811"/>
    <n v="59672.450000000004"/>
  </r>
  <r>
    <x v="0"/>
    <x v="1"/>
    <s v="Slumber Organic Cotton Sheet Set"/>
    <s v="Queen"/>
    <s v="Cream"/>
    <n v="39.950000000000003"/>
    <n v="266"/>
    <n v="1351"/>
    <n v="53972.450000000004"/>
  </r>
  <r>
    <x v="0"/>
    <x v="1"/>
    <s v="Slumber Organic Cotton Sheet Set"/>
    <s v="Queen"/>
    <s v="Charcoal"/>
    <n v="39.950000000000003"/>
    <n v="398"/>
    <n v="2384"/>
    <n v="95240.8"/>
  </r>
  <r>
    <x v="0"/>
    <x v="1"/>
    <s v="Slumber Organic Cotton Sheet Set"/>
    <s v="Queen"/>
    <s v="Honey"/>
    <n v="39.950000000000003"/>
    <n v="412"/>
    <n v="896"/>
    <n v="35795.200000000004"/>
  </r>
  <r>
    <x v="0"/>
    <x v="1"/>
    <s v="Slumber Organic Cotton Sheet Set"/>
    <s v="King"/>
    <s v="Cream"/>
    <n v="44.95"/>
    <n v="390"/>
    <n v="1401"/>
    <n v="62974.950000000004"/>
  </r>
  <r>
    <x v="0"/>
    <x v="1"/>
    <s v="Slumber Organic Cotton Sheet Set"/>
    <s v="King"/>
    <s v="Charcoal"/>
    <n v="44.95"/>
    <n v="105"/>
    <n v="1168"/>
    <n v="52501.600000000006"/>
  </r>
  <r>
    <x v="0"/>
    <x v="1"/>
    <s v="Slumber Organic Cotton Sheet Set"/>
    <s v="King"/>
    <s v="Honey"/>
    <n v="44.95"/>
    <n v="451"/>
    <n v="1594"/>
    <n v="71650.3"/>
  </r>
  <r>
    <x v="0"/>
    <x v="1"/>
    <s v="Dream Natural Bamboo Sheet Set"/>
    <s v="Twin"/>
    <s v="Violet"/>
    <n v="37.950000000000003"/>
    <n v="96"/>
    <n v="1232"/>
    <n v="46754.400000000001"/>
  </r>
  <r>
    <x v="0"/>
    <x v="1"/>
    <s v="Dream Natural Bamboo Sheet Set"/>
    <s v="Twin"/>
    <s v="White"/>
    <n v="37.950000000000003"/>
    <n v="452"/>
    <n v="1402"/>
    <n v="53205.9"/>
  </r>
  <r>
    <x v="0"/>
    <x v="1"/>
    <s v="Dream Natural Bamboo Sheet Set"/>
    <s v="Twin"/>
    <s v="Sage"/>
    <n v="37.950000000000003"/>
    <n v="143"/>
    <n v="981"/>
    <n v="37228.950000000004"/>
  </r>
  <r>
    <x v="0"/>
    <x v="1"/>
    <s v="Dream Natural Bamboo Sheet Set"/>
    <s v="Queen"/>
    <s v="Violet"/>
    <n v="43.95"/>
    <n v="226"/>
    <n v="1887"/>
    <n v="82933.650000000009"/>
  </r>
  <r>
    <x v="0"/>
    <x v="1"/>
    <s v="Dream Natural Bamboo Sheet Set"/>
    <s v="Queen"/>
    <s v="White"/>
    <n v="43.95"/>
    <n v="138"/>
    <n v="2439"/>
    <n v="107194.05"/>
  </r>
  <r>
    <x v="0"/>
    <x v="1"/>
    <s v="Dream Natural Bamboo Sheet Set"/>
    <s v="Queen"/>
    <s v="Sage"/>
    <n v="43.95"/>
    <n v="196"/>
    <n v="1147"/>
    <n v="50410.65"/>
  </r>
  <r>
    <x v="0"/>
    <x v="1"/>
    <s v="Dream Natural Bamboo Sheet Set"/>
    <s v="King"/>
    <s v="Violet"/>
    <n v="49.95"/>
    <n v="356"/>
    <n v="1568"/>
    <n v="78321.600000000006"/>
  </r>
  <r>
    <x v="0"/>
    <x v="1"/>
    <s v="Dream Natural Bamboo Sheet Set"/>
    <s v="King"/>
    <s v="White"/>
    <n v="49.95"/>
    <n v="374"/>
    <n v="1311"/>
    <n v="65484.450000000004"/>
  </r>
  <r>
    <x v="0"/>
    <x v="1"/>
    <s v="Dream Natural Bamboo Sheet Set"/>
    <s v="King"/>
    <s v="Sage"/>
    <n v="49.95"/>
    <n v="448"/>
    <n v="979"/>
    <n v="48901.05"/>
  </r>
  <r>
    <x v="0"/>
    <x v="1"/>
    <s v="Slumber Organic Cotton Comforter"/>
    <s v="Twin"/>
    <s v="Cream"/>
    <n v="89.95"/>
    <n v="334"/>
    <n v="1205"/>
    <n v="108389.75"/>
  </r>
  <r>
    <x v="0"/>
    <x v="1"/>
    <s v="Slumber Organic Cotton Comforter"/>
    <s v="Twin"/>
    <s v="Charcoal"/>
    <n v="89.95"/>
    <n v="364"/>
    <n v="1223"/>
    <n v="110008.85"/>
  </r>
  <r>
    <x v="0"/>
    <x v="1"/>
    <s v="Slumber Organic Cotton Comforter"/>
    <s v="Twin"/>
    <s v="Honey"/>
    <n v="89.95"/>
    <n v="113"/>
    <n v="1265"/>
    <n v="113786.75"/>
  </r>
  <r>
    <x v="0"/>
    <x v="1"/>
    <s v="Slumber Organic Cotton Comforter"/>
    <s v="Queen"/>
    <s v="Cream"/>
    <n v="104.95"/>
    <n v="238"/>
    <n v="1983"/>
    <n v="208115.85"/>
  </r>
  <r>
    <x v="0"/>
    <x v="1"/>
    <s v="Slumber Organic Cotton Comforter"/>
    <s v="Queen"/>
    <s v="Charcoal"/>
    <n v="104.95"/>
    <n v="193"/>
    <n v="1329"/>
    <n v="139478.55000000002"/>
  </r>
  <r>
    <x v="0"/>
    <x v="1"/>
    <s v="Slumber Organic Cotton Comforter"/>
    <s v="Queen"/>
    <s v="Honey"/>
    <n v="104.95"/>
    <n v="73"/>
    <n v="1138"/>
    <n v="119433.1"/>
  </r>
  <r>
    <x v="0"/>
    <x v="1"/>
    <s v="Slumber Organic Cotton Comforter"/>
    <s v="King"/>
    <s v="Cream"/>
    <n v="119.95"/>
    <n v="346"/>
    <n v="1276"/>
    <n v="153056.20000000001"/>
  </r>
  <r>
    <x v="0"/>
    <x v="1"/>
    <s v="Slumber Organic Cotton Comforter"/>
    <s v="King"/>
    <s v="Charcoal"/>
    <n v="119.95"/>
    <n v="385"/>
    <n v="1285"/>
    <n v="154135.75"/>
  </r>
  <r>
    <x v="0"/>
    <x v="1"/>
    <s v="Slumber Organic Cotton Comforter"/>
    <s v="King"/>
    <s v="Honey"/>
    <n v="119.95"/>
    <n v="497"/>
    <n v="1427"/>
    <n v="171168.65"/>
  </r>
  <r>
    <x v="0"/>
    <x v="1"/>
    <s v="Dream Natural Bamboo Comforter"/>
    <s v="Twin"/>
    <s v="Violet"/>
    <n v="99.95"/>
    <n v="381"/>
    <n v="1214"/>
    <n v="121339.3"/>
  </r>
  <r>
    <x v="0"/>
    <x v="1"/>
    <s v="Dream Natural Bamboo Comforter"/>
    <s v="Twin"/>
    <s v="White"/>
    <n v="99.95"/>
    <n v="834"/>
    <n v="4318"/>
    <n v="431584.10000000003"/>
  </r>
  <r>
    <x v="0"/>
    <x v="1"/>
    <s v="Dream Natural Bamboo Comforter"/>
    <s v="Twin"/>
    <s v="Sage"/>
    <n v="99.95"/>
    <n v="279"/>
    <n v="1220"/>
    <n v="121939"/>
  </r>
  <r>
    <x v="0"/>
    <x v="1"/>
    <s v="Dream Natural Bamboo Comforter"/>
    <s v="Queen"/>
    <s v="Violet"/>
    <n v="114.95"/>
    <n v="171"/>
    <n v="225"/>
    <n v="25863.75"/>
  </r>
  <r>
    <x v="0"/>
    <x v="1"/>
    <s v="Dream Natural Bamboo Comforter"/>
    <s v="Queen"/>
    <s v="White"/>
    <n v="114.95"/>
    <n v="300"/>
    <n v="942"/>
    <n v="108282.90000000001"/>
  </r>
  <r>
    <x v="0"/>
    <x v="1"/>
    <s v="Dream Natural Bamboo Comforter"/>
    <s v="Queen"/>
    <s v="Sage"/>
    <n v="114.95"/>
    <n v="58"/>
    <n v="237"/>
    <n v="27243.15"/>
  </r>
  <r>
    <x v="0"/>
    <x v="1"/>
    <s v="Dream Natural Bamboo Comforter"/>
    <s v="King"/>
    <s v="Violet"/>
    <n v="129.94999999999999"/>
    <n v="42"/>
    <n v="376"/>
    <n v="48861.2"/>
  </r>
  <r>
    <x v="0"/>
    <x v="1"/>
    <s v="Dream Natural Bamboo Comforter"/>
    <s v="King"/>
    <s v="White"/>
    <n v="129.94999999999999"/>
    <n v="460"/>
    <n v="389"/>
    <n v="50550.549999999996"/>
  </r>
  <r>
    <x v="0"/>
    <x v="1"/>
    <s v="Dream Natural Bamboo Comforter"/>
    <s v="King"/>
    <s v="Sage"/>
    <n v="129.94999999999999"/>
    <n v="123"/>
    <n v="870"/>
    <n v="113056.49999999999"/>
  </r>
  <r>
    <x v="1"/>
    <x v="1"/>
    <s v="Dream White Noise Machine"/>
    <s v="12&quot; x 9&quot; x 5&quot;"/>
    <s v="Silver"/>
    <n v="54"/>
    <n v="281"/>
    <n v="2346"/>
    <n v="126684"/>
  </r>
  <r>
    <x v="0"/>
    <x v="1"/>
    <s v="Slumber Organic Cotton Contour Pillow"/>
    <s v="25&quot; x 15&quot;"/>
    <s v="White"/>
    <n v="37.99"/>
    <n v="75"/>
    <n v="2358"/>
    <n v="89580.42"/>
  </r>
  <r>
    <x v="0"/>
    <x v="1"/>
    <s v="Slumber Organic Cotton Body Pillow"/>
    <s v="34&quot; x 15&quot;"/>
    <s v="White"/>
    <n v="42.99"/>
    <n v="202"/>
    <n v="1942"/>
    <n v="83486.58"/>
  </r>
  <r>
    <x v="0"/>
    <x v="1"/>
    <s v="Slumber Organic Cotton Contour Pillow Case"/>
    <s v="28&quot; x 17&quot;"/>
    <s v="Cream"/>
    <n v="8.99"/>
    <n v="216"/>
    <n v="1146"/>
    <n v="10302.540000000001"/>
  </r>
  <r>
    <x v="0"/>
    <x v="1"/>
    <s v="Slumber Organic Cotton Contour Pillow Case"/>
    <s v="28&quot; x 17&quot;"/>
    <s v="Charcoal"/>
    <n v="8.99"/>
    <n v="227"/>
    <n v="1384"/>
    <n v="12442.16"/>
  </r>
  <r>
    <x v="0"/>
    <x v="1"/>
    <s v="Slumber Organic Cotton Contour Pillow Case"/>
    <s v="28&quot; x 17&quot;"/>
    <s v="Honey"/>
    <n v="8.99"/>
    <n v="344"/>
    <n v="1215"/>
    <n v="10922.85"/>
  </r>
  <r>
    <x v="0"/>
    <x v="1"/>
    <s v="Slumber Organic Cotton Body Pillow Case"/>
    <s v="38&quot; x 17&quot;"/>
    <s v="Cream"/>
    <n v="9.99"/>
    <n v="428"/>
    <n v="1216"/>
    <n v="12147.84"/>
  </r>
  <r>
    <x v="0"/>
    <x v="1"/>
    <s v="Slumber Organic Cotton Body Pillow Case"/>
    <s v="38&quot; x 17&quot;"/>
    <s v="Charcoal"/>
    <n v="9.99"/>
    <n v="446"/>
    <n v="1443"/>
    <n v="14415.57"/>
  </r>
  <r>
    <x v="0"/>
    <x v="1"/>
    <s v="Slumber Organic Cotton Body Pillow Case"/>
    <s v="38&quot; x 17&quot;"/>
    <s v="Honey"/>
    <n v="9.99"/>
    <n v="243"/>
    <n v="720"/>
    <n v="7192.8"/>
  </r>
  <r>
    <x v="0"/>
    <x v="1"/>
    <s v="Slumber Organic Cotton Microplush Blanket"/>
    <s v="Twin"/>
    <s v="Cream"/>
    <n v="44.95"/>
    <n v="190"/>
    <n v="397"/>
    <n v="17845.150000000001"/>
  </r>
  <r>
    <x v="0"/>
    <x v="1"/>
    <s v="Slumber Organic Cotton Microplush Blanket"/>
    <s v="Twin"/>
    <s v="Charcoal"/>
    <n v="44.95"/>
    <n v="359"/>
    <n v="470"/>
    <n v="21126.5"/>
  </r>
  <r>
    <x v="0"/>
    <x v="1"/>
    <s v="Slumber Organic Cotton Microplush Blanket"/>
    <s v="Twin"/>
    <s v="Honey"/>
    <n v="44.95"/>
    <n v="456"/>
    <n v="400"/>
    <n v="17980"/>
  </r>
  <r>
    <x v="0"/>
    <x v="1"/>
    <s v="Slumber Organic Cotton Microplush Blanket"/>
    <s v="Queen"/>
    <s v="Cream"/>
    <n v="49.95"/>
    <n v="236"/>
    <n v="478"/>
    <n v="23876.100000000002"/>
  </r>
  <r>
    <x v="0"/>
    <x v="1"/>
    <s v="Slumber Organic Cotton Microplush Blanket"/>
    <s v="Queen"/>
    <s v="Charcoal"/>
    <n v="49.95"/>
    <n v="308"/>
    <n v="188"/>
    <n v="9390.6"/>
  </r>
  <r>
    <x v="0"/>
    <x v="1"/>
    <s v="Slumber Organic Cotton Microplush Blanket"/>
    <s v="Queen"/>
    <s v="Honey"/>
    <n v="49.95"/>
    <n v="403"/>
    <n v="413"/>
    <n v="20629.350000000002"/>
  </r>
  <r>
    <x v="0"/>
    <x v="1"/>
    <s v="Slumber Organic Cotton Microplush Blanket"/>
    <s v="King"/>
    <s v="Cream"/>
    <n v="54.95"/>
    <n v="269"/>
    <n v="1180"/>
    <n v="64841"/>
  </r>
  <r>
    <x v="0"/>
    <x v="1"/>
    <s v="Slumber Organic Cotton Microplush Blanket"/>
    <s v="King"/>
    <s v="Charcoal"/>
    <n v="54.95"/>
    <n v="290"/>
    <n v="1330"/>
    <n v="73083.5"/>
  </r>
  <r>
    <x v="0"/>
    <x v="1"/>
    <s v="Slumber Organic Cotton Microplush Blanket"/>
    <s v="King"/>
    <s v="Honey"/>
    <n v="54.95"/>
    <n v="456"/>
    <n v="473"/>
    <n v="25991.350000000002"/>
  </r>
  <r>
    <x v="0"/>
    <x v="1"/>
    <s v="Dream Natural Organic Microplush Blanket"/>
    <s v="Twin"/>
    <s v="Violet"/>
    <n v="48.95"/>
    <n v="491"/>
    <n v="1453"/>
    <n v="71124.350000000006"/>
  </r>
  <r>
    <x v="0"/>
    <x v="1"/>
    <s v="Dream Natural Organic Microplush Blanket"/>
    <s v="Twin"/>
    <s v="White"/>
    <n v="48.95"/>
    <n v="439"/>
    <n v="2209"/>
    <n v="108130.55"/>
  </r>
  <r>
    <x v="0"/>
    <x v="1"/>
    <s v="Dream Natural Organic Microplush Blanket"/>
    <s v="Twin"/>
    <s v="Sage"/>
    <n v="48.95"/>
    <n v="371"/>
    <n v="867"/>
    <n v="42439.65"/>
  </r>
  <r>
    <x v="0"/>
    <x v="1"/>
    <s v="Dream Natural Organic Microplush Blanket"/>
    <s v="Queen"/>
    <s v="Violet"/>
    <n v="52.95"/>
    <n v="441"/>
    <n v="1287"/>
    <n v="68146.650000000009"/>
  </r>
  <r>
    <x v="0"/>
    <x v="1"/>
    <s v="Dream Natural Organic Microplush Blanket"/>
    <s v="Queen"/>
    <s v="White"/>
    <n v="52.95"/>
    <n v="107"/>
    <n v="2371"/>
    <n v="125544.45000000001"/>
  </r>
  <r>
    <x v="0"/>
    <x v="1"/>
    <s v="Dream Natural Organic Microplush Blanket"/>
    <s v="Queen"/>
    <s v="Sage"/>
    <n v="52.95"/>
    <n v="259"/>
    <n v="935"/>
    <n v="49508.25"/>
  </r>
  <r>
    <x v="0"/>
    <x v="1"/>
    <s v="Dream Natural Organic Microplush Blanket"/>
    <s v="King"/>
    <s v="Violet"/>
    <n v="58.95"/>
    <n v="11"/>
    <n v="1431"/>
    <n v="84357.45"/>
  </r>
  <r>
    <x v="0"/>
    <x v="1"/>
    <s v="Dream Natural Organic Microplush Blanket"/>
    <s v="King"/>
    <s v="White"/>
    <n v="58.95"/>
    <n v="261"/>
    <n v="3355"/>
    <n v="197777.25"/>
  </r>
  <r>
    <x v="0"/>
    <x v="1"/>
    <s v="Dream Natural Organic Microplush Blanket"/>
    <s v="King"/>
    <s v="Sage"/>
    <n v="58.95"/>
    <n v="438"/>
    <n v="1209"/>
    <n v="71270.55"/>
  </r>
  <r>
    <x v="2"/>
    <x v="2"/>
    <s v="Recycled Glass and Bamboo Dining Table - Round"/>
    <s v="H: 30&quot; x W: 40&quot; x L: 40&quot;"/>
    <s v="Natural"/>
    <n v="599"/>
    <n v="286"/>
    <n v="967"/>
    <n v="579233"/>
  </r>
  <r>
    <x v="2"/>
    <x v="2"/>
    <s v="Recycled Glass and Bamboo Dining Table - Round"/>
    <s v="H: 30&quot; x W: 40&quot; x L: 40&quot;"/>
    <s v="Ebony"/>
    <n v="599"/>
    <n v="215"/>
    <n v="290"/>
    <n v="173710"/>
  </r>
  <r>
    <x v="2"/>
    <x v="2"/>
    <s v="Recycled Glass and Bamboo Dining Table - Rectangular "/>
    <s v="H: 30&quot; x W: 36&quot; x L: 60&quot;"/>
    <s v="Natural"/>
    <n v="699"/>
    <n v="369"/>
    <n v="913"/>
    <n v="638187"/>
  </r>
  <r>
    <x v="2"/>
    <x v="2"/>
    <s v="Recycled Glass and Bamboo Dining Table - Rectangular "/>
    <s v="H: 30&quot; x W: 36&quot; x L: 60&quot;"/>
    <s v="Ebony"/>
    <n v="699"/>
    <n v="23"/>
    <n v="632"/>
    <n v="441768"/>
  </r>
  <r>
    <x v="2"/>
    <x v="2"/>
    <s v="Recycled Glass and Bamboo Dining Table - Square"/>
    <s v="H: 30&quot; x W: 36&quot; x L: 36&quot;"/>
    <s v="Natural"/>
    <n v="499"/>
    <n v="201"/>
    <n v="1301"/>
    <n v="649199"/>
  </r>
  <r>
    <x v="2"/>
    <x v="2"/>
    <s v="Recycled Glass and Bamboo Dining Table - Square"/>
    <s v="H: 30&quot; x W: 36&quot; x L: 36&quot;"/>
    <s v="Ebony"/>
    <n v="499"/>
    <n v="481"/>
    <n v="950"/>
    <n v="474050"/>
  </r>
  <r>
    <x v="2"/>
    <x v="2"/>
    <s v="Bamboo Arm Chair"/>
    <s v="H: 41&quot; x W: 24&quot; x D: 24&quot;"/>
    <s v="Natural"/>
    <n v="89"/>
    <n v="305"/>
    <n v="452"/>
    <n v="40228"/>
  </r>
  <r>
    <x v="2"/>
    <x v="2"/>
    <s v="Bamboo Arm Chair"/>
    <s v="H: 41&quot; x W: 24&quot; x D: 24&quot;"/>
    <s v="Ebony"/>
    <n v="89"/>
    <n v="127"/>
    <n v="1330"/>
    <n v="118370"/>
  </r>
  <r>
    <x v="2"/>
    <x v="2"/>
    <s v="Bamboo Side Chair"/>
    <s v="H: 41&quot; x W: 22&quot; x D: 24&quot;"/>
    <s v="Natural"/>
    <n v="69"/>
    <n v="189"/>
    <n v="478"/>
    <n v="32982"/>
  </r>
  <r>
    <x v="2"/>
    <x v="2"/>
    <s v="Bamboo Side Chair"/>
    <s v="H: 41&quot; x W: 22&quot; x D: 24&quot;"/>
    <s v="Ebony"/>
    <n v="69"/>
    <n v="226"/>
    <n v="1124"/>
    <n v="77556"/>
  </r>
  <r>
    <x v="2"/>
    <x v="2"/>
    <s v="Recycled Glass and Bamboo Sideboard"/>
    <s v="H: 36&quot; x W: 48&quot; x D: 26"/>
    <s v="Natural"/>
    <n v="549"/>
    <n v="296"/>
    <n v="319"/>
    <n v="175131"/>
  </r>
  <r>
    <x v="2"/>
    <x v="2"/>
    <s v="Recycled Glass and Bamboo Sideboard"/>
    <s v="H: 36&quot; x W: 48&quot; x D: 26"/>
    <s v="Ebony"/>
    <n v="549"/>
    <n v="16"/>
    <n v="1153"/>
    <n v="632997"/>
  </r>
  <r>
    <x v="0"/>
    <x v="2"/>
    <s v="Organic Cotton Round Tablecloth"/>
    <s v="70&quot;"/>
    <s v="Honey"/>
    <n v="19.5"/>
    <n v="180"/>
    <n v="1226"/>
    <n v="23907"/>
  </r>
  <r>
    <x v="0"/>
    <x v="2"/>
    <s v="Organic Cotton Round Tablecloth"/>
    <s v="70&quot;"/>
    <s v="Cream"/>
    <n v="19.5"/>
    <n v="3"/>
    <n v="1423"/>
    <n v="27748.5"/>
  </r>
  <r>
    <x v="0"/>
    <x v="2"/>
    <s v="Organic Cotton Round Tablecloth"/>
    <s v="70&quot;"/>
    <s v="Ruby"/>
    <n v="19.5"/>
    <n v="396"/>
    <n v="1423"/>
    <n v="27748.5"/>
  </r>
  <r>
    <x v="0"/>
    <x v="2"/>
    <s v="Organic Cotton Round Tablecloth"/>
    <s v="70&quot;"/>
    <s v="Charcoal"/>
    <n v="19.5"/>
    <n v="158"/>
    <n v="2174"/>
    <n v="42393"/>
  </r>
  <r>
    <x v="0"/>
    <x v="2"/>
    <s v="Organic Cotton Rectangle Tablecloth"/>
    <s v="W: 60&quot; x L: 84&quot;"/>
    <s v="Honey"/>
    <n v="22.5"/>
    <n v="114"/>
    <n v="1357"/>
    <n v="30532.5"/>
  </r>
  <r>
    <x v="0"/>
    <x v="2"/>
    <s v="Organic Cotton Rectangle Tablecloth"/>
    <s v="W: 60&quot; x L: 84&quot;"/>
    <s v="Cream"/>
    <n v="22.5"/>
    <n v="275"/>
    <n v="1463"/>
    <n v="32917.5"/>
  </r>
  <r>
    <x v="0"/>
    <x v="2"/>
    <s v="Organic Cotton Rectangle Tablecloth"/>
    <s v="W: 60&quot; x L: 84&quot;"/>
    <s v="Ruby"/>
    <n v="22.5"/>
    <n v="489"/>
    <n v="1285"/>
    <n v="28912.5"/>
  </r>
  <r>
    <x v="0"/>
    <x v="2"/>
    <s v="Organic Cotton Rectangle Tablecloth"/>
    <s v="W: 60&quot; x L: 84&quot;"/>
    <s v="Charcoal"/>
    <n v="22.5"/>
    <n v="120"/>
    <n v="1182"/>
    <n v="26595"/>
  </r>
  <r>
    <x v="0"/>
    <x v="2"/>
    <s v="Organic Cotton Square Tablecloth"/>
    <s v="52&quot; x 52&quot;"/>
    <s v="Honey"/>
    <n v="19.5"/>
    <n v="110"/>
    <n v="996"/>
    <n v="19422"/>
  </r>
  <r>
    <x v="0"/>
    <x v="2"/>
    <s v="Organic Cotton Square Tablecloth"/>
    <s v="52&quot; x 52&quot;"/>
    <s v="Cream"/>
    <n v="19.5"/>
    <n v="345"/>
    <n v="1398"/>
    <n v="27261"/>
  </r>
  <r>
    <x v="0"/>
    <x v="2"/>
    <s v="Organic Cotton Square Tablecloth"/>
    <s v="52&quot; x 52&quot;"/>
    <s v="Ruby"/>
    <n v="19.5"/>
    <n v="71"/>
    <n v="1453"/>
    <n v="28333.5"/>
  </r>
  <r>
    <x v="0"/>
    <x v="2"/>
    <s v="Organic Cotton Square Tablecloth"/>
    <s v="52&quot; x 52&quot;"/>
    <s v="Charcoal"/>
    <n v="19.5"/>
    <n v="257"/>
    <n v="1248"/>
    <n v="24336"/>
  </r>
  <r>
    <x v="0"/>
    <x v="2"/>
    <s v="Natural Bamboo Dinner Napkins-Set of 4"/>
    <s v="18&quot; x 18&quot;"/>
    <s v="Honey"/>
    <n v="16.75"/>
    <n v="470"/>
    <n v="4863"/>
    <n v="81455.25"/>
  </r>
  <r>
    <x v="0"/>
    <x v="2"/>
    <s v="Natural Bamboo Dinner Napkins-Set of 4"/>
    <s v="18&quot; x 18&quot;"/>
    <s v="Cream"/>
    <n v="16.75"/>
    <n v="388"/>
    <n v="1255"/>
    <n v="21021.25"/>
  </r>
  <r>
    <x v="0"/>
    <x v="2"/>
    <s v="Natural Bamboo Dinner Napkins-Set of 4"/>
    <s v="18&quot; x 18&quot;"/>
    <s v="Ruby"/>
    <n v="16.75"/>
    <n v="314"/>
    <n v="787"/>
    <n v="13182.25"/>
  </r>
  <r>
    <x v="0"/>
    <x v="2"/>
    <s v="Natural Bamboo Dinner Napkins-Set of 4"/>
    <s v="18&quot; x 18&quot;"/>
    <s v="Charcoal"/>
    <n v="16.75"/>
    <n v="320"/>
    <n v="473"/>
    <n v="7922.75"/>
  </r>
  <r>
    <x v="1"/>
    <x v="2"/>
    <s v="Wooden Enamel Bamboo Napkin Holders"/>
    <s v="Set of 4"/>
    <s v="Pearl"/>
    <n v="20.95"/>
    <n v="429"/>
    <n v="310"/>
    <n v="6494.5"/>
  </r>
  <r>
    <x v="1"/>
    <x v="2"/>
    <s v="Wooden Enamel Bamboo Napkin Holders"/>
    <s v="Set of 4"/>
    <s v="Copper"/>
    <n v="20.95"/>
    <n v="434"/>
    <n v="312"/>
    <n v="6536.4"/>
  </r>
  <r>
    <x v="1"/>
    <x v="2"/>
    <s v="Wooden Enamel Bamboo Napkin Holders"/>
    <s v="Set of 4"/>
    <s v="Bronze"/>
    <n v="20.95"/>
    <n v="263"/>
    <n v="487"/>
    <n v="10202.65"/>
  </r>
  <r>
    <x v="1"/>
    <x v="2"/>
    <s v="Wooden Enamel Bamboo Napkin Holders"/>
    <s v="Set of 4"/>
    <s v="Silver"/>
    <n v="20.95"/>
    <n v="6"/>
    <n v="361"/>
    <n v="7562.95"/>
  </r>
  <r>
    <x v="0"/>
    <x v="2"/>
    <s v="Natural Bamboo Table Runner"/>
    <s v="W: 14&quot; x L: 58&quot;"/>
    <s v="Honey"/>
    <n v="17.5"/>
    <n v="462"/>
    <n v="269"/>
    <n v="4707.5"/>
  </r>
  <r>
    <x v="0"/>
    <x v="2"/>
    <s v="Natural Bamboo Table Runner"/>
    <s v="W: 14&quot; x L: 58&quot;"/>
    <s v="Cream"/>
    <n v="17.5"/>
    <n v="358"/>
    <n v="433"/>
    <n v="7577.5"/>
  </r>
  <r>
    <x v="0"/>
    <x v="2"/>
    <s v="Natural Bamboo Table Runner"/>
    <s v="W: 14&quot; x L: 58&quot;"/>
    <s v="Ruby"/>
    <n v="17.5"/>
    <n v="77"/>
    <n v="458"/>
    <n v="8015"/>
  </r>
  <r>
    <x v="0"/>
    <x v="2"/>
    <s v="Natural Bamboo Table Runner"/>
    <s v="W: 14&quot; x L: 58&quot;"/>
    <s v="Charcoal"/>
    <n v="17.5"/>
    <n v="140"/>
    <n v="379"/>
    <n v="6632.5"/>
  </r>
  <r>
    <x v="0"/>
    <x v="2"/>
    <s v="Bamboo Placemats-Set of 4"/>
    <s v="W: 18&quot; x L: 12&quot;"/>
    <s v="Pearl"/>
    <n v="19.989999999999998"/>
    <n v="77"/>
    <n v="465"/>
    <n v="9295.3499999999985"/>
  </r>
  <r>
    <x v="0"/>
    <x v="2"/>
    <s v="Bamboo Placemats-Set of 4"/>
    <s v="W: 18&quot; x L: 12&quot;"/>
    <s v="Copper"/>
    <n v="19.989999999999998"/>
    <n v="100"/>
    <n v="141"/>
    <n v="2818.5899999999997"/>
  </r>
  <r>
    <x v="0"/>
    <x v="2"/>
    <s v="Bamboo Placemats-Set of 4"/>
    <s v="W: 18&quot; x L: 12&quot;"/>
    <s v="Bronze"/>
    <n v="19.989999999999998"/>
    <n v="456"/>
    <n v="342"/>
    <n v="6836.579999999999"/>
  </r>
  <r>
    <x v="0"/>
    <x v="2"/>
    <s v="Bamboo Placemats-Set of 4"/>
    <s v="W: 18&quot; x L: 12&quot;"/>
    <s v="Silver"/>
    <n v="19.989999999999998"/>
    <n v="405"/>
    <n v="408"/>
    <n v="8155.9199999999992"/>
  </r>
  <r>
    <x v="1"/>
    <x v="3"/>
    <s v="Natural Bamboo Runner Mat"/>
    <s v="W: 24&quot; x L: 60&quot;"/>
    <s v="Natural"/>
    <n v="27.5"/>
    <n v="338"/>
    <n v="1280"/>
    <n v="35200"/>
  </r>
  <r>
    <x v="1"/>
    <x v="3"/>
    <s v="Natural Bamboo Runner Mat"/>
    <s v="W: 24&quot; x L: 60&quot;"/>
    <s v="Ebony"/>
    <n v="27.5"/>
    <n v="190"/>
    <n v="1146"/>
    <n v="31515"/>
  </r>
  <r>
    <x v="1"/>
    <x v="3"/>
    <s v="Natural Bamboo Doormat"/>
    <s v="W: 30&quot; X L: 18&quot;"/>
    <s v="Natural"/>
    <n v="18.5"/>
    <n v="195"/>
    <n v="2268"/>
    <n v="41958"/>
  </r>
  <r>
    <x v="1"/>
    <x v="3"/>
    <s v="Natural Bamboo Doormat"/>
    <s v="W: 30&quot; X L: 18&quot;"/>
    <s v="Ebony"/>
    <n v="18.5"/>
    <n v="144"/>
    <n v="2118"/>
    <n v="39183"/>
  </r>
  <r>
    <x v="1"/>
    <x v="3"/>
    <s v="Recycled Rubber Non-Skid Outdoor Mat"/>
    <s v="W: 30&quot; X L: 18&quot;"/>
    <s v="Black"/>
    <n v="12.5"/>
    <n v="331"/>
    <n v="1974"/>
    <n v="24675"/>
  </r>
  <r>
    <x v="1"/>
    <x v="3"/>
    <s v="Recycled Rubber Non-Skid Outdoor Mat"/>
    <s v="W: 30&quot; X L: 18&quot;"/>
    <s v="Burgundy"/>
    <n v="12.5"/>
    <n v="447"/>
    <n v="1289"/>
    <n v="16112.5"/>
  </r>
  <r>
    <x v="1"/>
    <x v="3"/>
    <s v="Recycled Rubber Non-Skid Outdoor Mat"/>
    <s v="W: 48&quot; X L: 22&quot;"/>
    <s v="Black"/>
    <n v="15.5"/>
    <n v="168"/>
    <n v="3434"/>
    <n v="53227"/>
  </r>
  <r>
    <x v="1"/>
    <x v="3"/>
    <s v="Recycled Rubber Non-Skid Outdoor Mat"/>
    <s v="W: 48&quot; X L: 22&quot;"/>
    <s v="Burgundy"/>
    <n v="15.5"/>
    <n v="468"/>
    <n v="2124"/>
    <n v="32922"/>
  </r>
  <r>
    <x v="2"/>
    <x v="3"/>
    <s v="Reclaimed Redwood Hall Tree with Storage Bench"/>
    <s v="H: 84&quot; X W: 42&quot; X D: 22&quot;"/>
    <s v="Natural"/>
    <n v="450"/>
    <n v="232"/>
    <n v="912"/>
    <n v="410400"/>
  </r>
  <r>
    <x v="2"/>
    <x v="3"/>
    <s v="Natural Bamboo Storage Bench with 3 Baskets"/>
    <s v="H: 22&quot; x W: 40&quot; X D: 22&quot;"/>
    <s v="Natural"/>
    <n v="250"/>
    <n v="80"/>
    <n v="296"/>
    <n v="74000"/>
  </r>
  <r>
    <x v="2"/>
    <x v="3"/>
    <s v="Natural Bamboo Storage Bench with 3 Baskets"/>
    <s v="H: 22&quot; x W: 40&quot; X D: 23&quot;"/>
    <s v="Ebony"/>
    <n v="250"/>
    <n v="302"/>
    <n v="210"/>
    <n v="52500"/>
  </r>
  <r>
    <x v="2"/>
    <x v="3"/>
    <s v="Reclaimed Redwood Console Table with Shaker Drawer"/>
    <s v="H: 29&quot; x W: 34&quot; x D: 12&quot;"/>
    <s v="Natural"/>
    <n v="189"/>
    <n v="493"/>
    <n v="363"/>
    <n v="68607"/>
  </r>
  <r>
    <x v="2"/>
    <x v="4"/>
    <s v="Natural Bamboo 4 Drawer Dresser"/>
    <s v="H: 37&quot; x W: 38&quot; x D: 22&quot;"/>
    <s v="White"/>
    <n v="214"/>
    <n v="203"/>
    <n v="1289"/>
    <n v="275846"/>
  </r>
  <r>
    <x v="2"/>
    <x v="4"/>
    <s v="Natural Bamboo 4 Drawer Dresser"/>
    <s v="H: 37&quot; x W: 38&quot; x D: 22&quot;"/>
    <s v="Ebony"/>
    <n v="214"/>
    <n v="24"/>
    <n v="251"/>
    <n v="53714"/>
  </r>
  <r>
    <x v="2"/>
    <x v="4"/>
    <s v="Natural Bamboo 4 Drawer Dresser"/>
    <s v="H: 37&quot; x W: 38&quot; x D: 22&quot;"/>
    <s v="Natural"/>
    <n v="214"/>
    <n v="449"/>
    <n v="412"/>
    <n v="88168"/>
  </r>
  <r>
    <x v="2"/>
    <x v="4"/>
    <s v="Natural Bamboo 2 Drawer Nightstand"/>
    <s v="H: 20&quot; x W: 17&quot; x D: 20&quot;"/>
    <s v="White"/>
    <n v="176"/>
    <n v="82"/>
    <n v="1275"/>
    <n v="224400"/>
  </r>
  <r>
    <x v="2"/>
    <x v="4"/>
    <s v="Natural Bamboo 2 Drawer Nightstand"/>
    <s v="H: 20&quot; x W: 17&quot; x D: 20&quot;"/>
    <s v="Ebony"/>
    <n v="176"/>
    <n v="220"/>
    <n v="260"/>
    <n v="45760"/>
  </r>
  <r>
    <x v="2"/>
    <x v="4"/>
    <s v="Natural Bamboo 2 Drawer Nightstand"/>
    <s v="H: 20&quot; x W: 17&quot; x D: 20&quot;"/>
    <s v="Natural"/>
    <n v="176"/>
    <n v="438"/>
    <n v="1398"/>
    <n v="246048"/>
  </r>
  <r>
    <x v="2"/>
    <x v="4"/>
    <s v="Natural Bamboo Twin Bunk Bed"/>
    <s v="H: 84&quot; x W: 80&quot; x D: 54&quot;"/>
    <s v="White"/>
    <n v="395"/>
    <n v="279"/>
    <n v="478"/>
    <n v="188810"/>
  </r>
  <r>
    <x v="2"/>
    <x v="4"/>
    <s v="Natural Bamboo Twin Bunk Bed"/>
    <s v="H: 84&quot; x W: 80&quot; x D: 54&quot;"/>
    <s v="Natural"/>
    <n v="395"/>
    <n v="37"/>
    <n v="305"/>
    <n v="120475"/>
  </r>
  <r>
    <x v="2"/>
    <x v="4"/>
    <s v="Natural Bamboo Twin Bunk Bed"/>
    <s v="H: 84&quot; x W: 80&quot; x D: 55&quot;"/>
    <s v="Ebony"/>
    <n v="395"/>
    <n v="159"/>
    <n v="464"/>
    <n v="183280"/>
  </r>
  <r>
    <x v="2"/>
    <x v="4"/>
    <s v="Natural Bamboo Desk "/>
    <s v="H: 20&quot; x W: 30&quot; x D: 20&quot;"/>
    <s v="White"/>
    <n v="195"/>
    <n v="201"/>
    <n v="313"/>
    <n v="61035"/>
  </r>
  <r>
    <x v="2"/>
    <x v="4"/>
    <s v="Natural Bamboo Desk "/>
    <s v="H: 20&quot; x W: 30&quot; x D: 20&quot;"/>
    <s v="Natural"/>
    <n v="195"/>
    <n v="436"/>
    <n v="162"/>
    <n v="31590"/>
  </r>
  <r>
    <x v="2"/>
    <x v="4"/>
    <s v="Natural Bamboo Desk "/>
    <s v="H: 20&quot; x W: 30&quot; x D: 20&quot;"/>
    <s v="Ebony"/>
    <n v="195"/>
    <n v="454"/>
    <n v="160"/>
    <n v="31200"/>
  </r>
  <r>
    <x v="2"/>
    <x v="4"/>
    <s v="Natural Bamboo Children's Chair"/>
    <s v="H: 21&quot; x W: 12&quot; x D: 12&quot;"/>
    <s v="White"/>
    <n v="49"/>
    <n v="494"/>
    <n v="232"/>
    <n v="11368"/>
  </r>
  <r>
    <x v="2"/>
    <x v="4"/>
    <s v="Natural Bamboo Children's Chair"/>
    <s v="H: 21&quot; x W: 12&quot; x D: 12&quot;"/>
    <s v="Natural"/>
    <n v="49"/>
    <n v="475"/>
    <n v="284"/>
    <n v="13916"/>
  </r>
  <r>
    <x v="2"/>
    <x v="4"/>
    <s v="Natural Bamboo Children's Chair"/>
    <s v="H: 21&quot; x W: 12&quot; x D: 12&quot;"/>
    <s v="Ebony"/>
    <n v="49"/>
    <n v="252"/>
    <n v="449"/>
    <n v="22001"/>
  </r>
  <r>
    <x v="0"/>
    <x v="4"/>
    <s v="Organic Cotton Children's Sheet Set"/>
    <s v="Twin"/>
    <s v="Mint"/>
    <n v="24.99"/>
    <n v="173"/>
    <n v="2436"/>
    <n v="60875.64"/>
  </r>
  <r>
    <x v="0"/>
    <x v="4"/>
    <s v="Organic Cotton Children's Sheet Set"/>
    <s v="Twin"/>
    <s v="Pink"/>
    <n v="24.99"/>
    <n v="60"/>
    <n v="2189"/>
    <n v="54703.109999999993"/>
  </r>
  <r>
    <x v="0"/>
    <x v="4"/>
    <s v="Organic Cotton Children's Sheet Set"/>
    <s v="Twin"/>
    <s v="Ocean Blue"/>
    <n v="24.99"/>
    <n v="112"/>
    <n v="3228"/>
    <n v="80667.72"/>
  </r>
  <r>
    <x v="0"/>
    <x v="4"/>
    <s v="Organic Cotton Children's Sheet Set"/>
    <s v="Twin"/>
    <s v="Sunny Yellow"/>
    <n v="24.99"/>
    <n v="125"/>
    <n v="1185"/>
    <n v="29613.149999999998"/>
  </r>
  <r>
    <x v="0"/>
    <x v="4"/>
    <s v="Organic Cotton Children's Sheet Set"/>
    <s v="Twin"/>
    <s v="Lavender"/>
    <n v="24.99"/>
    <n v="295"/>
    <n v="2331"/>
    <n v="58251.689999999995"/>
  </r>
  <r>
    <x v="0"/>
    <x v="4"/>
    <s v="Organic Cotton Children's Comforter"/>
    <s v="Twin"/>
    <s v="Mint"/>
    <n v="39.950000000000003"/>
    <n v="464"/>
    <n v="1223"/>
    <n v="48858.850000000006"/>
  </r>
  <r>
    <x v="0"/>
    <x v="4"/>
    <s v="Organic Cotton Children's Comforter"/>
    <s v="Twin"/>
    <s v="Pink"/>
    <n v="39.950000000000003"/>
    <n v="259"/>
    <n v="2233"/>
    <n v="89208.35"/>
  </r>
  <r>
    <x v="0"/>
    <x v="4"/>
    <s v="Organic Cotton Children's Comforter"/>
    <s v="Twin"/>
    <s v="Ocean Blue"/>
    <n v="39.950000000000003"/>
    <n v="313"/>
    <n v="2283"/>
    <n v="91205.85"/>
  </r>
  <r>
    <x v="0"/>
    <x v="4"/>
    <s v="Organic Cotton Children's Comforter"/>
    <s v="Twin"/>
    <s v="Sunny Yellow"/>
    <n v="39.950000000000003"/>
    <n v="351"/>
    <n v="1452"/>
    <n v="58007.4"/>
  </r>
  <r>
    <x v="0"/>
    <x v="4"/>
    <s v="Organic Cotton Children's Comforter"/>
    <s v="Twin"/>
    <s v="Lavender"/>
    <n v="39.950000000000003"/>
    <n v="278"/>
    <n v="1150"/>
    <n v="45942.5"/>
  </r>
  <r>
    <x v="0"/>
    <x v="4"/>
    <s v="Organic Cotton Children's Comforter"/>
    <s v="Twin"/>
    <s v="Multi"/>
    <n v="39.950000000000003"/>
    <n v="296"/>
    <n v="1205"/>
    <n v="48139.75"/>
  </r>
  <r>
    <x v="3"/>
    <x v="4"/>
    <s v="Recycled Plastic Ladybug Lamp"/>
    <s v="H: 18&quot; x W: 12&quot; x W: 12&quot;"/>
    <s v="Multi"/>
    <n v="24.95"/>
    <n v="220"/>
    <n v="640"/>
    <n v="15968"/>
  </r>
  <r>
    <x v="3"/>
    <x v="4"/>
    <s v="Recycled Plastic Train Lamp"/>
    <s v="H: 18&quot; x W: 12&quot; x W: 12&quot;"/>
    <s v="Multi"/>
    <n v="24.95"/>
    <n v="380"/>
    <n v="595"/>
    <n v="14845.25"/>
  </r>
  <r>
    <x v="0"/>
    <x v="4"/>
    <s v="Organic Cotton Ladybug Throw Pillow"/>
    <s v="H: 12&quot; x W: 3&quot; x W: 12&quot;"/>
    <s v="Multi"/>
    <n v="12"/>
    <n v="283"/>
    <n v="840"/>
    <n v="10080"/>
  </r>
  <r>
    <x v="0"/>
    <x v="4"/>
    <s v="Organic Cotton Train Throw Pillow"/>
    <s v="H: 12&quot; x W: 3&quot; x W: 12&quot;"/>
    <s v="Multi"/>
    <n v="12"/>
    <n v="8"/>
    <n v="734"/>
    <n v="8808"/>
  </r>
  <r>
    <x v="0"/>
    <x v="4"/>
    <s v="Organic Cotton Pop Art Throw Pillow"/>
    <s v="H: 12&quot; x W: 3&quot; x W: 12&quot;"/>
    <s v="Mint"/>
    <n v="12"/>
    <n v="321"/>
    <n v="1174"/>
    <n v="14088"/>
  </r>
  <r>
    <x v="0"/>
    <x v="4"/>
    <s v="Organic Cotton Pop Art Throw Pillow"/>
    <s v="H: 12&quot; x W: 3&quot; x W: 12&quot;"/>
    <s v="Pink"/>
    <n v="12"/>
    <n v="489"/>
    <n v="1365"/>
    <n v="16380"/>
  </r>
  <r>
    <x v="0"/>
    <x v="4"/>
    <s v="Organic Cotton Pop Art Throw Pillow"/>
    <s v="H: 12&quot; x W: 3&quot; x W: 12&quot;"/>
    <s v="Ocean Blue"/>
    <n v="12"/>
    <n v="377"/>
    <n v="996"/>
    <n v="11952"/>
  </r>
  <r>
    <x v="0"/>
    <x v="4"/>
    <s v="Organic Cotton Pop Art Throw Pillow"/>
    <s v="H: 12&quot; x W: 3&quot; x W: 12&quot;"/>
    <s v="Sunny Yellow"/>
    <n v="12"/>
    <n v="388"/>
    <n v="872"/>
    <n v="10464"/>
  </r>
  <r>
    <x v="0"/>
    <x v="4"/>
    <s v="Organic Cotton Pop Art Throw Pillow"/>
    <s v="H: 12&quot; x W: 3&quot; x W: 12&quot;"/>
    <s v="Lavender"/>
    <n v="12"/>
    <n v="49"/>
    <n v="1264"/>
    <n v="15168"/>
  </r>
  <r>
    <x v="0"/>
    <x v="5"/>
    <s v="Natural Bamboo Kitchen Towel-Pack of 2"/>
    <s v="20&quot; x 18&quot;"/>
    <s v="Ruby"/>
    <n v="8.99"/>
    <n v="325"/>
    <n v="2127"/>
    <n v="19121.73"/>
  </r>
  <r>
    <x v="0"/>
    <x v="5"/>
    <s v="Natural Bamboo Kitchen Towel-Pack of 2"/>
    <s v="20&quot; x 18&quot;"/>
    <s v="Charcoal"/>
    <n v="8.99"/>
    <n v="383"/>
    <n v="2422"/>
    <n v="21773.78"/>
  </r>
  <r>
    <x v="0"/>
    <x v="5"/>
    <s v="Natural Bamboo Kitchen Towel-Pack of 2"/>
    <s v="20&quot; x 18&quot;"/>
    <s v="White"/>
    <n v="8.99"/>
    <n v="270"/>
    <n v="3266"/>
    <n v="29361.34"/>
  </r>
  <r>
    <x v="0"/>
    <x v="5"/>
    <s v="Natural Bamboo Kitchen Towel-Pack of 2"/>
    <s v="20&quot; x 18&quot;"/>
    <s v="Honey"/>
    <n v="8.99"/>
    <n v="334"/>
    <n v="2012"/>
    <n v="18087.88"/>
  </r>
  <r>
    <x v="0"/>
    <x v="5"/>
    <s v="Natural Bamboo Kitchen Washcloth-Pack of 2"/>
    <s v="12&quot; x 12&quot;"/>
    <s v="Ruby"/>
    <n v="5.99"/>
    <n v="58"/>
    <n v="2205"/>
    <n v="13207.95"/>
  </r>
  <r>
    <x v="0"/>
    <x v="5"/>
    <s v="Natural Bamboo Kitchen Washcloth-Pack of 2"/>
    <s v="12&quot; x 12&quot;"/>
    <s v="Charcoal"/>
    <n v="5.99"/>
    <n v="381"/>
    <n v="2375"/>
    <n v="14226.25"/>
  </r>
  <r>
    <x v="0"/>
    <x v="5"/>
    <s v="Natural Bamboo Kitchen Washcloth-Pack of 2"/>
    <s v="12&quot; x 12&quot;"/>
    <s v="White"/>
    <n v="5.99"/>
    <n v="196"/>
    <n v="4968"/>
    <n v="29758.32"/>
  </r>
  <r>
    <x v="0"/>
    <x v="5"/>
    <s v="Natural Bamboo Kitchen Washcloth-Pack of 2"/>
    <s v="12&quot; x 12&quot;"/>
    <s v="Honey"/>
    <n v="5.99"/>
    <n v="288"/>
    <n v="2822"/>
    <n v="16903.78"/>
  </r>
  <r>
    <x v="0"/>
    <x v="5"/>
    <s v="Natural Bamboo Cooking Mitt-Pack of 2"/>
    <s v="8&quot; x 2.5&quot; x 12&quot;"/>
    <s v="Ruby"/>
    <n v="14.99"/>
    <n v="46"/>
    <n v="2259"/>
    <n v="33862.410000000003"/>
  </r>
  <r>
    <x v="0"/>
    <x v="5"/>
    <s v="Natural Bamboo Cooking Mitt-Pack of 2"/>
    <s v="8&quot; x 2.5&quot; x 12&quot;"/>
    <s v="Charcoal"/>
    <n v="14.99"/>
    <n v="248"/>
    <n v="2433"/>
    <n v="36470.67"/>
  </r>
  <r>
    <x v="0"/>
    <x v="5"/>
    <s v="Natural Bamboo Cooking Mitt-Pack of 2"/>
    <s v="8&quot; x 2.5&quot; x 12&quot;"/>
    <s v="White"/>
    <n v="14.99"/>
    <n v="472"/>
    <n v="2423"/>
    <n v="36320.770000000004"/>
  </r>
  <r>
    <x v="0"/>
    <x v="5"/>
    <s v="Natural Bamboo Cooking Mitt-Pack of 2"/>
    <s v="8&quot; x 2.5&quot; x 12&quot;"/>
    <s v="Honey"/>
    <n v="14.99"/>
    <n v="471"/>
    <n v="3270"/>
    <n v="49017.3"/>
  </r>
  <r>
    <x v="0"/>
    <x v="5"/>
    <s v="Natural Bamboo Potholder-Pack of 2"/>
    <s v="7&quot; x 7&quot;"/>
    <s v="Ruby"/>
    <n v="10.99"/>
    <n v="239"/>
    <n v="2104"/>
    <n v="23122.959999999999"/>
  </r>
  <r>
    <x v="0"/>
    <x v="5"/>
    <s v="Natural Bamboo Potholder-Pack of 2"/>
    <s v="7&quot; x 7&quot;"/>
    <s v="Charcoal"/>
    <n v="10.99"/>
    <n v="480"/>
    <n v="2477"/>
    <n v="27222.23"/>
  </r>
  <r>
    <x v="0"/>
    <x v="5"/>
    <s v="Natural Bamboo Potholder-Pack of 2"/>
    <s v="7&quot; x 7&quot;"/>
    <s v="White"/>
    <n v="10.99"/>
    <n v="319"/>
    <n v="3928"/>
    <n v="43168.72"/>
  </r>
  <r>
    <x v="0"/>
    <x v="5"/>
    <s v="Natural Bamboo Potholder-Pack of 2"/>
    <s v="7&quot; x 7&quot;"/>
    <s v="Honey"/>
    <n v="10.99"/>
    <n v="271"/>
    <n v="2138"/>
    <n v="23496.62"/>
  </r>
  <r>
    <x v="1"/>
    <x v="5"/>
    <s v="7 Piece Ceramic Cookware Set"/>
    <s v="Varies"/>
    <s v="White"/>
    <n v="167"/>
    <n v="160"/>
    <n v="1248"/>
    <n v="208416"/>
  </r>
  <r>
    <x v="1"/>
    <x v="5"/>
    <s v="7 Piece Ceramic Cookware Set"/>
    <s v="Varies"/>
    <s v="Silver"/>
    <n v="167"/>
    <n v="83"/>
    <n v="1912"/>
    <n v="319304"/>
  </r>
  <r>
    <x v="1"/>
    <x v="5"/>
    <s v="7 Piece Ceramic Cookware Set"/>
    <s v="Varies"/>
    <s v="Black"/>
    <n v="167"/>
    <n v="431"/>
    <n v="1100"/>
    <n v="183700"/>
  </r>
  <r>
    <x v="1"/>
    <x v="5"/>
    <s v="Ceramic Saucepan with Lid"/>
    <s v="6&quot;"/>
    <s v="White"/>
    <n v="14.99"/>
    <n v="442"/>
    <n v="1469"/>
    <n v="22020.31"/>
  </r>
  <r>
    <x v="1"/>
    <x v="5"/>
    <s v="Ceramic Saucepan with Lid"/>
    <s v="6&quot;"/>
    <s v="Silver"/>
    <n v="14.99"/>
    <n v="130"/>
    <n v="1310"/>
    <n v="19636.900000000001"/>
  </r>
  <r>
    <x v="1"/>
    <x v="5"/>
    <s v="Ceramic Saucepan with Lid"/>
    <s v="6&quot;"/>
    <s v="Black"/>
    <n v="14.99"/>
    <n v="66"/>
    <n v="1313"/>
    <n v="19681.87"/>
  </r>
  <r>
    <x v="1"/>
    <x v="5"/>
    <s v="Ceramic Saucepan with Lid"/>
    <s v="9&quot;"/>
    <s v="White"/>
    <n v="19.989999999999998"/>
    <n v="393"/>
    <n v="1340"/>
    <n v="26786.6"/>
  </r>
  <r>
    <x v="1"/>
    <x v="5"/>
    <s v="Ceramic Saucepan with Lid"/>
    <s v="9&quot;"/>
    <s v="Silver"/>
    <n v="19.989999999999998"/>
    <n v="452"/>
    <n v="1421"/>
    <n v="28405.789999999997"/>
  </r>
  <r>
    <x v="1"/>
    <x v="5"/>
    <s v="Ceramic Saucepan with Lid"/>
    <s v="9&quot;"/>
    <s v="Black"/>
    <n v="19.989999999999998"/>
    <n v="123"/>
    <n v="1192"/>
    <n v="23828.079999999998"/>
  </r>
  <r>
    <x v="1"/>
    <x v="5"/>
    <s v="Ceramic Stock Pot with Lid"/>
    <s v="12&quot;"/>
    <s v="White"/>
    <n v="23.99"/>
    <n v="388"/>
    <n v="1290"/>
    <n v="30947.1"/>
  </r>
  <r>
    <x v="1"/>
    <x v="5"/>
    <s v="Ceramic Stock Pot with Lid"/>
    <s v="12&quot;"/>
    <s v="Silver"/>
    <n v="23.99"/>
    <n v="140"/>
    <n v="1344"/>
    <n v="32242.559999999998"/>
  </r>
  <r>
    <x v="1"/>
    <x v="5"/>
    <s v="Ceramic Stock Pot with Lid"/>
    <s v="12&quot;"/>
    <s v="Black"/>
    <n v="23.99"/>
    <n v="375"/>
    <n v="1364"/>
    <n v="32722.359999999997"/>
  </r>
  <r>
    <x v="1"/>
    <x v="5"/>
    <s v="Ceramic Casserole Pan with Lid"/>
    <s v="16&quot;"/>
    <s v="White"/>
    <n v="28.99"/>
    <n v="467"/>
    <n v="1340"/>
    <n v="38846.6"/>
  </r>
  <r>
    <x v="1"/>
    <x v="5"/>
    <s v="Ceramic Casserole Pan with Lid"/>
    <s v="16&quot;"/>
    <s v="Silver"/>
    <n v="28.99"/>
    <n v="375"/>
    <n v="1274"/>
    <n v="36933.259999999995"/>
  </r>
  <r>
    <x v="1"/>
    <x v="5"/>
    <s v="Ceramic Casserole Pan with Lid"/>
    <s v="16&quot;"/>
    <s v="Black"/>
    <n v="28.99"/>
    <n v="383"/>
    <n v="2140"/>
    <n v="62038.6"/>
  </r>
  <r>
    <x v="1"/>
    <x v="5"/>
    <s v="Ceramic Fondue Set with Bamboo Forks"/>
    <s v="9&quot; x 9&quot;"/>
    <s v="White"/>
    <n v="36.99"/>
    <n v="429"/>
    <n v="841"/>
    <n v="31108.59"/>
  </r>
  <r>
    <x v="1"/>
    <x v="5"/>
    <s v="Ceramic Fondue Set with Bamboo Forks"/>
    <s v="9&quot; x 9&quot;"/>
    <s v="Silver"/>
    <n v="36.99"/>
    <n v="299"/>
    <n v="912"/>
    <n v="33734.880000000005"/>
  </r>
  <r>
    <x v="1"/>
    <x v="5"/>
    <s v="Ceramic Fondue Set with Bamboo Forks"/>
    <s v="9&quot; x 9&quot;"/>
    <s v="Black"/>
    <n v="36.99"/>
    <n v="472"/>
    <n v="720"/>
    <n v="26632.800000000003"/>
  </r>
  <r>
    <x v="1"/>
    <x v="5"/>
    <s v="Recycled Red Wine Glasses"/>
    <s v="Set of 4"/>
    <s v="Clear"/>
    <n v="16.989999999999998"/>
    <n v="428"/>
    <n v="2397"/>
    <n v="40725.03"/>
  </r>
  <r>
    <x v="1"/>
    <x v="5"/>
    <s v="Recycled White Wine Glasses"/>
    <s v="Set of 4"/>
    <s v="Clear"/>
    <n v="16.989999999999998"/>
    <n v="217"/>
    <n v="3056"/>
    <n v="51921.439999999995"/>
  </r>
  <r>
    <x v="1"/>
    <x v="5"/>
    <s v="Recycled 12 oz. Drinking Glasses"/>
    <s v="Set of 4"/>
    <s v="Clear"/>
    <n v="14.99"/>
    <n v="236"/>
    <n v="7271"/>
    <n v="108992.29000000001"/>
  </r>
  <r>
    <x v="1"/>
    <x v="5"/>
    <s v="Recycled 6 oz. Drinking Glasses"/>
    <s v="Set of 4"/>
    <s v="Clear"/>
    <n v="12.99"/>
    <n v="383"/>
    <n v="5123"/>
    <n v="66547.77"/>
  </r>
  <r>
    <x v="1"/>
    <x v="5"/>
    <s v="Recycled 60 oz. Glass Pitcher"/>
    <s v="13&quot;"/>
    <s v="Clear"/>
    <n v="16.989999999999998"/>
    <n v="136"/>
    <n v="1822"/>
    <n v="30955.78"/>
  </r>
  <r>
    <x v="1"/>
    <x v="5"/>
    <s v="Ceramic Utensil Cady"/>
    <s v="8&quot;"/>
    <s v="Black"/>
    <n v="8.99"/>
    <n v="66"/>
    <n v="1248"/>
    <n v="11219.52"/>
  </r>
  <r>
    <x v="1"/>
    <x v="5"/>
    <s v="Ceramic Utensil Cady"/>
    <s v="8&quot;"/>
    <s v="Silver"/>
    <n v="8.99"/>
    <n v="35"/>
    <n v="1436"/>
    <n v="12909.64"/>
  </r>
  <r>
    <x v="1"/>
    <x v="5"/>
    <s v="Ceramic Utensil Cady"/>
    <s v="8&quot;"/>
    <s v="White"/>
    <n v="8.99"/>
    <n v="351"/>
    <n v="4167"/>
    <n v="37461.33"/>
  </r>
  <r>
    <x v="1"/>
    <x v="5"/>
    <s v="Recycled Plastic Dish Rack"/>
    <s v="16&quot; x 9&quot;"/>
    <s v="White"/>
    <n v="12.99"/>
    <n v="312"/>
    <n v="3216"/>
    <n v="41775.840000000004"/>
  </r>
  <r>
    <x v="1"/>
    <x v="5"/>
    <s v="Kitchen Utensil Set"/>
    <s v="4 Piece"/>
    <s v="Silver"/>
    <n v="10.99"/>
    <n v="53"/>
    <n v="1267"/>
    <n v="13924.33"/>
  </r>
  <r>
    <x v="1"/>
    <x v="5"/>
    <s v="Wine Corkscrew and Bottle Opener Set"/>
    <s v="3 Piece"/>
    <s v="Silver"/>
    <n v="13.99"/>
    <n v="79"/>
    <n v="810"/>
    <n v="11331.9"/>
  </r>
  <r>
    <x v="2"/>
    <x v="6"/>
    <s v="Reclaimed Redwood Modular Sofa with Lounge"/>
    <s v="H: 33&quot; x W: 110&quot; x D: 63&quot;"/>
    <s v="White"/>
    <n v="684"/>
    <n v="363"/>
    <n v="143"/>
    <n v="97812"/>
  </r>
  <r>
    <x v="2"/>
    <x v="6"/>
    <s v="Reclaimed Redwood Modular Sofa with Lounge"/>
    <s v="H: 33&quot; x W: 110&quot; x D: 63&quot;"/>
    <s v="Cream"/>
    <n v="684"/>
    <n v="72"/>
    <n v="472"/>
    <n v="322848"/>
  </r>
  <r>
    <x v="2"/>
    <x v="6"/>
    <s v="Reclaimed Redwood Modular Sofa with Lounge"/>
    <s v="H: 33&quot; x W: 110&quot; x D: 63&quot;"/>
    <s v="Olive"/>
    <n v="684"/>
    <n v="94"/>
    <n v="156"/>
    <n v="106704"/>
  </r>
  <r>
    <x v="2"/>
    <x v="6"/>
    <s v="Reclaimed Redwood Modular Sofa with Lounge"/>
    <s v="H: 33&quot; x W: 110&quot; x D: 63&quot;"/>
    <s v="Honey"/>
    <n v="684"/>
    <n v="3"/>
    <n v="457"/>
    <n v="312588"/>
  </r>
  <r>
    <x v="2"/>
    <x v="6"/>
    <s v="Reclaimed Redwood Modular Sofa with Lounge"/>
    <s v="H: 33&quot; x W: 110&quot; x D: 63&quot;"/>
    <s v="Ruby"/>
    <n v="684"/>
    <n v="99"/>
    <n v="414"/>
    <n v="283176"/>
  </r>
  <r>
    <x v="2"/>
    <x v="6"/>
    <s v="Reclaimed Redwood Modular Sofa with Lounge"/>
    <s v="H: 33&quot; x W: 110&quot; x D: 63&quot;"/>
    <s v="Charcoal"/>
    <n v="684"/>
    <n v="389"/>
    <n v="303"/>
    <n v="207252"/>
  </r>
  <r>
    <x v="2"/>
    <x v="6"/>
    <s v="Reclaimed Redwood Modular Sofa with Lounge"/>
    <s v="H: 33&quot; x W: 110&quot; x D: 63&quot;"/>
    <s v="Black"/>
    <n v="684"/>
    <n v="489"/>
    <n v="119"/>
    <n v="81396"/>
  </r>
  <r>
    <x v="2"/>
    <x v="6"/>
    <s v="Reclaimed Redwood Modular Chair"/>
    <s v="H: 33&quot; x W: 36&quot; x D: 38&quot;"/>
    <s v="White"/>
    <n v="384"/>
    <n v="398"/>
    <n v="157"/>
    <n v="60288"/>
  </r>
  <r>
    <x v="2"/>
    <x v="6"/>
    <s v="Reclaimed Redwood Modular Chair"/>
    <s v="H: 33&quot; x W: 36&quot; x D: 38&quot;"/>
    <s v="Cream"/>
    <n v="384"/>
    <n v="252"/>
    <n v="224"/>
    <n v="86016"/>
  </r>
  <r>
    <x v="2"/>
    <x v="6"/>
    <s v="Reclaimed Redwood Modular Chair"/>
    <s v="H: 33&quot; x W: 36&quot; x D: 38&quot;"/>
    <s v="Olive"/>
    <n v="384"/>
    <n v="206"/>
    <n v="204"/>
    <n v="78336"/>
  </r>
  <r>
    <x v="2"/>
    <x v="6"/>
    <s v="Reclaimed Redwood Modular Chair"/>
    <s v="H: 33&quot; x W: 36&quot; x D: 38&quot;"/>
    <s v="Honey"/>
    <n v="384"/>
    <n v="491"/>
    <n v="230"/>
    <n v="88320"/>
  </r>
  <r>
    <x v="2"/>
    <x v="6"/>
    <s v="Reclaimed Redwood Modular Chair"/>
    <s v="H: 33&quot; x W: 36&quot; x D: 38&quot;"/>
    <s v="Ruby"/>
    <n v="384"/>
    <n v="270"/>
    <n v="328"/>
    <n v="125952"/>
  </r>
  <r>
    <x v="2"/>
    <x v="6"/>
    <s v="Reclaimed Redwood Modular Chair"/>
    <s v="H: 33&quot; x W: 36&quot; x D: 38&quot;"/>
    <s v="Charcoal"/>
    <n v="384"/>
    <n v="414"/>
    <n v="78"/>
    <n v="29952"/>
  </r>
  <r>
    <x v="2"/>
    <x v="6"/>
    <s v="Reclaimed Redwood Modular Chair"/>
    <s v="H: 33&quot; x W: 36&quot; x D: 38&quot;"/>
    <s v="Black"/>
    <n v="384"/>
    <n v="466"/>
    <n v="47"/>
    <n v="18048"/>
  </r>
  <r>
    <x v="2"/>
    <x v="6"/>
    <s v="Reclaimed Redwood Modular Loveseat"/>
    <s v="H:33&quot; x W: 79&quot; x D: 26&quot;"/>
    <s v="White"/>
    <n v="529"/>
    <n v="359"/>
    <n v="139"/>
    <n v="73531"/>
  </r>
  <r>
    <x v="2"/>
    <x v="6"/>
    <s v="Reclaimed Redwood Modular Loveseat"/>
    <s v="H:33&quot; x W: 79&quot; x D: 26&quot;"/>
    <s v="Cream"/>
    <n v="529"/>
    <n v="392"/>
    <n v="405"/>
    <n v="214245"/>
  </r>
  <r>
    <x v="2"/>
    <x v="6"/>
    <s v="Reclaimed Redwood Modular Loveseat"/>
    <s v="H:33&quot; x W: 79&quot; x D: 26&quot;"/>
    <s v="Olive"/>
    <n v="529"/>
    <n v="106"/>
    <n v="446"/>
    <n v="235934"/>
  </r>
  <r>
    <x v="2"/>
    <x v="6"/>
    <s v="Reclaimed Redwood Modular Loveseat"/>
    <s v="H:33&quot; x W: 79&quot; x D: 26&quot;"/>
    <s v="Honey"/>
    <n v="529"/>
    <n v="414"/>
    <n v="106"/>
    <n v="56074"/>
  </r>
  <r>
    <x v="2"/>
    <x v="6"/>
    <s v="Reclaimed Redwood Modular Loveseat"/>
    <s v="H:33&quot; x W: 79&quot; x D: 26&quot;"/>
    <s v="Ruby"/>
    <n v="529"/>
    <n v="334"/>
    <n v="200"/>
    <n v="105800"/>
  </r>
  <r>
    <x v="2"/>
    <x v="6"/>
    <s v="Reclaimed Redwood Modular Loveseat"/>
    <s v="H:33&quot; x W: 79&quot; x D: 26&quot;"/>
    <s v="Charcoal"/>
    <n v="529"/>
    <n v="486"/>
    <n v="16"/>
    <n v="8464"/>
  </r>
  <r>
    <x v="2"/>
    <x v="6"/>
    <s v="Reclaimed Redwood Modular Loveseat"/>
    <s v="H:33&quot; x W: 79&quot; x D: 26&quot;"/>
    <s v="Black"/>
    <n v="529"/>
    <n v="347"/>
    <n v="455"/>
    <n v="240695"/>
  </r>
  <r>
    <x v="2"/>
    <x v="6"/>
    <s v="Modular Ottoman with Storage"/>
    <s v="H:16&quot; x W: 34&quot; x D: 26&quot;"/>
    <s v="White"/>
    <n v="179"/>
    <n v="248"/>
    <n v="322"/>
    <n v="57638"/>
  </r>
  <r>
    <x v="2"/>
    <x v="6"/>
    <s v="Modular Ottoman with Storage"/>
    <s v="H:16&quot; x W: 34&quot; x D: 26&quot;"/>
    <s v="Cream"/>
    <n v="179"/>
    <n v="98"/>
    <n v="332"/>
    <n v="59428"/>
  </r>
  <r>
    <x v="2"/>
    <x v="6"/>
    <s v="Modular Ottoman with Storage"/>
    <s v="H:16&quot; x W: 34&quot; x D: 26&quot;"/>
    <s v="Olive"/>
    <n v="179"/>
    <n v="207"/>
    <n v="335"/>
    <n v="59965"/>
  </r>
  <r>
    <x v="2"/>
    <x v="6"/>
    <s v="Modular Ottoman with Storage"/>
    <s v="H:16&quot; x W: 34&quot; x D: 26&quot;"/>
    <s v="Honey"/>
    <n v="179"/>
    <n v="78"/>
    <n v="396"/>
    <n v="70884"/>
  </r>
  <r>
    <x v="2"/>
    <x v="6"/>
    <s v="Modular Ottoman with Storage"/>
    <s v="H:16&quot; x W: 34&quot; x D: 26&quot;"/>
    <s v="Ruby"/>
    <n v="179"/>
    <n v="166"/>
    <n v="66"/>
    <n v="11814"/>
  </r>
  <r>
    <x v="2"/>
    <x v="6"/>
    <s v="Modular Ottoman with Storage"/>
    <s v="H:16&quot; x W: 34&quot; x D: 26&quot;"/>
    <s v="Charcoal"/>
    <n v="179"/>
    <n v="152"/>
    <n v="174"/>
    <n v="31146"/>
  </r>
  <r>
    <x v="2"/>
    <x v="6"/>
    <s v="Modular Ottoman with Storage"/>
    <s v="H:16&quot; x W: 34&quot; x D: 26&quot;"/>
    <s v="Black"/>
    <n v="179"/>
    <n v="409"/>
    <n v="62"/>
    <n v="11098"/>
  </r>
  <r>
    <x v="2"/>
    <x v="6"/>
    <s v="Natural Bamboo Coffee Table"/>
    <s v="H: 18&quot; x W: 36&quot; x D: 28&quot;"/>
    <s v="Ebony"/>
    <n v="119"/>
    <n v="17"/>
    <n v="456"/>
    <n v="54264"/>
  </r>
  <r>
    <x v="2"/>
    <x v="6"/>
    <s v="Natural Bamboo Coffee Table"/>
    <s v="H: 18&quot; x W: 36&quot; x D: 28&quot;"/>
    <s v="Natural"/>
    <n v="119"/>
    <n v="30"/>
    <n v="361"/>
    <n v="42959"/>
  </r>
  <r>
    <x v="2"/>
    <x v="6"/>
    <s v="Natural Bamboo Coffee Table"/>
    <s v="H: 18&quot; x W: 36&quot; x D: 28&quot;"/>
    <s v="White"/>
    <n v="119"/>
    <n v="120"/>
    <n v="405"/>
    <n v="48195"/>
  </r>
  <r>
    <x v="2"/>
    <x v="6"/>
    <s v="Natural Bamboo End Table"/>
    <s v="H: 20&quot; x W: 20&quot; x D: 20&quot;"/>
    <s v="Ebony"/>
    <n v="795"/>
    <n v="297"/>
    <n v="217"/>
    <n v="172515"/>
  </r>
  <r>
    <x v="2"/>
    <x v="6"/>
    <s v="Natural Bamboo End Table"/>
    <s v="H: 20&quot; x W: 20&quot; x D: 20&quot;"/>
    <s v="Natural"/>
    <n v="838"/>
    <n v="386"/>
    <n v="202"/>
    <n v="169276"/>
  </r>
  <r>
    <x v="2"/>
    <x v="6"/>
    <s v="Natural Bamboo End Table"/>
    <s v="H: 20&quot; x W: 20&quot; x D: 20&quot;"/>
    <s v="White"/>
    <n v="883"/>
    <n v="335"/>
    <n v="211"/>
    <n v="186313"/>
  </r>
  <r>
    <x v="2"/>
    <x v="6"/>
    <s v="Reclaimed Redwood Television Media Table"/>
    <s v="H: 22&quot; x W: 58&quot; x D: 18&quot;"/>
    <s v="Ebony"/>
    <n v="225"/>
    <n v="126"/>
    <n v="404"/>
    <n v="90900"/>
  </r>
  <r>
    <x v="2"/>
    <x v="6"/>
    <s v="Reclaimed Redwood Television Media Table"/>
    <s v="H: 22&quot; x W: 58&quot; x D: 18&quot;"/>
    <s v="Natural"/>
    <n v="225"/>
    <n v="152"/>
    <n v="454"/>
    <n v="102150"/>
  </r>
  <r>
    <x v="2"/>
    <x v="6"/>
    <s v="Reclaimed Redwood Television Media Table"/>
    <s v="H: 22&quot; x W: 58&quot; x D: 18&quot;"/>
    <s v="White"/>
    <n v="225"/>
    <n v="394"/>
    <n v="384"/>
    <n v="86400"/>
  </r>
  <r>
    <x v="2"/>
    <x v="6"/>
    <s v="Reclaimed Redwood Computer Desk with Hutch"/>
    <s v="H: 54&quot; x W: 60&quot; x D: 24&quot;"/>
    <s v="Ebony"/>
    <n v="455"/>
    <n v="308"/>
    <n v="471"/>
    <n v="214305"/>
  </r>
  <r>
    <x v="2"/>
    <x v="6"/>
    <s v="Reclaimed Redwood Computer Desk with Hutch"/>
    <s v="H: 54&quot; x W: 60&quot; x D: 24&quot;"/>
    <s v="Natural"/>
    <n v="455"/>
    <n v="245"/>
    <n v="14"/>
    <n v="6370"/>
  </r>
  <r>
    <x v="2"/>
    <x v="6"/>
    <s v="Reclaimed Redwood Computer Desk with Hutch"/>
    <s v="H: 54&quot; x W: 60&quot; x D: 24&quot;"/>
    <s v="White"/>
    <n v="455"/>
    <n v="340"/>
    <n v="310"/>
    <n v="141050"/>
  </r>
  <r>
    <x v="2"/>
    <x v="6"/>
    <s v="Reclaimed Redwood Secretary Desk"/>
    <s v="H: 44&quot; x W: 36&quot; x D: 19&quot;"/>
    <s v="Ebony"/>
    <n v="320"/>
    <n v="426"/>
    <n v="4"/>
    <n v="1280"/>
  </r>
  <r>
    <x v="2"/>
    <x v="6"/>
    <s v="Reclaimed Redwood Secretary Desk"/>
    <s v="H: 44&quot; x W: 36&quot; x D: 19&quot;"/>
    <s v="Natural"/>
    <n v="320"/>
    <n v="391"/>
    <n v="74"/>
    <n v="23680"/>
  </r>
  <r>
    <x v="2"/>
    <x v="6"/>
    <s v="Reclaimed Redwood Secretary Desk"/>
    <s v="H: 44&quot; x W: 36&quot; x D: 19&quot;"/>
    <s v="White"/>
    <n v="320"/>
    <n v="440"/>
    <n v="288"/>
    <n v="92160"/>
  </r>
  <r>
    <x v="2"/>
    <x v="6"/>
    <s v="Natural Bamboo Writing Desk with Shaker Drawer"/>
    <s v="H: 28&quot; x W: 45&quot; x D: 22&quot;"/>
    <s v="Natural"/>
    <n v="189"/>
    <n v="141"/>
    <n v="438"/>
    <n v="82782"/>
  </r>
  <r>
    <x v="2"/>
    <x v="6"/>
    <s v="Natural Bamboo Writing Desk with Shaker Drawer"/>
    <s v="H: 28&quot; x W: 45&quot; x D: 22&quot;"/>
    <s v="Ebony"/>
    <n v="189"/>
    <n v="275"/>
    <n v="164"/>
    <n v="30996"/>
  </r>
  <r>
    <x v="2"/>
    <x v="6"/>
    <s v="Reclaimed Redwood Sofa Table"/>
    <s v="H: 29&quot; x W: 60&quot; x D: 15&quot;"/>
    <s v="Natural"/>
    <n v="189"/>
    <n v="331"/>
    <n v="378"/>
    <n v="71442"/>
  </r>
  <r>
    <x v="2"/>
    <x v="6"/>
    <s v="Reclaimed Redwood Sofa Table"/>
    <s v="H: 29&quot; x W: 60&quot; x D: 15&quot;"/>
    <s v="White"/>
    <n v="189"/>
    <n v="93"/>
    <n v="123"/>
    <n v="23247"/>
  </r>
  <r>
    <x v="2"/>
    <x v="6"/>
    <s v="Reclaimed Redwood Sofa Table"/>
    <s v="H: 29&quot; x W: 60&quot; x D: 15&quot;"/>
    <s v="Ebony"/>
    <n v="189"/>
    <n v="119"/>
    <n v="459"/>
    <n v="86751"/>
  </r>
  <r>
    <x v="3"/>
    <x v="6"/>
    <s v="Natural Bamboo Floor Lamp"/>
    <s v="63&quot; x 15&quot;"/>
    <s v="Natural"/>
    <n v="49"/>
    <n v="337"/>
    <n v="436"/>
    <n v="21364"/>
  </r>
  <r>
    <x v="3"/>
    <x v="6"/>
    <s v="Natural Bamboo Floor Lamp"/>
    <s v="63&quot; x 15&quot;"/>
    <s v="White"/>
    <n v="49"/>
    <n v="197"/>
    <n v="445"/>
    <n v="21805"/>
  </r>
  <r>
    <x v="3"/>
    <x v="6"/>
    <s v="Natural Bamboo Floor Lamp"/>
    <s v="63&quot; x 15&quot;"/>
    <s v="Ebony"/>
    <n v="49"/>
    <n v="374"/>
    <n v="334"/>
    <n v="16366"/>
  </r>
  <r>
    <x v="3"/>
    <x v="6"/>
    <s v="Natural Bamboo Table Lamp"/>
    <s v="22&quot; x 18&quot;"/>
    <s v="Natural"/>
    <n v="29.99"/>
    <n v="436"/>
    <n v="256"/>
    <n v="7677.44"/>
  </r>
  <r>
    <x v="3"/>
    <x v="6"/>
    <s v="Natural Bamboo Table Lamp"/>
    <s v="22&quot; x 18&quot;"/>
    <s v="White"/>
    <n v="29.99"/>
    <n v="247"/>
    <n v="233"/>
    <n v="6987.67"/>
  </r>
  <r>
    <x v="3"/>
    <x v="6"/>
    <s v="Natural Bamboo Table Lamp"/>
    <s v="22&quot; x 18&quot;"/>
    <s v="Ebony"/>
    <n v="29.99"/>
    <n v="258"/>
    <n v="472"/>
    <n v="14155.27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K3:P12" firstHeaderRow="1" firstDataRow="2" firstDataCol="1"/>
  <pivotFields count="9">
    <pivotField axis="axisCol" compact="0" outline="0" showAll="0">
      <items count="5">
        <item x="2"/>
        <item x="1"/>
        <item x="3"/>
        <item x="0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dataField="1" compact="0" numFmtId="164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8" baseField="0" baseItem="0" numFmtId="3"/>
  </dataFields>
  <formats count="8"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I303" totalsRowShown="0" headerRowDxfId="10" dataDxfId="9">
  <autoFilter ref="A3:I30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Category" dataDxfId="8"/>
    <tableColumn id="2" name="Department" dataDxfId="7"/>
    <tableColumn id="3" name="Product" dataDxfId="6"/>
    <tableColumn id="4" name="Size" dataDxfId="5"/>
    <tableColumn id="5" name="Color" dataDxfId="4"/>
    <tableColumn id="6" name="Price" dataDxfId="3"/>
    <tableColumn id="7" name="In Stock" dataDxfId="2"/>
    <tableColumn id="8" name="Sold" dataDxfId="1"/>
    <tableColumn id="9" name="Revenue" dataDxfId="0" dataCellStyle="Currency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P303"/>
  <sheetViews>
    <sheetView zoomScale="85" zoomScaleNormal="85" workbookViewId="0">
      <selection activeCell="I7" sqref="I7"/>
    </sheetView>
  </sheetViews>
  <sheetFormatPr defaultColWidth="10.875" defaultRowHeight="15.75" x14ac:dyDescent="0.25"/>
  <cols>
    <col min="1" max="2" width="14.625" style="18" customWidth="1"/>
    <col min="3" max="3" width="42" style="18" customWidth="1"/>
    <col min="4" max="4" width="14.5" style="18" customWidth="1"/>
    <col min="5" max="5" width="12.5" style="18" bestFit="1" customWidth="1"/>
    <col min="6" max="6" width="11.5" style="22" customWidth="1"/>
    <col min="7" max="7" width="10.375" style="18" customWidth="1"/>
    <col min="8" max="8" width="6.75" style="18" customWidth="1"/>
    <col min="9" max="9" width="13.75" style="36" bestFit="1" customWidth="1"/>
    <col min="10" max="10" width="17.75" style="18" customWidth="1"/>
    <col min="11" max="11" width="14.875" style="18" bestFit="1" customWidth="1"/>
    <col min="12" max="15" width="11.5" style="18" customWidth="1"/>
    <col min="16" max="16" width="11" style="18" customWidth="1"/>
    <col min="17" max="16384" width="10.875" style="18"/>
  </cols>
  <sheetData>
    <row r="1" spans="1:16" ht="31.5" x14ac:dyDescent="0.5">
      <c r="A1" s="31" t="s">
        <v>230</v>
      </c>
      <c r="B1" s="31"/>
      <c r="C1" s="31"/>
      <c r="D1" s="31"/>
      <c r="E1" s="31"/>
      <c r="F1" s="31"/>
      <c r="G1" s="31"/>
      <c r="H1" s="31"/>
      <c r="I1" s="31"/>
    </row>
    <row r="2" spans="1:16" ht="31.5" hidden="1" x14ac:dyDescent="0.5">
      <c r="A2" s="30"/>
      <c r="B2" s="30"/>
      <c r="C2" s="30"/>
      <c r="D2" s="30"/>
      <c r="E2" s="30"/>
      <c r="F2" s="30"/>
      <c r="G2" s="30"/>
      <c r="H2" s="30"/>
      <c r="I2" s="33"/>
    </row>
    <row r="3" spans="1:16" ht="18.75" x14ac:dyDescent="0.25">
      <c r="A3" s="23" t="s">
        <v>0</v>
      </c>
      <c r="B3" s="23" t="s">
        <v>1</v>
      </c>
      <c r="C3" s="23" t="s">
        <v>2</v>
      </c>
      <c r="D3" s="24" t="s">
        <v>3</v>
      </c>
      <c r="E3" s="23" t="s">
        <v>4</v>
      </c>
      <c r="F3" s="27" t="s">
        <v>5</v>
      </c>
      <c r="G3" s="28" t="s">
        <v>6</v>
      </c>
      <c r="H3" s="28" t="s">
        <v>7</v>
      </c>
      <c r="I3" s="34" t="s">
        <v>8</v>
      </c>
      <c r="K3" s="19" t="s">
        <v>228</v>
      </c>
      <c r="L3" s="19" t="s">
        <v>0</v>
      </c>
    </row>
    <row r="4" spans="1:16" x14ac:dyDescent="0.25">
      <c r="A4" s="25" t="s">
        <v>9</v>
      </c>
      <c r="B4" s="25" t="s">
        <v>10</v>
      </c>
      <c r="C4" s="25" t="s">
        <v>11</v>
      </c>
      <c r="D4" s="25" t="s">
        <v>12</v>
      </c>
      <c r="E4" s="25" t="s">
        <v>13</v>
      </c>
      <c r="F4" s="26">
        <v>11.99</v>
      </c>
      <c r="G4" s="25">
        <v>1126</v>
      </c>
      <c r="H4" s="25">
        <v>2372</v>
      </c>
      <c r="I4" s="35">
        <f>F4*H4</f>
        <v>28440.28</v>
      </c>
      <c r="K4" s="19" t="s">
        <v>1</v>
      </c>
      <c r="L4" s="20" t="s">
        <v>37</v>
      </c>
      <c r="M4" s="20" t="s">
        <v>26</v>
      </c>
      <c r="N4" s="20" t="s">
        <v>138</v>
      </c>
      <c r="O4" s="20" t="s">
        <v>9</v>
      </c>
      <c r="P4" s="20" t="s">
        <v>227</v>
      </c>
    </row>
    <row r="5" spans="1:16" x14ac:dyDescent="0.25">
      <c r="A5" s="25" t="s">
        <v>9</v>
      </c>
      <c r="B5" s="25" t="s">
        <v>10</v>
      </c>
      <c r="C5" s="25" t="s">
        <v>11</v>
      </c>
      <c r="D5" s="25" t="s">
        <v>12</v>
      </c>
      <c r="E5" s="25" t="s">
        <v>14</v>
      </c>
      <c r="F5" s="26">
        <v>11.99</v>
      </c>
      <c r="G5" s="25">
        <v>1197</v>
      </c>
      <c r="H5" s="25">
        <v>2479</v>
      </c>
      <c r="I5" s="35">
        <f t="shared" ref="I5:I68" si="0">F5*H5</f>
        <v>29723.21</v>
      </c>
      <c r="K5" s="18" t="s">
        <v>10</v>
      </c>
      <c r="L5" s="21"/>
      <c r="M5" s="21">
        <v>167469.76999999999</v>
      </c>
      <c r="N5" s="21"/>
      <c r="O5" s="21">
        <v>1391972.54</v>
      </c>
      <c r="P5" s="21">
        <v>1559442.31</v>
      </c>
    </row>
    <row r="6" spans="1:16" x14ac:dyDescent="0.25">
      <c r="A6" s="25" t="s">
        <v>9</v>
      </c>
      <c r="B6" s="25" t="s">
        <v>10</v>
      </c>
      <c r="C6" s="25" t="s">
        <v>11</v>
      </c>
      <c r="D6" s="25" t="s">
        <v>12</v>
      </c>
      <c r="E6" s="25" t="s">
        <v>15</v>
      </c>
      <c r="F6" s="26">
        <v>11.99</v>
      </c>
      <c r="G6" s="25">
        <v>1101</v>
      </c>
      <c r="H6" s="25">
        <v>3104</v>
      </c>
      <c r="I6" s="35">
        <f t="shared" si="0"/>
        <v>37216.959999999999</v>
      </c>
      <c r="K6" s="18" t="s">
        <v>38</v>
      </c>
      <c r="L6" s="21">
        <v>958228</v>
      </c>
      <c r="M6" s="21">
        <v>126684</v>
      </c>
      <c r="N6" s="21"/>
      <c r="O6" s="21">
        <v>4746903.1100000003</v>
      </c>
      <c r="P6" s="21">
        <v>5831815.1100000003</v>
      </c>
    </row>
    <row r="7" spans="1:16" x14ac:dyDescent="0.25">
      <c r="A7" s="25" t="s">
        <v>9</v>
      </c>
      <c r="B7" s="25" t="s">
        <v>10</v>
      </c>
      <c r="C7" s="25" t="s">
        <v>11</v>
      </c>
      <c r="D7" s="25" t="s">
        <v>12</v>
      </c>
      <c r="E7" s="25" t="s">
        <v>16</v>
      </c>
      <c r="F7" s="26">
        <v>11.99</v>
      </c>
      <c r="G7" s="25">
        <v>612</v>
      </c>
      <c r="H7" s="25">
        <v>2294</v>
      </c>
      <c r="I7" s="35">
        <f t="shared" si="0"/>
        <v>27505.06</v>
      </c>
      <c r="K7" s="18" t="s">
        <v>71</v>
      </c>
      <c r="L7" s="21">
        <v>4033411</v>
      </c>
      <c r="M7" s="21">
        <v>30796.5</v>
      </c>
      <c r="N7" s="21"/>
      <c r="O7" s="21">
        <v>517727.44</v>
      </c>
      <c r="P7" s="21">
        <v>4581934.9400000004</v>
      </c>
    </row>
    <row r="8" spans="1:16" x14ac:dyDescent="0.25">
      <c r="A8" s="25" t="s">
        <v>9</v>
      </c>
      <c r="B8" s="25" t="s">
        <v>10</v>
      </c>
      <c r="C8" s="25" t="s">
        <v>11</v>
      </c>
      <c r="D8" s="25" t="s">
        <v>12</v>
      </c>
      <c r="E8" s="25" t="s">
        <v>17</v>
      </c>
      <c r="F8" s="26">
        <v>11.99</v>
      </c>
      <c r="G8" s="25">
        <v>1418</v>
      </c>
      <c r="H8" s="25">
        <v>1479</v>
      </c>
      <c r="I8" s="35">
        <f t="shared" si="0"/>
        <v>17733.21</v>
      </c>
      <c r="K8" s="18" t="s">
        <v>102</v>
      </c>
      <c r="L8" s="21">
        <v>605507</v>
      </c>
      <c r="M8" s="21">
        <v>274792.5</v>
      </c>
      <c r="N8" s="21"/>
      <c r="O8" s="21"/>
      <c r="P8" s="21">
        <v>880299.5</v>
      </c>
    </row>
    <row r="9" spans="1:16" x14ac:dyDescent="0.25">
      <c r="A9" s="25" t="s">
        <v>9</v>
      </c>
      <c r="B9" s="25" t="s">
        <v>10</v>
      </c>
      <c r="C9" s="25" t="s">
        <v>11</v>
      </c>
      <c r="D9" s="25" t="s">
        <v>12</v>
      </c>
      <c r="E9" s="25" t="s">
        <v>18</v>
      </c>
      <c r="F9" s="26">
        <v>11.99</v>
      </c>
      <c r="G9" s="25">
        <v>1202</v>
      </c>
      <c r="H9" s="25">
        <v>2341</v>
      </c>
      <c r="I9" s="35">
        <f t="shared" si="0"/>
        <v>28068.59</v>
      </c>
      <c r="K9" s="18" t="s">
        <v>118</v>
      </c>
      <c r="L9" s="21">
        <v>1597611</v>
      </c>
      <c r="M9" s="21"/>
      <c r="N9" s="21">
        <v>30813.25</v>
      </c>
      <c r="O9" s="21">
        <v>752414.01</v>
      </c>
      <c r="P9" s="21">
        <v>2380838.2599999998</v>
      </c>
    </row>
    <row r="10" spans="1:16" x14ac:dyDescent="0.25">
      <c r="A10" s="25" t="s">
        <v>9</v>
      </c>
      <c r="B10" s="25" t="s">
        <v>10</v>
      </c>
      <c r="C10" s="25" t="s">
        <v>11</v>
      </c>
      <c r="D10" s="25" t="s">
        <v>12</v>
      </c>
      <c r="E10" s="25" t="s">
        <v>19</v>
      </c>
      <c r="F10" s="26">
        <v>11.99</v>
      </c>
      <c r="G10" s="25">
        <v>454</v>
      </c>
      <c r="H10" s="25">
        <v>1439</v>
      </c>
      <c r="I10" s="35">
        <f t="shared" si="0"/>
        <v>17253.61</v>
      </c>
      <c r="K10" s="18" t="s">
        <v>146</v>
      </c>
      <c r="L10" s="21"/>
      <c r="M10" s="21">
        <v>1604751.1700000002</v>
      </c>
      <c r="N10" s="21"/>
      <c r="O10" s="21">
        <v>435122.70999999996</v>
      </c>
      <c r="P10" s="21">
        <v>2039873.8800000001</v>
      </c>
    </row>
    <row r="11" spans="1:16" x14ac:dyDescent="0.25">
      <c r="A11" s="25" t="s">
        <v>9</v>
      </c>
      <c r="B11" s="25" t="s">
        <v>10</v>
      </c>
      <c r="C11" s="25" t="s">
        <v>20</v>
      </c>
      <c r="D11" s="25" t="s">
        <v>21</v>
      </c>
      <c r="E11" s="25" t="s">
        <v>13</v>
      </c>
      <c r="F11" s="26">
        <v>7.99</v>
      </c>
      <c r="G11" s="25">
        <v>2276</v>
      </c>
      <c r="H11" s="25">
        <v>1870</v>
      </c>
      <c r="I11" s="35">
        <f t="shared" si="0"/>
        <v>14941.300000000001</v>
      </c>
      <c r="K11" s="18" t="s">
        <v>179</v>
      </c>
      <c r="L11" s="21">
        <v>4862439</v>
      </c>
      <c r="M11" s="21"/>
      <c r="N11" s="21">
        <v>88355.39</v>
      </c>
      <c r="O11" s="21"/>
      <c r="P11" s="21">
        <v>4950794.3899999997</v>
      </c>
    </row>
    <row r="12" spans="1:16" x14ac:dyDescent="0.25">
      <c r="A12" s="25" t="s">
        <v>9</v>
      </c>
      <c r="B12" s="25" t="s">
        <v>10</v>
      </c>
      <c r="C12" s="25" t="s">
        <v>20</v>
      </c>
      <c r="D12" s="25" t="s">
        <v>21</v>
      </c>
      <c r="E12" s="25" t="s">
        <v>14</v>
      </c>
      <c r="F12" s="26">
        <v>7.99</v>
      </c>
      <c r="G12" s="25">
        <v>1136</v>
      </c>
      <c r="H12" s="25">
        <v>2265</v>
      </c>
      <c r="I12" s="35">
        <f t="shared" si="0"/>
        <v>18097.350000000002</v>
      </c>
      <c r="K12" s="18" t="s">
        <v>227</v>
      </c>
      <c r="L12" s="21">
        <v>12057196</v>
      </c>
      <c r="M12" s="21">
        <v>2204493.9400000004</v>
      </c>
      <c r="N12" s="21">
        <v>119168.64</v>
      </c>
      <c r="O12" s="21">
        <v>7844139.8100000005</v>
      </c>
      <c r="P12" s="21">
        <v>22224998.390000001</v>
      </c>
    </row>
    <row r="13" spans="1:16" x14ac:dyDescent="0.25">
      <c r="A13" s="25" t="s">
        <v>9</v>
      </c>
      <c r="B13" s="25" t="s">
        <v>10</v>
      </c>
      <c r="C13" s="25" t="s">
        <v>20</v>
      </c>
      <c r="D13" s="25" t="s">
        <v>21</v>
      </c>
      <c r="E13" s="25" t="s">
        <v>15</v>
      </c>
      <c r="F13" s="26">
        <v>7.99</v>
      </c>
      <c r="G13" s="25">
        <v>1358</v>
      </c>
      <c r="H13" s="25">
        <v>3452</v>
      </c>
      <c r="I13" s="35">
        <f t="shared" si="0"/>
        <v>27581.48</v>
      </c>
    </row>
    <row r="14" spans="1:16" x14ac:dyDescent="0.25">
      <c r="A14" s="25" t="s">
        <v>9</v>
      </c>
      <c r="B14" s="25" t="s">
        <v>10</v>
      </c>
      <c r="C14" s="25" t="s">
        <v>20</v>
      </c>
      <c r="D14" s="25" t="s">
        <v>21</v>
      </c>
      <c r="E14" s="25" t="s">
        <v>16</v>
      </c>
      <c r="F14" s="26">
        <v>7.99</v>
      </c>
      <c r="G14" s="25">
        <v>880</v>
      </c>
      <c r="H14" s="25">
        <v>1107</v>
      </c>
      <c r="I14" s="35">
        <f t="shared" si="0"/>
        <v>8844.93</v>
      </c>
    </row>
    <row r="15" spans="1:16" x14ac:dyDescent="0.25">
      <c r="A15" s="25" t="s">
        <v>9</v>
      </c>
      <c r="B15" s="25" t="s">
        <v>10</v>
      </c>
      <c r="C15" s="25" t="s">
        <v>20</v>
      </c>
      <c r="D15" s="25" t="s">
        <v>21</v>
      </c>
      <c r="E15" s="25" t="s">
        <v>17</v>
      </c>
      <c r="F15" s="26">
        <v>7.99</v>
      </c>
      <c r="G15" s="25">
        <v>1153</v>
      </c>
      <c r="H15" s="25">
        <v>2257</v>
      </c>
      <c r="I15" s="35">
        <f t="shared" si="0"/>
        <v>18033.43</v>
      </c>
    </row>
    <row r="16" spans="1:16" x14ac:dyDescent="0.25">
      <c r="A16" s="25" t="s">
        <v>9</v>
      </c>
      <c r="B16" s="25" t="s">
        <v>10</v>
      </c>
      <c r="C16" s="25" t="s">
        <v>20</v>
      </c>
      <c r="D16" s="25" t="s">
        <v>21</v>
      </c>
      <c r="E16" s="25" t="s">
        <v>18</v>
      </c>
      <c r="F16" s="26">
        <v>7.99</v>
      </c>
      <c r="G16" s="25">
        <v>1336</v>
      </c>
      <c r="H16" s="25">
        <v>2168</v>
      </c>
      <c r="I16" s="35">
        <f t="shared" si="0"/>
        <v>17322.32</v>
      </c>
    </row>
    <row r="17" spans="1:9" x14ac:dyDescent="0.25">
      <c r="A17" s="25" t="s">
        <v>9</v>
      </c>
      <c r="B17" s="25" t="s">
        <v>10</v>
      </c>
      <c r="C17" s="25" t="s">
        <v>20</v>
      </c>
      <c r="D17" s="25" t="s">
        <v>21</v>
      </c>
      <c r="E17" s="25" t="s">
        <v>19</v>
      </c>
      <c r="F17" s="26">
        <v>7.99</v>
      </c>
      <c r="G17" s="25">
        <v>1312</v>
      </c>
      <c r="H17" s="25">
        <v>2960</v>
      </c>
      <c r="I17" s="35">
        <f t="shared" si="0"/>
        <v>23650.400000000001</v>
      </c>
    </row>
    <row r="18" spans="1:9" x14ac:dyDescent="0.25">
      <c r="A18" s="25" t="s">
        <v>9</v>
      </c>
      <c r="B18" s="25" t="s">
        <v>10</v>
      </c>
      <c r="C18" s="25" t="s">
        <v>22</v>
      </c>
      <c r="D18" s="25" t="s">
        <v>23</v>
      </c>
      <c r="E18" s="25" t="s">
        <v>13</v>
      </c>
      <c r="F18" s="26">
        <v>4.99</v>
      </c>
      <c r="G18" s="25">
        <v>2229</v>
      </c>
      <c r="H18" s="25">
        <v>4239</v>
      </c>
      <c r="I18" s="35">
        <f t="shared" si="0"/>
        <v>21152.61</v>
      </c>
    </row>
    <row r="19" spans="1:9" x14ac:dyDescent="0.25">
      <c r="A19" s="25" t="s">
        <v>9</v>
      </c>
      <c r="B19" s="25" t="s">
        <v>10</v>
      </c>
      <c r="C19" s="25" t="s">
        <v>22</v>
      </c>
      <c r="D19" s="25" t="s">
        <v>23</v>
      </c>
      <c r="E19" s="25" t="s">
        <v>14</v>
      </c>
      <c r="F19" s="26">
        <v>4.99</v>
      </c>
      <c r="G19" s="25">
        <v>1224</v>
      </c>
      <c r="H19" s="25">
        <v>3340</v>
      </c>
      <c r="I19" s="35">
        <f t="shared" si="0"/>
        <v>16666.600000000002</v>
      </c>
    </row>
    <row r="20" spans="1:9" x14ac:dyDescent="0.25">
      <c r="A20" s="25" t="s">
        <v>9</v>
      </c>
      <c r="B20" s="25" t="s">
        <v>10</v>
      </c>
      <c r="C20" s="25" t="s">
        <v>22</v>
      </c>
      <c r="D20" s="25" t="s">
        <v>23</v>
      </c>
      <c r="E20" s="25" t="s">
        <v>15</v>
      </c>
      <c r="F20" s="26">
        <v>4.99</v>
      </c>
      <c r="G20" s="25">
        <v>2136</v>
      </c>
      <c r="H20" s="25">
        <v>4403</v>
      </c>
      <c r="I20" s="35">
        <f t="shared" si="0"/>
        <v>21970.97</v>
      </c>
    </row>
    <row r="21" spans="1:9" x14ac:dyDescent="0.25">
      <c r="A21" s="25" t="s">
        <v>9</v>
      </c>
      <c r="B21" s="25" t="s">
        <v>10</v>
      </c>
      <c r="C21" s="25" t="s">
        <v>22</v>
      </c>
      <c r="D21" s="25" t="s">
        <v>23</v>
      </c>
      <c r="E21" s="25" t="s">
        <v>16</v>
      </c>
      <c r="F21" s="26">
        <v>4.99</v>
      </c>
      <c r="G21" s="25">
        <v>1352</v>
      </c>
      <c r="H21" s="25">
        <v>3227</v>
      </c>
      <c r="I21" s="35">
        <f t="shared" si="0"/>
        <v>16102.730000000001</v>
      </c>
    </row>
    <row r="22" spans="1:9" x14ac:dyDescent="0.25">
      <c r="A22" s="25" t="s">
        <v>9</v>
      </c>
      <c r="B22" s="25" t="s">
        <v>10</v>
      </c>
      <c r="C22" s="25" t="s">
        <v>22</v>
      </c>
      <c r="D22" s="25" t="s">
        <v>23</v>
      </c>
      <c r="E22" s="25" t="s">
        <v>17</v>
      </c>
      <c r="F22" s="26">
        <v>4.99</v>
      </c>
      <c r="G22" s="25">
        <v>1828</v>
      </c>
      <c r="H22" s="25">
        <v>3749</v>
      </c>
      <c r="I22" s="35">
        <f t="shared" si="0"/>
        <v>18707.510000000002</v>
      </c>
    </row>
    <row r="23" spans="1:9" x14ac:dyDescent="0.25">
      <c r="A23" s="25" t="s">
        <v>9</v>
      </c>
      <c r="B23" s="25" t="s">
        <v>10</v>
      </c>
      <c r="C23" s="25" t="s">
        <v>22</v>
      </c>
      <c r="D23" s="25" t="s">
        <v>23</v>
      </c>
      <c r="E23" s="25" t="s">
        <v>18</v>
      </c>
      <c r="F23" s="26">
        <v>4.99</v>
      </c>
      <c r="G23" s="25">
        <v>1542</v>
      </c>
      <c r="H23" s="25">
        <v>3428</v>
      </c>
      <c r="I23" s="35">
        <f t="shared" si="0"/>
        <v>17105.72</v>
      </c>
    </row>
    <row r="24" spans="1:9" x14ac:dyDescent="0.25">
      <c r="A24" s="25" t="s">
        <v>9</v>
      </c>
      <c r="B24" s="25" t="s">
        <v>10</v>
      </c>
      <c r="C24" s="25" t="s">
        <v>22</v>
      </c>
      <c r="D24" s="25" t="s">
        <v>23</v>
      </c>
      <c r="E24" s="25" t="s">
        <v>19</v>
      </c>
      <c r="F24" s="26">
        <v>4.99</v>
      </c>
      <c r="G24" s="25">
        <v>1362</v>
      </c>
      <c r="H24" s="25">
        <v>4234</v>
      </c>
      <c r="I24" s="35">
        <f t="shared" si="0"/>
        <v>21127.66</v>
      </c>
    </row>
    <row r="25" spans="1:9" x14ac:dyDescent="0.25">
      <c r="A25" s="25" t="s">
        <v>9</v>
      </c>
      <c r="B25" s="25" t="s">
        <v>10</v>
      </c>
      <c r="C25" s="25" t="s">
        <v>24</v>
      </c>
      <c r="D25" s="25" t="s">
        <v>25</v>
      </c>
      <c r="E25" s="25" t="s">
        <v>13</v>
      </c>
      <c r="F25" s="26">
        <v>34.99</v>
      </c>
      <c r="G25" s="25">
        <v>901</v>
      </c>
      <c r="H25" s="25">
        <v>2303</v>
      </c>
      <c r="I25" s="35">
        <f t="shared" si="0"/>
        <v>80581.97</v>
      </c>
    </row>
    <row r="26" spans="1:9" x14ac:dyDescent="0.25">
      <c r="A26" s="25" t="s">
        <v>9</v>
      </c>
      <c r="B26" s="25" t="s">
        <v>10</v>
      </c>
      <c r="C26" s="25" t="s">
        <v>24</v>
      </c>
      <c r="D26" s="25" t="s">
        <v>25</v>
      </c>
      <c r="E26" s="25" t="s">
        <v>14</v>
      </c>
      <c r="F26" s="26">
        <v>34.99</v>
      </c>
      <c r="G26" s="25">
        <v>1200</v>
      </c>
      <c r="H26" s="25">
        <v>2173</v>
      </c>
      <c r="I26" s="35">
        <f t="shared" si="0"/>
        <v>76033.27</v>
      </c>
    </row>
    <row r="27" spans="1:9" x14ac:dyDescent="0.25">
      <c r="A27" s="25" t="s">
        <v>9</v>
      </c>
      <c r="B27" s="25" t="s">
        <v>10</v>
      </c>
      <c r="C27" s="25" t="s">
        <v>24</v>
      </c>
      <c r="D27" s="25" t="s">
        <v>25</v>
      </c>
      <c r="E27" s="25" t="s">
        <v>15</v>
      </c>
      <c r="F27" s="26">
        <v>34.99</v>
      </c>
      <c r="G27" s="25">
        <v>1888</v>
      </c>
      <c r="H27" s="25">
        <v>1323</v>
      </c>
      <c r="I27" s="35">
        <f t="shared" si="0"/>
        <v>46291.770000000004</v>
      </c>
    </row>
    <row r="28" spans="1:9" x14ac:dyDescent="0.25">
      <c r="A28" s="25" t="s">
        <v>9</v>
      </c>
      <c r="B28" s="25" t="s">
        <v>10</v>
      </c>
      <c r="C28" s="25" t="s">
        <v>24</v>
      </c>
      <c r="D28" s="25" t="s">
        <v>25</v>
      </c>
      <c r="E28" s="25" t="s">
        <v>16</v>
      </c>
      <c r="F28" s="26">
        <v>34.99</v>
      </c>
      <c r="G28" s="25">
        <v>1143</v>
      </c>
      <c r="H28" s="25">
        <v>2236</v>
      </c>
      <c r="I28" s="35">
        <f t="shared" si="0"/>
        <v>78237.64</v>
      </c>
    </row>
    <row r="29" spans="1:9" x14ac:dyDescent="0.25">
      <c r="A29" s="25" t="s">
        <v>9</v>
      </c>
      <c r="B29" s="25" t="s">
        <v>10</v>
      </c>
      <c r="C29" s="25" t="s">
        <v>24</v>
      </c>
      <c r="D29" s="25" t="s">
        <v>25</v>
      </c>
      <c r="E29" s="25" t="s">
        <v>17</v>
      </c>
      <c r="F29" s="26">
        <v>34.99</v>
      </c>
      <c r="G29" s="25">
        <v>1307</v>
      </c>
      <c r="H29" s="25">
        <v>3214</v>
      </c>
      <c r="I29" s="35">
        <f t="shared" si="0"/>
        <v>112457.86</v>
      </c>
    </row>
    <row r="30" spans="1:9" x14ac:dyDescent="0.25">
      <c r="A30" s="25" t="s">
        <v>9</v>
      </c>
      <c r="B30" s="25" t="s">
        <v>10</v>
      </c>
      <c r="C30" s="25" t="s">
        <v>24</v>
      </c>
      <c r="D30" s="25" t="s">
        <v>25</v>
      </c>
      <c r="E30" s="25" t="s">
        <v>18</v>
      </c>
      <c r="F30" s="26">
        <v>34.99</v>
      </c>
      <c r="G30" s="25">
        <v>2356</v>
      </c>
      <c r="H30" s="25">
        <v>8441</v>
      </c>
      <c r="I30" s="35">
        <f t="shared" si="0"/>
        <v>295350.59000000003</v>
      </c>
    </row>
    <row r="31" spans="1:9" x14ac:dyDescent="0.25">
      <c r="A31" s="25" t="s">
        <v>9</v>
      </c>
      <c r="B31" s="25" t="s">
        <v>10</v>
      </c>
      <c r="C31" s="25" t="s">
        <v>24</v>
      </c>
      <c r="D31" s="25" t="s">
        <v>25</v>
      </c>
      <c r="E31" s="25" t="s">
        <v>19</v>
      </c>
      <c r="F31" s="26">
        <v>34.99</v>
      </c>
      <c r="G31" s="25">
        <v>1490</v>
      </c>
      <c r="H31" s="25">
        <v>2184</v>
      </c>
      <c r="I31" s="35">
        <f t="shared" si="0"/>
        <v>76418.16</v>
      </c>
    </row>
    <row r="32" spans="1:9" x14ac:dyDescent="0.25">
      <c r="A32" s="25" t="s">
        <v>26</v>
      </c>
      <c r="B32" s="25" t="s">
        <v>10</v>
      </c>
      <c r="C32" s="25" t="s">
        <v>27</v>
      </c>
      <c r="D32" s="25" t="s">
        <v>28</v>
      </c>
      <c r="E32" s="25" t="s">
        <v>29</v>
      </c>
      <c r="F32" s="26">
        <v>14.99</v>
      </c>
      <c r="G32" s="25">
        <v>429</v>
      </c>
      <c r="H32" s="25">
        <v>1289</v>
      </c>
      <c r="I32" s="35">
        <f t="shared" si="0"/>
        <v>19322.11</v>
      </c>
    </row>
    <row r="33" spans="1:9" x14ac:dyDescent="0.25">
      <c r="A33" s="25" t="s">
        <v>26</v>
      </c>
      <c r="B33" s="25" t="s">
        <v>10</v>
      </c>
      <c r="C33" s="25" t="s">
        <v>27</v>
      </c>
      <c r="D33" s="25" t="s">
        <v>28</v>
      </c>
      <c r="E33" s="25" t="s">
        <v>30</v>
      </c>
      <c r="F33" s="26">
        <v>14.99</v>
      </c>
      <c r="G33" s="25">
        <v>254</v>
      </c>
      <c r="H33" s="25">
        <v>1247</v>
      </c>
      <c r="I33" s="35">
        <f t="shared" si="0"/>
        <v>18692.53</v>
      </c>
    </row>
    <row r="34" spans="1:9" x14ac:dyDescent="0.25">
      <c r="A34" s="25" t="s">
        <v>26</v>
      </c>
      <c r="B34" s="25" t="s">
        <v>10</v>
      </c>
      <c r="C34" s="25" t="s">
        <v>31</v>
      </c>
      <c r="D34" s="25" t="s">
        <v>32</v>
      </c>
      <c r="E34" s="25" t="s">
        <v>29</v>
      </c>
      <c r="F34" s="26">
        <v>29.99</v>
      </c>
      <c r="G34" s="25">
        <v>350</v>
      </c>
      <c r="H34" s="25">
        <v>1058</v>
      </c>
      <c r="I34" s="35">
        <f t="shared" si="0"/>
        <v>31729.42</v>
      </c>
    </row>
    <row r="35" spans="1:9" x14ac:dyDescent="0.25">
      <c r="A35" s="25" t="s">
        <v>26</v>
      </c>
      <c r="B35" s="25" t="s">
        <v>10</v>
      </c>
      <c r="C35" s="25" t="s">
        <v>31</v>
      </c>
      <c r="D35" s="25" t="s">
        <v>32</v>
      </c>
      <c r="E35" s="25" t="s">
        <v>30</v>
      </c>
      <c r="F35" s="26">
        <v>29.99</v>
      </c>
      <c r="G35" s="25">
        <v>111</v>
      </c>
      <c r="H35" s="25">
        <v>978</v>
      </c>
      <c r="I35" s="35">
        <f t="shared" si="0"/>
        <v>29330.219999999998</v>
      </c>
    </row>
    <row r="36" spans="1:9" x14ac:dyDescent="0.25">
      <c r="A36" s="25" t="s">
        <v>26</v>
      </c>
      <c r="B36" s="25" t="s">
        <v>10</v>
      </c>
      <c r="C36" s="25" t="s">
        <v>33</v>
      </c>
      <c r="D36" s="25" t="s">
        <v>34</v>
      </c>
      <c r="E36" s="25" t="s">
        <v>29</v>
      </c>
      <c r="F36" s="26">
        <v>23.99</v>
      </c>
      <c r="G36" s="25">
        <v>796</v>
      </c>
      <c r="H36" s="25">
        <v>1444</v>
      </c>
      <c r="I36" s="35">
        <f t="shared" si="0"/>
        <v>34641.56</v>
      </c>
    </row>
    <row r="37" spans="1:9" x14ac:dyDescent="0.25">
      <c r="A37" s="25" t="s">
        <v>26</v>
      </c>
      <c r="B37" s="25" t="s">
        <v>10</v>
      </c>
      <c r="C37" s="25" t="s">
        <v>33</v>
      </c>
      <c r="D37" s="25" t="s">
        <v>34</v>
      </c>
      <c r="E37" s="25" t="s">
        <v>30</v>
      </c>
      <c r="F37" s="26">
        <v>23.99</v>
      </c>
      <c r="G37" s="25">
        <v>421</v>
      </c>
      <c r="H37" s="25">
        <v>1407</v>
      </c>
      <c r="I37" s="35">
        <f t="shared" si="0"/>
        <v>33753.93</v>
      </c>
    </row>
    <row r="38" spans="1:9" x14ac:dyDescent="0.25">
      <c r="A38" s="25" t="s">
        <v>9</v>
      </c>
      <c r="B38" s="25" t="s">
        <v>10</v>
      </c>
      <c r="C38" s="25" t="s">
        <v>35</v>
      </c>
      <c r="D38" s="25" t="s">
        <v>36</v>
      </c>
      <c r="E38" s="25" t="s">
        <v>13</v>
      </c>
      <c r="F38" s="26">
        <v>14.99</v>
      </c>
      <c r="G38" s="25">
        <v>326</v>
      </c>
      <c r="H38" s="25">
        <v>1444</v>
      </c>
      <c r="I38" s="35">
        <f t="shared" si="0"/>
        <v>21645.56</v>
      </c>
    </row>
    <row r="39" spans="1:9" x14ac:dyDescent="0.25">
      <c r="A39" s="25" t="s">
        <v>9</v>
      </c>
      <c r="B39" s="25" t="s">
        <v>10</v>
      </c>
      <c r="C39" s="25" t="s">
        <v>35</v>
      </c>
      <c r="D39" s="25" t="s">
        <v>36</v>
      </c>
      <c r="E39" s="25" t="s">
        <v>14</v>
      </c>
      <c r="F39" s="26">
        <v>14.99</v>
      </c>
      <c r="G39" s="25">
        <v>369</v>
      </c>
      <c r="H39" s="25">
        <v>2180</v>
      </c>
      <c r="I39" s="35">
        <f t="shared" si="0"/>
        <v>32678.2</v>
      </c>
    </row>
    <row r="40" spans="1:9" x14ac:dyDescent="0.25">
      <c r="A40" s="25" t="s">
        <v>9</v>
      </c>
      <c r="B40" s="25" t="s">
        <v>10</v>
      </c>
      <c r="C40" s="25" t="s">
        <v>35</v>
      </c>
      <c r="D40" s="25" t="s">
        <v>36</v>
      </c>
      <c r="E40" s="25" t="s">
        <v>15</v>
      </c>
      <c r="F40" s="26">
        <v>14.99</v>
      </c>
      <c r="G40" s="25">
        <v>206</v>
      </c>
      <c r="H40" s="25">
        <v>1162</v>
      </c>
      <c r="I40" s="35">
        <f t="shared" si="0"/>
        <v>17418.38</v>
      </c>
    </row>
    <row r="41" spans="1:9" x14ac:dyDescent="0.25">
      <c r="A41" s="25" t="s">
        <v>9</v>
      </c>
      <c r="B41" s="25" t="s">
        <v>10</v>
      </c>
      <c r="C41" s="25" t="s">
        <v>35</v>
      </c>
      <c r="D41" s="25" t="s">
        <v>36</v>
      </c>
      <c r="E41" s="25" t="s">
        <v>16</v>
      </c>
      <c r="F41" s="26">
        <v>14.99</v>
      </c>
      <c r="G41" s="25">
        <v>92</v>
      </c>
      <c r="H41" s="25">
        <v>989</v>
      </c>
      <c r="I41" s="35">
        <f t="shared" si="0"/>
        <v>14825.11</v>
      </c>
    </row>
    <row r="42" spans="1:9" x14ac:dyDescent="0.25">
      <c r="A42" s="25" t="s">
        <v>9</v>
      </c>
      <c r="B42" s="25" t="s">
        <v>10</v>
      </c>
      <c r="C42" s="25" t="s">
        <v>35</v>
      </c>
      <c r="D42" s="25" t="s">
        <v>36</v>
      </c>
      <c r="E42" s="25" t="s">
        <v>17</v>
      </c>
      <c r="F42" s="26">
        <v>14.99</v>
      </c>
      <c r="G42" s="25">
        <v>244</v>
      </c>
      <c r="H42" s="25">
        <v>2374</v>
      </c>
      <c r="I42" s="35">
        <f t="shared" si="0"/>
        <v>35586.26</v>
      </c>
    </row>
    <row r="43" spans="1:9" x14ac:dyDescent="0.25">
      <c r="A43" s="25" t="s">
        <v>9</v>
      </c>
      <c r="B43" s="25" t="s">
        <v>10</v>
      </c>
      <c r="C43" s="25" t="s">
        <v>35</v>
      </c>
      <c r="D43" s="25" t="s">
        <v>36</v>
      </c>
      <c r="E43" s="25" t="s">
        <v>18</v>
      </c>
      <c r="F43" s="26">
        <v>14.99</v>
      </c>
      <c r="G43" s="25">
        <v>241</v>
      </c>
      <c r="H43" s="25">
        <v>2371</v>
      </c>
      <c r="I43" s="35">
        <f t="shared" si="0"/>
        <v>35541.29</v>
      </c>
    </row>
    <row r="44" spans="1:9" x14ac:dyDescent="0.25">
      <c r="A44" s="25" t="s">
        <v>9</v>
      </c>
      <c r="B44" s="25" t="s">
        <v>10</v>
      </c>
      <c r="C44" s="25" t="s">
        <v>35</v>
      </c>
      <c r="D44" s="25" t="s">
        <v>36</v>
      </c>
      <c r="E44" s="25" t="s">
        <v>19</v>
      </c>
      <c r="F44" s="26">
        <v>14.99</v>
      </c>
      <c r="G44" s="25">
        <v>134</v>
      </c>
      <c r="H44" s="25">
        <v>1445</v>
      </c>
      <c r="I44" s="35">
        <f t="shared" si="0"/>
        <v>21660.55</v>
      </c>
    </row>
    <row r="45" spans="1:9" x14ac:dyDescent="0.25">
      <c r="A45" s="25" t="s">
        <v>37</v>
      </c>
      <c r="B45" s="25" t="s">
        <v>38</v>
      </c>
      <c r="C45" s="25" t="s">
        <v>39</v>
      </c>
      <c r="D45" s="25" t="s">
        <v>40</v>
      </c>
      <c r="E45" s="25" t="s">
        <v>29</v>
      </c>
      <c r="F45" s="26">
        <v>399</v>
      </c>
      <c r="G45" s="25">
        <v>309</v>
      </c>
      <c r="H45" s="25">
        <v>171</v>
      </c>
      <c r="I45" s="35">
        <f t="shared" si="0"/>
        <v>68229</v>
      </c>
    </row>
    <row r="46" spans="1:9" x14ac:dyDescent="0.25">
      <c r="A46" s="25" t="s">
        <v>37</v>
      </c>
      <c r="B46" s="25" t="s">
        <v>38</v>
      </c>
      <c r="C46" s="25" t="s">
        <v>39</v>
      </c>
      <c r="D46" s="25" t="s">
        <v>40</v>
      </c>
      <c r="E46" s="25" t="s">
        <v>30</v>
      </c>
      <c r="F46" s="26">
        <v>399</v>
      </c>
      <c r="G46" s="25">
        <v>95</v>
      </c>
      <c r="H46" s="25">
        <v>95</v>
      </c>
      <c r="I46" s="35">
        <f t="shared" si="0"/>
        <v>37905</v>
      </c>
    </row>
    <row r="47" spans="1:9" x14ac:dyDescent="0.25">
      <c r="A47" s="25" t="s">
        <v>37</v>
      </c>
      <c r="B47" s="25" t="s">
        <v>38</v>
      </c>
      <c r="C47" s="25" t="s">
        <v>41</v>
      </c>
      <c r="D47" s="25" t="s">
        <v>42</v>
      </c>
      <c r="E47" s="25" t="s">
        <v>29</v>
      </c>
      <c r="F47" s="26">
        <v>699</v>
      </c>
      <c r="G47" s="25">
        <v>182</v>
      </c>
      <c r="H47" s="25">
        <v>33</v>
      </c>
      <c r="I47" s="35">
        <f t="shared" si="0"/>
        <v>23067</v>
      </c>
    </row>
    <row r="48" spans="1:9" x14ac:dyDescent="0.25">
      <c r="A48" s="25" t="s">
        <v>37</v>
      </c>
      <c r="B48" s="25" t="s">
        <v>38</v>
      </c>
      <c r="C48" s="25" t="s">
        <v>41</v>
      </c>
      <c r="D48" s="25" t="s">
        <v>42</v>
      </c>
      <c r="E48" s="25" t="s">
        <v>30</v>
      </c>
      <c r="F48" s="26">
        <v>699</v>
      </c>
      <c r="G48" s="25">
        <v>400</v>
      </c>
      <c r="H48" s="25">
        <v>118</v>
      </c>
      <c r="I48" s="35">
        <f t="shared" si="0"/>
        <v>82482</v>
      </c>
    </row>
    <row r="49" spans="1:9" x14ac:dyDescent="0.25">
      <c r="A49" s="25" t="s">
        <v>37</v>
      </c>
      <c r="B49" s="25" t="s">
        <v>38</v>
      </c>
      <c r="C49" s="25" t="s">
        <v>43</v>
      </c>
      <c r="D49" s="25" t="s">
        <v>44</v>
      </c>
      <c r="E49" s="25" t="s">
        <v>29</v>
      </c>
      <c r="F49" s="26">
        <v>899</v>
      </c>
      <c r="G49" s="25">
        <v>291</v>
      </c>
      <c r="H49" s="25">
        <v>331</v>
      </c>
      <c r="I49" s="35">
        <f t="shared" si="0"/>
        <v>297569</v>
      </c>
    </row>
    <row r="50" spans="1:9" x14ac:dyDescent="0.25">
      <c r="A50" s="25" t="s">
        <v>37</v>
      </c>
      <c r="B50" s="25" t="s">
        <v>38</v>
      </c>
      <c r="C50" s="25" t="s">
        <v>43</v>
      </c>
      <c r="D50" s="25" t="s">
        <v>44</v>
      </c>
      <c r="E50" s="25" t="s">
        <v>30</v>
      </c>
      <c r="F50" s="26">
        <v>899</v>
      </c>
      <c r="G50" s="25">
        <v>412</v>
      </c>
      <c r="H50" s="25">
        <v>286</v>
      </c>
      <c r="I50" s="35">
        <f t="shared" si="0"/>
        <v>257114</v>
      </c>
    </row>
    <row r="51" spans="1:9" x14ac:dyDescent="0.25">
      <c r="A51" s="25" t="s">
        <v>37</v>
      </c>
      <c r="B51" s="25" t="s">
        <v>38</v>
      </c>
      <c r="C51" s="25" t="s">
        <v>45</v>
      </c>
      <c r="D51" s="25" t="s">
        <v>46</v>
      </c>
      <c r="E51" s="25" t="s">
        <v>29</v>
      </c>
      <c r="F51" s="26">
        <v>499</v>
      </c>
      <c r="G51" s="25">
        <v>133</v>
      </c>
      <c r="H51" s="25">
        <v>196</v>
      </c>
      <c r="I51" s="35">
        <f t="shared" si="0"/>
        <v>97804</v>
      </c>
    </row>
    <row r="52" spans="1:9" x14ac:dyDescent="0.25">
      <c r="A52" s="25" t="s">
        <v>37</v>
      </c>
      <c r="B52" s="25" t="s">
        <v>38</v>
      </c>
      <c r="C52" s="25" t="s">
        <v>45</v>
      </c>
      <c r="D52" s="25" t="s">
        <v>47</v>
      </c>
      <c r="E52" s="25" t="s">
        <v>30</v>
      </c>
      <c r="F52" s="26">
        <v>499</v>
      </c>
      <c r="G52" s="25">
        <v>364</v>
      </c>
      <c r="H52" s="25">
        <v>52</v>
      </c>
      <c r="I52" s="35">
        <f t="shared" si="0"/>
        <v>25948</v>
      </c>
    </row>
    <row r="53" spans="1:9" x14ac:dyDescent="0.25">
      <c r="A53" s="25" t="s">
        <v>37</v>
      </c>
      <c r="B53" s="25" t="s">
        <v>38</v>
      </c>
      <c r="C53" s="25" t="s">
        <v>48</v>
      </c>
      <c r="D53" s="25" t="s">
        <v>49</v>
      </c>
      <c r="E53" s="25" t="s">
        <v>29</v>
      </c>
      <c r="F53" s="26">
        <v>245</v>
      </c>
      <c r="G53" s="25">
        <v>231</v>
      </c>
      <c r="H53" s="25">
        <v>182</v>
      </c>
      <c r="I53" s="35">
        <f t="shared" si="0"/>
        <v>44590</v>
      </c>
    </row>
    <row r="54" spans="1:9" x14ac:dyDescent="0.25">
      <c r="A54" s="25" t="s">
        <v>37</v>
      </c>
      <c r="B54" s="25" t="s">
        <v>38</v>
      </c>
      <c r="C54" s="25" t="s">
        <v>48</v>
      </c>
      <c r="D54" s="25" t="s">
        <v>50</v>
      </c>
      <c r="E54" s="25" t="s">
        <v>30</v>
      </c>
      <c r="F54" s="26">
        <v>245</v>
      </c>
      <c r="G54" s="25">
        <v>16</v>
      </c>
      <c r="H54" s="25">
        <v>96</v>
      </c>
      <c r="I54" s="35">
        <f t="shared" si="0"/>
        <v>23520</v>
      </c>
    </row>
    <row r="55" spans="1:9" x14ac:dyDescent="0.25">
      <c r="A55" s="25" t="s">
        <v>9</v>
      </c>
      <c r="B55" s="25" t="s">
        <v>38</v>
      </c>
      <c r="C55" s="25" t="s">
        <v>51</v>
      </c>
      <c r="D55" s="25" t="s">
        <v>52</v>
      </c>
      <c r="E55" s="25" t="s">
        <v>17</v>
      </c>
      <c r="F55" s="26">
        <v>32.950000000000003</v>
      </c>
      <c r="G55" s="25">
        <v>376</v>
      </c>
      <c r="H55" s="25">
        <v>1212</v>
      </c>
      <c r="I55" s="35">
        <f t="shared" si="0"/>
        <v>39935.4</v>
      </c>
    </row>
    <row r="56" spans="1:9" x14ac:dyDescent="0.25">
      <c r="A56" s="25" t="s">
        <v>9</v>
      </c>
      <c r="B56" s="25" t="s">
        <v>38</v>
      </c>
      <c r="C56" s="25" t="s">
        <v>51</v>
      </c>
      <c r="D56" s="25" t="s">
        <v>52</v>
      </c>
      <c r="E56" s="25" t="s">
        <v>19</v>
      </c>
      <c r="F56" s="26">
        <v>32.950000000000003</v>
      </c>
      <c r="G56" s="25">
        <v>268</v>
      </c>
      <c r="H56" s="25">
        <v>1362</v>
      </c>
      <c r="I56" s="35">
        <f t="shared" si="0"/>
        <v>44877.9</v>
      </c>
    </row>
    <row r="57" spans="1:9" x14ac:dyDescent="0.25">
      <c r="A57" s="25" t="s">
        <v>9</v>
      </c>
      <c r="B57" s="25" t="s">
        <v>38</v>
      </c>
      <c r="C57" s="25" t="s">
        <v>51</v>
      </c>
      <c r="D57" s="25" t="s">
        <v>52</v>
      </c>
      <c r="E57" s="25" t="s">
        <v>14</v>
      </c>
      <c r="F57" s="26">
        <v>32.950000000000003</v>
      </c>
      <c r="G57" s="25">
        <v>126</v>
      </c>
      <c r="H57" s="25">
        <v>1811</v>
      </c>
      <c r="I57" s="35">
        <f t="shared" si="0"/>
        <v>59672.450000000004</v>
      </c>
    </row>
    <row r="58" spans="1:9" x14ac:dyDescent="0.25">
      <c r="A58" s="25" t="s">
        <v>9</v>
      </c>
      <c r="B58" s="25" t="s">
        <v>38</v>
      </c>
      <c r="C58" s="25" t="s">
        <v>51</v>
      </c>
      <c r="D58" s="25" t="s">
        <v>53</v>
      </c>
      <c r="E58" s="25" t="s">
        <v>17</v>
      </c>
      <c r="F58" s="26">
        <v>39.950000000000003</v>
      </c>
      <c r="G58" s="25">
        <v>266</v>
      </c>
      <c r="H58" s="25">
        <v>1351</v>
      </c>
      <c r="I58" s="35">
        <f t="shared" si="0"/>
        <v>53972.450000000004</v>
      </c>
    </row>
    <row r="59" spans="1:9" x14ac:dyDescent="0.25">
      <c r="A59" s="25" t="s">
        <v>9</v>
      </c>
      <c r="B59" s="25" t="s">
        <v>38</v>
      </c>
      <c r="C59" s="25" t="s">
        <v>51</v>
      </c>
      <c r="D59" s="25" t="s">
        <v>53</v>
      </c>
      <c r="E59" s="25" t="s">
        <v>19</v>
      </c>
      <c r="F59" s="26">
        <v>39.950000000000003</v>
      </c>
      <c r="G59" s="25">
        <v>398</v>
      </c>
      <c r="H59" s="25">
        <v>2384</v>
      </c>
      <c r="I59" s="35">
        <f t="shared" si="0"/>
        <v>95240.8</v>
      </c>
    </row>
    <row r="60" spans="1:9" x14ac:dyDescent="0.25">
      <c r="A60" s="25" t="s">
        <v>9</v>
      </c>
      <c r="B60" s="25" t="s">
        <v>38</v>
      </c>
      <c r="C60" s="25" t="s">
        <v>51</v>
      </c>
      <c r="D60" s="25" t="s">
        <v>53</v>
      </c>
      <c r="E60" s="25" t="s">
        <v>14</v>
      </c>
      <c r="F60" s="26">
        <v>39.950000000000003</v>
      </c>
      <c r="G60" s="25">
        <v>412</v>
      </c>
      <c r="H60" s="25">
        <v>896</v>
      </c>
      <c r="I60" s="35">
        <f t="shared" si="0"/>
        <v>35795.200000000004</v>
      </c>
    </row>
    <row r="61" spans="1:9" x14ac:dyDescent="0.25">
      <c r="A61" s="25" t="s">
        <v>9</v>
      </c>
      <c r="B61" s="25" t="s">
        <v>38</v>
      </c>
      <c r="C61" s="25" t="s">
        <v>51</v>
      </c>
      <c r="D61" s="25" t="s">
        <v>54</v>
      </c>
      <c r="E61" s="25" t="s">
        <v>17</v>
      </c>
      <c r="F61" s="26">
        <v>44.95</v>
      </c>
      <c r="G61" s="25">
        <v>390</v>
      </c>
      <c r="H61" s="25">
        <v>1401</v>
      </c>
      <c r="I61" s="35">
        <f t="shared" si="0"/>
        <v>62974.950000000004</v>
      </c>
    </row>
    <row r="62" spans="1:9" x14ac:dyDescent="0.25">
      <c r="A62" s="25" t="s">
        <v>9</v>
      </c>
      <c r="B62" s="25" t="s">
        <v>38</v>
      </c>
      <c r="C62" s="25" t="s">
        <v>51</v>
      </c>
      <c r="D62" s="25" t="s">
        <v>54</v>
      </c>
      <c r="E62" s="25" t="s">
        <v>19</v>
      </c>
      <c r="F62" s="26">
        <v>44.95</v>
      </c>
      <c r="G62" s="25">
        <v>105</v>
      </c>
      <c r="H62" s="25">
        <v>1168</v>
      </c>
      <c r="I62" s="35">
        <f t="shared" si="0"/>
        <v>52501.600000000006</v>
      </c>
    </row>
    <row r="63" spans="1:9" x14ac:dyDescent="0.25">
      <c r="A63" s="25" t="s">
        <v>9</v>
      </c>
      <c r="B63" s="25" t="s">
        <v>38</v>
      </c>
      <c r="C63" s="25" t="s">
        <v>51</v>
      </c>
      <c r="D63" s="25" t="s">
        <v>54</v>
      </c>
      <c r="E63" s="25" t="s">
        <v>14</v>
      </c>
      <c r="F63" s="26">
        <v>44.95</v>
      </c>
      <c r="G63" s="25">
        <v>451</v>
      </c>
      <c r="H63" s="25">
        <v>1594</v>
      </c>
      <c r="I63" s="35">
        <f t="shared" si="0"/>
        <v>71650.3</v>
      </c>
    </row>
    <row r="64" spans="1:9" x14ac:dyDescent="0.25">
      <c r="A64" s="25" t="s">
        <v>9</v>
      </c>
      <c r="B64" s="25" t="s">
        <v>38</v>
      </c>
      <c r="C64" s="25" t="s">
        <v>55</v>
      </c>
      <c r="D64" s="25" t="s">
        <v>52</v>
      </c>
      <c r="E64" s="25" t="s">
        <v>15</v>
      </c>
      <c r="F64" s="26">
        <v>37.950000000000003</v>
      </c>
      <c r="G64" s="25">
        <v>96</v>
      </c>
      <c r="H64" s="25">
        <v>1232</v>
      </c>
      <c r="I64" s="35">
        <f t="shared" si="0"/>
        <v>46754.400000000001</v>
      </c>
    </row>
    <row r="65" spans="1:9" x14ac:dyDescent="0.25">
      <c r="A65" s="25" t="s">
        <v>9</v>
      </c>
      <c r="B65" s="25" t="s">
        <v>38</v>
      </c>
      <c r="C65" s="25" t="s">
        <v>55</v>
      </c>
      <c r="D65" s="25" t="s">
        <v>52</v>
      </c>
      <c r="E65" s="25" t="s">
        <v>18</v>
      </c>
      <c r="F65" s="26">
        <v>37.950000000000003</v>
      </c>
      <c r="G65" s="25">
        <v>452</v>
      </c>
      <c r="H65" s="25">
        <v>1402</v>
      </c>
      <c r="I65" s="35">
        <f t="shared" si="0"/>
        <v>53205.9</v>
      </c>
    </row>
    <row r="66" spans="1:9" x14ac:dyDescent="0.25">
      <c r="A66" s="25" t="s">
        <v>9</v>
      </c>
      <c r="B66" s="25" t="s">
        <v>38</v>
      </c>
      <c r="C66" s="25" t="s">
        <v>55</v>
      </c>
      <c r="D66" s="25" t="s">
        <v>52</v>
      </c>
      <c r="E66" s="25" t="s">
        <v>13</v>
      </c>
      <c r="F66" s="26">
        <v>37.950000000000003</v>
      </c>
      <c r="G66" s="25">
        <v>143</v>
      </c>
      <c r="H66" s="25">
        <v>981</v>
      </c>
      <c r="I66" s="35">
        <f t="shared" si="0"/>
        <v>37228.950000000004</v>
      </c>
    </row>
    <row r="67" spans="1:9" x14ac:dyDescent="0.25">
      <c r="A67" s="25" t="s">
        <v>9</v>
      </c>
      <c r="B67" s="25" t="s">
        <v>38</v>
      </c>
      <c r="C67" s="25" t="s">
        <v>55</v>
      </c>
      <c r="D67" s="25" t="s">
        <v>53</v>
      </c>
      <c r="E67" s="25" t="s">
        <v>15</v>
      </c>
      <c r="F67" s="26">
        <v>43.95</v>
      </c>
      <c r="G67" s="25">
        <v>226</v>
      </c>
      <c r="H67" s="25">
        <v>1887</v>
      </c>
      <c r="I67" s="35">
        <f t="shared" si="0"/>
        <v>82933.650000000009</v>
      </c>
    </row>
    <row r="68" spans="1:9" x14ac:dyDescent="0.25">
      <c r="A68" s="25" t="s">
        <v>9</v>
      </c>
      <c r="B68" s="25" t="s">
        <v>38</v>
      </c>
      <c r="C68" s="25" t="s">
        <v>55</v>
      </c>
      <c r="D68" s="25" t="s">
        <v>53</v>
      </c>
      <c r="E68" s="25" t="s">
        <v>18</v>
      </c>
      <c r="F68" s="26">
        <v>43.95</v>
      </c>
      <c r="G68" s="25">
        <v>138</v>
      </c>
      <c r="H68" s="25">
        <v>2439</v>
      </c>
      <c r="I68" s="35">
        <f t="shared" si="0"/>
        <v>107194.05</v>
      </c>
    </row>
    <row r="69" spans="1:9" x14ac:dyDescent="0.25">
      <c r="A69" s="25" t="s">
        <v>9</v>
      </c>
      <c r="B69" s="25" t="s">
        <v>38</v>
      </c>
      <c r="C69" s="25" t="s">
        <v>55</v>
      </c>
      <c r="D69" s="25" t="s">
        <v>53</v>
      </c>
      <c r="E69" s="25" t="s">
        <v>13</v>
      </c>
      <c r="F69" s="26">
        <v>43.95</v>
      </c>
      <c r="G69" s="25">
        <v>196</v>
      </c>
      <c r="H69" s="25">
        <v>1147</v>
      </c>
      <c r="I69" s="35">
        <f t="shared" ref="I69:I132" si="1">F69*H69</f>
        <v>50410.65</v>
      </c>
    </row>
    <row r="70" spans="1:9" x14ac:dyDescent="0.25">
      <c r="A70" s="25" t="s">
        <v>9</v>
      </c>
      <c r="B70" s="25" t="s">
        <v>38</v>
      </c>
      <c r="C70" s="25" t="s">
        <v>55</v>
      </c>
      <c r="D70" s="25" t="s">
        <v>54</v>
      </c>
      <c r="E70" s="25" t="s">
        <v>15</v>
      </c>
      <c r="F70" s="26">
        <v>49.95</v>
      </c>
      <c r="G70" s="25">
        <v>356</v>
      </c>
      <c r="H70" s="25">
        <v>1568</v>
      </c>
      <c r="I70" s="35">
        <f t="shared" si="1"/>
        <v>78321.600000000006</v>
      </c>
    </row>
    <row r="71" spans="1:9" x14ac:dyDescent="0.25">
      <c r="A71" s="25" t="s">
        <v>9</v>
      </c>
      <c r="B71" s="25" t="s">
        <v>38</v>
      </c>
      <c r="C71" s="25" t="s">
        <v>55</v>
      </c>
      <c r="D71" s="25" t="s">
        <v>54</v>
      </c>
      <c r="E71" s="25" t="s">
        <v>18</v>
      </c>
      <c r="F71" s="26">
        <v>49.95</v>
      </c>
      <c r="G71" s="25">
        <v>374</v>
      </c>
      <c r="H71" s="25">
        <v>1311</v>
      </c>
      <c r="I71" s="35">
        <f t="shared" si="1"/>
        <v>65484.450000000004</v>
      </c>
    </row>
    <row r="72" spans="1:9" x14ac:dyDescent="0.25">
      <c r="A72" s="25" t="s">
        <v>9</v>
      </c>
      <c r="B72" s="25" t="s">
        <v>38</v>
      </c>
      <c r="C72" s="25" t="s">
        <v>55</v>
      </c>
      <c r="D72" s="25" t="s">
        <v>54</v>
      </c>
      <c r="E72" s="25" t="s">
        <v>13</v>
      </c>
      <c r="F72" s="26">
        <v>49.95</v>
      </c>
      <c r="G72" s="25">
        <v>448</v>
      </c>
      <c r="H72" s="25">
        <v>979</v>
      </c>
      <c r="I72" s="35">
        <f t="shared" si="1"/>
        <v>48901.05</v>
      </c>
    </row>
    <row r="73" spans="1:9" x14ac:dyDescent="0.25">
      <c r="A73" s="25" t="s">
        <v>9</v>
      </c>
      <c r="B73" s="25" t="s">
        <v>38</v>
      </c>
      <c r="C73" s="25" t="s">
        <v>56</v>
      </c>
      <c r="D73" s="25" t="s">
        <v>52</v>
      </c>
      <c r="E73" s="25" t="s">
        <v>17</v>
      </c>
      <c r="F73" s="26">
        <v>89.95</v>
      </c>
      <c r="G73" s="25">
        <v>334</v>
      </c>
      <c r="H73" s="25">
        <v>1205</v>
      </c>
      <c r="I73" s="35">
        <f t="shared" si="1"/>
        <v>108389.75</v>
      </c>
    </row>
    <row r="74" spans="1:9" x14ac:dyDescent="0.25">
      <c r="A74" s="25" t="s">
        <v>9</v>
      </c>
      <c r="B74" s="25" t="s">
        <v>38</v>
      </c>
      <c r="C74" s="25" t="s">
        <v>56</v>
      </c>
      <c r="D74" s="25" t="s">
        <v>52</v>
      </c>
      <c r="E74" s="25" t="s">
        <v>19</v>
      </c>
      <c r="F74" s="26">
        <v>89.95</v>
      </c>
      <c r="G74" s="25">
        <v>364</v>
      </c>
      <c r="H74" s="25">
        <v>1223</v>
      </c>
      <c r="I74" s="35">
        <f t="shared" si="1"/>
        <v>110008.85</v>
      </c>
    </row>
    <row r="75" spans="1:9" x14ac:dyDescent="0.25">
      <c r="A75" s="25" t="s">
        <v>9</v>
      </c>
      <c r="B75" s="25" t="s">
        <v>38</v>
      </c>
      <c r="C75" s="25" t="s">
        <v>56</v>
      </c>
      <c r="D75" s="25" t="s">
        <v>52</v>
      </c>
      <c r="E75" s="25" t="s">
        <v>14</v>
      </c>
      <c r="F75" s="26">
        <v>89.95</v>
      </c>
      <c r="G75" s="25">
        <v>113</v>
      </c>
      <c r="H75" s="25">
        <v>1265</v>
      </c>
      <c r="I75" s="35">
        <f t="shared" si="1"/>
        <v>113786.75</v>
      </c>
    </row>
    <row r="76" spans="1:9" x14ac:dyDescent="0.25">
      <c r="A76" s="25" t="s">
        <v>9</v>
      </c>
      <c r="B76" s="25" t="s">
        <v>38</v>
      </c>
      <c r="C76" s="25" t="s">
        <v>56</v>
      </c>
      <c r="D76" s="25" t="s">
        <v>53</v>
      </c>
      <c r="E76" s="25" t="s">
        <v>17</v>
      </c>
      <c r="F76" s="26">
        <v>104.95</v>
      </c>
      <c r="G76" s="25">
        <v>238</v>
      </c>
      <c r="H76" s="25">
        <v>1983</v>
      </c>
      <c r="I76" s="35">
        <f t="shared" si="1"/>
        <v>208115.85</v>
      </c>
    </row>
    <row r="77" spans="1:9" x14ac:dyDescent="0.25">
      <c r="A77" s="25" t="s">
        <v>9</v>
      </c>
      <c r="B77" s="25" t="s">
        <v>38</v>
      </c>
      <c r="C77" s="25" t="s">
        <v>56</v>
      </c>
      <c r="D77" s="25" t="s">
        <v>53</v>
      </c>
      <c r="E77" s="25" t="s">
        <v>19</v>
      </c>
      <c r="F77" s="26">
        <v>104.95</v>
      </c>
      <c r="G77" s="25">
        <v>193</v>
      </c>
      <c r="H77" s="25">
        <v>1329</v>
      </c>
      <c r="I77" s="35">
        <f t="shared" si="1"/>
        <v>139478.55000000002</v>
      </c>
    </row>
    <row r="78" spans="1:9" x14ac:dyDescent="0.25">
      <c r="A78" s="25" t="s">
        <v>9</v>
      </c>
      <c r="B78" s="25" t="s">
        <v>38</v>
      </c>
      <c r="C78" s="25" t="s">
        <v>56</v>
      </c>
      <c r="D78" s="25" t="s">
        <v>53</v>
      </c>
      <c r="E78" s="25" t="s">
        <v>14</v>
      </c>
      <c r="F78" s="26">
        <v>104.95</v>
      </c>
      <c r="G78" s="25">
        <v>73</v>
      </c>
      <c r="H78" s="25">
        <v>1138</v>
      </c>
      <c r="I78" s="35">
        <f t="shared" si="1"/>
        <v>119433.1</v>
      </c>
    </row>
    <row r="79" spans="1:9" x14ac:dyDescent="0.25">
      <c r="A79" s="25" t="s">
        <v>9</v>
      </c>
      <c r="B79" s="25" t="s">
        <v>38</v>
      </c>
      <c r="C79" s="25" t="s">
        <v>56</v>
      </c>
      <c r="D79" s="25" t="s">
        <v>54</v>
      </c>
      <c r="E79" s="25" t="s">
        <v>17</v>
      </c>
      <c r="F79" s="26">
        <v>119.95</v>
      </c>
      <c r="G79" s="25">
        <v>346</v>
      </c>
      <c r="H79" s="25">
        <v>1276</v>
      </c>
      <c r="I79" s="35">
        <f t="shared" si="1"/>
        <v>153056.20000000001</v>
      </c>
    </row>
    <row r="80" spans="1:9" x14ac:dyDescent="0.25">
      <c r="A80" s="25" t="s">
        <v>9</v>
      </c>
      <c r="B80" s="25" t="s">
        <v>38</v>
      </c>
      <c r="C80" s="25" t="s">
        <v>56</v>
      </c>
      <c r="D80" s="25" t="s">
        <v>54</v>
      </c>
      <c r="E80" s="25" t="s">
        <v>19</v>
      </c>
      <c r="F80" s="26">
        <v>119.95</v>
      </c>
      <c r="G80" s="25">
        <v>385</v>
      </c>
      <c r="H80" s="25">
        <v>1285</v>
      </c>
      <c r="I80" s="35">
        <f t="shared" si="1"/>
        <v>154135.75</v>
      </c>
    </row>
    <row r="81" spans="1:9" x14ac:dyDescent="0.25">
      <c r="A81" s="25" t="s">
        <v>9</v>
      </c>
      <c r="B81" s="25" t="s">
        <v>38</v>
      </c>
      <c r="C81" s="25" t="s">
        <v>56</v>
      </c>
      <c r="D81" s="25" t="s">
        <v>54</v>
      </c>
      <c r="E81" s="25" t="s">
        <v>14</v>
      </c>
      <c r="F81" s="26">
        <v>119.95</v>
      </c>
      <c r="G81" s="25">
        <v>497</v>
      </c>
      <c r="H81" s="25">
        <v>1427</v>
      </c>
      <c r="I81" s="35">
        <f t="shared" si="1"/>
        <v>171168.65</v>
      </c>
    </row>
    <row r="82" spans="1:9" x14ac:dyDescent="0.25">
      <c r="A82" s="25" t="s">
        <v>9</v>
      </c>
      <c r="B82" s="25" t="s">
        <v>38</v>
      </c>
      <c r="C82" s="25" t="s">
        <v>57</v>
      </c>
      <c r="D82" s="25" t="s">
        <v>52</v>
      </c>
      <c r="E82" s="25" t="s">
        <v>15</v>
      </c>
      <c r="F82" s="26">
        <v>99.95</v>
      </c>
      <c r="G82" s="25">
        <v>381</v>
      </c>
      <c r="H82" s="25">
        <v>1214</v>
      </c>
      <c r="I82" s="35">
        <f t="shared" si="1"/>
        <v>121339.3</v>
      </c>
    </row>
    <row r="83" spans="1:9" x14ac:dyDescent="0.25">
      <c r="A83" s="25" t="s">
        <v>9</v>
      </c>
      <c r="B83" s="25" t="s">
        <v>38</v>
      </c>
      <c r="C83" s="25" t="s">
        <v>57</v>
      </c>
      <c r="D83" s="25" t="s">
        <v>52</v>
      </c>
      <c r="E83" s="25" t="s">
        <v>18</v>
      </c>
      <c r="F83" s="26">
        <v>99.95</v>
      </c>
      <c r="G83" s="25">
        <v>834</v>
      </c>
      <c r="H83" s="25">
        <v>4318</v>
      </c>
      <c r="I83" s="35">
        <f t="shared" si="1"/>
        <v>431584.10000000003</v>
      </c>
    </row>
    <row r="84" spans="1:9" x14ac:dyDescent="0.25">
      <c r="A84" s="25" t="s">
        <v>9</v>
      </c>
      <c r="B84" s="25" t="s">
        <v>38</v>
      </c>
      <c r="C84" s="25" t="s">
        <v>57</v>
      </c>
      <c r="D84" s="25" t="s">
        <v>52</v>
      </c>
      <c r="E84" s="25" t="s">
        <v>13</v>
      </c>
      <c r="F84" s="26">
        <v>99.95</v>
      </c>
      <c r="G84" s="25">
        <v>279</v>
      </c>
      <c r="H84" s="25">
        <v>1220</v>
      </c>
      <c r="I84" s="35">
        <f t="shared" si="1"/>
        <v>121939</v>
      </c>
    </row>
    <row r="85" spans="1:9" x14ac:dyDescent="0.25">
      <c r="A85" s="25" t="s">
        <v>9</v>
      </c>
      <c r="B85" s="25" t="s">
        <v>38</v>
      </c>
      <c r="C85" s="25" t="s">
        <v>57</v>
      </c>
      <c r="D85" s="25" t="s">
        <v>53</v>
      </c>
      <c r="E85" s="25" t="s">
        <v>15</v>
      </c>
      <c r="F85" s="26">
        <v>114.95</v>
      </c>
      <c r="G85" s="25">
        <v>171</v>
      </c>
      <c r="H85" s="25">
        <v>225</v>
      </c>
      <c r="I85" s="35">
        <f t="shared" si="1"/>
        <v>25863.75</v>
      </c>
    </row>
    <row r="86" spans="1:9" x14ac:dyDescent="0.25">
      <c r="A86" s="25" t="s">
        <v>9</v>
      </c>
      <c r="B86" s="25" t="s">
        <v>38</v>
      </c>
      <c r="C86" s="25" t="s">
        <v>57</v>
      </c>
      <c r="D86" s="25" t="s">
        <v>53</v>
      </c>
      <c r="E86" s="25" t="s">
        <v>18</v>
      </c>
      <c r="F86" s="26">
        <v>114.95</v>
      </c>
      <c r="G86" s="25">
        <v>300</v>
      </c>
      <c r="H86" s="25">
        <v>942</v>
      </c>
      <c r="I86" s="35">
        <f t="shared" si="1"/>
        <v>108282.90000000001</v>
      </c>
    </row>
    <row r="87" spans="1:9" x14ac:dyDescent="0.25">
      <c r="A87" s="25" t="s">
        <v>9</v>
      </c>
      <c r="B87" s="25" t="s">
        <v>38</v>
      </c>
      <c r="C87" s="25" t="s">
        <v>57</v>
      </c>
      <c r="D87" s="25" t="s">
        <v>53</v>
      </c>
      <c r="E87" s="25" t="s">
        <v>13</v>
      </c>
      <c r="F87" s="26">
        <v>114.95</v>
      </c>
      <c r="G87" s="25">
        <v>58</v>
      </c>
      <c r="H87" s="25">
        <v>237</v>
      </c>
      <c r="I87" s="35">
        <f t="shared" si="1"/>
        <v>27243.15</v>
      </c>
    </row>
    <row r="88" spans="1:9" x14ac:dyDescent="0.25">
      <c r="A88" s="25" t="s">
        <v>9</v>
      </c>
      <c r="B88" s="25" t="s">
        <v>38</v>
      </c>
      <c r="C88" s="25" t="s">
        <v>57</v>
      </c>
      <c r="D88" s="25" t="s">
        <v>54</v>
      </c>
      <c r="E88" s="25" t="s">
        <v>15</v>
      </c>
      <c r="F88" s="26">
        <v>129.94999999999999</v>
      </c>
      <c r="G88" s="25">
        <v>42</v>
      </c>
      <c r="H88" s="25">
        <v>376</v>
      </c>
      <c r="I88" s="35">
        <f t="shared" si="1"/>
        <v>48861.2</v>
      </c>
    </row>
    <row r="89" spans="1:9" x14ac:dyDescent="0.25">
      <c r="A89" s="25" t="s">
        <v>9</v>
      </c>
      <c r="B89" s="25" t="s">
        <v>38</v>
      </c>
      <c r="C89" s="25" t="s">
        <v>57</v>
      </c>
      <c r="D89" s="25" t="s">
        <v>54</v>
      </c>
      <c r="E89" s="25" t="s">
        <v>18</v>
      </c>
      <c r="F89" s="26">
        <v>129.94999999999999</v>
      </c>
      <c r="G89" s="25">
        <v>460</v>
      </c>
      <c r="H89" s="25">
        <v>389</v>
      </c>
      <c r="I89" s="35">
        <f t="shared" si="1"/>
        <v>50550.549999999996</v>
      </c>
    </row>
    <row r="90" spans="1:9" x14ac:dyDescent="0.25">
      <c r="A90" s="25" t="s">
        <v>9</v>
      </c>
      <c r="B90" s="25" t="s">
        <v>38</v>
      </c>
      <c r="C90" s="25" t="s">
        <v>57</v>
      </c>
      <c r="D90" s="25" t="s">
        <v>54</v>
      </c>
      <c r="E90" s="25" t="s">
        <v>13</v>
      </c>
      <c r="F90" s="26">
        <v>129.94999999999999</v>
      </c>
      <c r="G90" s="25">
        <v>123</v>
      </c>
      <c r="H90" s="25">
        <v>870</v>
      </c>
      <c r="I90" s="35">
        <f t="shared" si="1"/>
        <v>113056.49999999999</v>
      </c>
    </row>
    <row r="91" spans="1:9" x14ac:dyDescent="0.25">
      <c r="A91" s="25" t="s">
        <v>26</v>
      </c>
      <c r="B91" s="25" t="s">
        <v>38</v>
      </c>
      <c r="C91" s="25" t="s">
        <v>58</v>
      </c>
      <c r="D91" s="25" t="s">
        <v>59</v>
      </c>
      <c r="E91" s="25" t="s">
        <v>60</v>
      </c>
      <c r="F91" s="26">
        <v>54</v>
      </c>
      <c r="G91" s="25">
        <v>281</v>
      </c>
      <c r="H91" s="25">
        <v>2346</v>
      </c>
      <c r="I91" s="35">
        <f t="shared" si="1"/>
        <v>126684</v>
      </c>
    </row>
    <row r="92" spans="1:9" x14ac:dyDescent="0.25">
      <c r="A92" s="25" t="s">
        <v>9</v>
      </c>
      <c r="B92" s="25" t="s">
        <v>38</v>
      </c>
      <c r="C92" s="25" t="s">
        <v>61</v>
      </c>
      <c r="D92" s="25" t="s">
        <v>62</v>
      </c>
      <c r="E92" s="25" t="s">
        <v>18</v>
      </c>
      <c r="F92" s="26">
        <v>37.99</v>
      </c>
      <c r="G92" s="25">
        <v>75</v>
      </c>
      <c r="H92" s="25">
        <v>2358</v>
      </c>
      <c r="I92" s="35">
        <f t="shared" si="1"/>
        <v>89580.42</v>
      </c>
    </row>
    <row r="93" spans="1:9" x14ac:dyDescent="0.25">
      <c r="A93" s="25" t="s">
        <v>9</v>
      </c>
      <c r="B93" s="25" t="s">
        <v>38</v>
      </c>
      <c r="C93" s="25" t="s">
        <v>63</v>
      </c>
      <c r="D93" s="25" t="s">
        <v>64</v>
      </c>
      <c r="E93" s="25" t="s">
        <v>18</v>
      </c>
      <c r="F93" s="26">
        <v>42.99</v>
      </c>
      <c r="G93" s="25">
        <v>202</v>
      </c>
      <c r="H93" s="25">
        <v>1942</v>
      </c>
      <c r="I93" s="35">
        <f t="shared" si="1"/>
        <v>83486.58</v>
      </c>
    </row>
    <row r="94" spans="1:9" x14ac:dyDescent="0.25">
      <c r="A94" s="25" t="s">
        <v>9</v>
      </c>
      <c r="B94" s="25" t="s">
        <v>38</v>
      </c>
      <c r="C94" s="25" t="s">
        <v>65</v>
      </c>
      <c r="D94" s="25" t="s">
        <v>66</v>
      </c>
      <c r="E94" s="25" t="s">
        <v>17</v>
      </c>
      <c r="F94" s="26">
        <v>8.99</v>
      </c>
      <c r="G94" s="25">
        <v>216</v>
      </c>
      <c r="H94" s="25">
        <v>1146</v>
      </c>
      <c r="I94" s="35">
        <f t="shared" si="1"/>
        <v>10302.540000000001</v>
      </c>
    </row>
    <row r="95" spans="1:9" x14ac:dyDescent="0.25">
      <c r="A95" s="25" t="s">
        <v>9</v>
      </c>
      <c r="B95" s="25" t="s">
        <v>38</v>
      </c>
      <c r="C95" s="25" t="s">
        <v>65</v>
      </c>
      <c r="D95" s="25" t="s">
        <v>66</v>
      </c>
      <c r="E95" s="25" t="s">
        <v>19</v>
      </c>
      <c r="F95" s="26">
        <v>8.99</v>
      </c>
      <c r="G95" s="25">
        <v>227</v>
      </c>
      <c r="H95" s="25">
        <v>1384</v>
      </c>
      <c r="I95" s="35">
        <f t="shared" si="1"/>
        <v>12442.16</v>
      </c>
    </row>
    <row r="96" spans="1:9" x14ac:dyDescent="0.25">
      <c r="A96" s="25" t="s">
        <v>9</v>
      </c>
      <c r="B96" s="25" t="s">
        <v>38</v>
      </c>
      <c r="C96" s="25" t="s">
        <v>65</v>
      </c>
      <c r="D96" s="25" t="s">
        <v>66</v>
      </c>
      <c r="E96" s="25" t="s">
        <v>14</v>
      </c>
      <c r="F96" s="26">
        <v>8.99</v>
      </c>
      <c r="G96" s="25">
        <v>344</v>
      </c>
      <c r="H96" s="25">
        <v>1215</v>
      </c>
      <c r="I96" s="35">
        <f t="shared" si="1"/>
        <v>10922.85</v>
      </c>
    </row>
    <row r="97" spans="1:9" x14ac:dyDescent="0.25">
      <c r="A97" s="25" t="s">
        <v>9</v>
      </c>
      <c r="B97" s="25" t="s">
        <v>38</v>
      </c>
      <c r="C97" s="25" t="s">
        <v>67</v>
      </c>
      <c r="D97" s="25" t="s">
        <v>68</v>
      </c>
      <c r="E97" s="25" t="s">
        <v>17</v>
      </c>
      <c r="F97" s="26">
        <v>9.99</v>
      </c>
      <c r="G97" s="25">
        <v>428</v>
      </c>
      <c r="H97" s="25">
        <v>1216</v>
      </c>
      <c r="I97" s="35">
        <f t="shared" si="1"/>
        <v>12147.84</v>
      </c>
    </row>
    <row r="98" spans="1:9" x14ac:dyDescent="0.25">
      <c r="A98" s="25" t="s">
        <v>9</v>
      </c>
      <c r="B98" s="25" t="s">
        <v>38</v>
      </c>
      <c r="C98" s="25" t="s">
        <v>67</v>
      </c>
      <c r="D98" s="25" t="s">
        <v>68</v>
      </c>
      <c r="E98" s="25" t="s">
        <v>19</v>
      </c>
      <c r="F98" s="26">
        <v>9.99</v>
      </c>
      <c r="G98" s="25">
        <v>446</v>
      </c>
      <c r="H98" s="25">
        <v>1443</v>
      </c>
      <c r="I98" s="35">
        <f t="shared" si="1"/>
        <v>14415.57</v>
      </c>
    </row>
    <row r="99" spans="1:9" x14ac:dyDescent="0.25">
      <c r="A99" s="25" t="s">
        <v>9</v>
      </c>
      <c r="B99" s="25" t="s">
        <v>38</v>
      </c>
      <c r="C99" s="25" t="s">
        <v>67</v>
      </c>
      <c r="D99" s="25" t="s">
        <v>68</v>
      </c>
      <c r="E99" s="25" t="s">
        <v>14</v>
      </c>
      <c r="F99" s="26">
        <v>9.99</v>
      </c>
      <c r="G99" s="25">
        <v>243</v>
      </c>
      <c r="H99" s="25">
        <v>720</v>
      </c>
      <c r="I99" s="35">
        <f t="shared" si="1"/>
        <v>7192.8</v>
      </c>
    </row>
    <row r="100" spans="1:9" x14ac:dyDescent="0.25">
      <c r="A100" s="25" t="s">
        <v>9</v>
      </c>
      <c r="B100" s="25" t="s">
        <v>38</v>
      </c>
      <c r="C100" s="25" t="s">
        <v>69</v>
      </c>
      <c r="D100" s="25" t="s">
        <v>52</v>
      </c>
      <c r="E100" s="25" t="s">
        <v>17</v>
      </c>
      <c r="F100" s="26">
        <v>44.95</v>
      </c>
      <c r="G100" s="25">
        <v>190</v>
      </c>
      <c r="H100" s="25">
        <v>397</v>
      </c>
      <c r="I100" s="35">
        <f t="shared" si="1"/>
        <v>17845.150000000001</v>
      </c>
    </row>
    <row r="101" spans="1:9" x14ac:dyDescent="0.25">
      <c r="A101" s="25" t="s">
        <v>9</v>
      </c>
      <c r="B101" s="25" t="s">
        <v>38</v>
      </c>
      <c r="C101" s="25" t="s">
        <v>69</v>
      </c>
      <c r="D101" s="25" t="s">
        <v>52</v>
      </c>
      <c r="E101" s="25" t="s">
        <v>19</v>
      </c>
      <c r="F101" s="26">
        <v>44.95</v>
      </c>
      <c r="G101" s="25">
        <v>359</v>
      </c>
      <c r="H101" s="25">
        <v>470</v>
      </c>
      <c r="I101" s="35">
        <f t="shared" si="1"/>
        <v>21126.5</v>
      </c>
    </row>
    <row r="102" spans="1:9" x14ac:dyDescent="0.25">
      <c r="A102" s="25" t="s">
        <v>9</v>
      </c>
      <c r="B102" s="25" t="s">
        <v>38</v>
      </c>
      <c r="C102" s="25" t="s">
        <v>69</v>
      </c>
      <c r="D102" s="25" t="s">
        <v>52</v>
      </c>
      <c r="E102" s="25" t="s">
        <v>14</v>
      </c>
      <c r="F102" s="26">
        <v>44.95</v>
      </c>
      <c r="G102" s="25">
        <v>456</v>
      </c>
      <c r="H102" s="25">
        <v>400</v>
      </c>
      <c r="I102" s="35">
        <f t="shared" si="1"/>
        <v>17980</v>
      </c>
    </row>
    <row r="103" spans="1:9" x14ac:dyDescent="0.25">
      <c r="A103" s="25" t="s">
        <v>9</v>
      </c>
      <c r="B103" s="25" t="s">
        <v>38</v>
      </c>
      <c r="C103" s="25" t="s">
        <v>69</v>
      </c>
      <c r="D103" s="25" t="s">
        <v>53</v>
      </c>
      <c r="E103" s="25" t="s">
        <v>17</v>
      </c>
      <c r="F103" s="26">
        <v>49.95</v>
      </c>
      <c r="G103" s="25">
        <v>236</v>
      </c>
      <c r="H103" s="25">
        <v>478</v>
      </c>
      <c r="I103" s="35">
        <f t="shared" si="1"/>
        <v>23876.100000000002</v>
      </c>
    </row>
    <row r="104" spans="1:9" x14ac:dyDescent="0.25">
      <c r="A104" s="25" t="s">
        <v>9</v>
      </c>
      <c r="B104" s="25" t="s">
        <v>38</v>
      </c>
      <c r="C104" s="25" t="s">
        <v>69</v>
      </c>
      <c r="D104" s="25" t="s">
        <v>53</v>
      </c>
      <c r="E104" s="25" t="s">
        <v>19</v>
      </c>
      <c r="F104" s="26">
        <v>49.95</v>
      </c>
      <c r="G104" s="25">
        <v>308</v>
      </c>
      <c r="H104" s="25">
        <v>188</v>
      </c>
      <c r="I104" s="35">
        <f t="shared" si="1"/>
        <v>9390.6</v>
      </c>
    </row>
    <row r="105" spans="1:9" x14ac:dyDescent="0.25">
      <c r="A105" s="25" t="s">
        <v>9</v>
      </c>
      <c r="B105" s="25" t="s">
        <v>38</v>
      </c>
      <c r="C105" s="25" t="s">
        <v>69</v>
      </c>
      <c r="D105" s="25" t="s">
        <v>53</v>
      </c>
      <c r="E105" s="25" t="s">
        <v>14</v>
      </c>
      <c r="F105" s="26">
        <v>49.95</v>
      </c>
      <c r="G105" s="25">
        <v>403</v>
      </c>
      <c r="H105" s="25">
        <v>413</v>
      </c>
      <c r="I105" s="35">
        <f t="shared" si="1"/>
        <v>20629.350000000002</v>
      </c>
    </row>
    <row r="106" spans="1:9" x14ac:dyDescent="0.25">
      <c r="A106" s="25" t="s">
        <v>9</v>
      </c>
      <c r="B106" s="25" t="s">
        <v>38</v>
      </c>
      <c r="C106" s="25" t="s">
        <v>69</v>
      </c>
      <c r="D106" s="25" t="s">
        <v>54</v>
      </c>
      <c r="E106" s="25" t="s">
        <v>17</v>
      </c>
      <c r="F106" s="26">
        <v>54.95</v>
      </c>
      <c r="G106" s="25">
        <v>269</v>
      </c>
      <c r="H106" s="25">
        <v>1180</v>
      </c>
      <c r="I106" s="35">
        <f t="shared" si="1"/>
        <v>64841</v>
      </c>
    </row>
    <row r="107" spans="1:9" x14ac:dyDescent="0.25">
      <c r="A107" s="25" t="s">
        <v>9</v>
      </c>
      <c r="B107" s="25" t="s">
        <v>38</v>
      </c>
      <c r="C107" s="25" t="s">
        <v>69</v>
      </c>
      <c r="D107" s="25" t="s">
        <v>54</v>
      </c>
      <c r="E107" s="25" t="s">
        <v>19</v>
      </c>
      <c r="F107" s="26">
        <v>54.95</v>
      </c>
      <c r="G107" s="25">
        <v>290</v>
      </c>
      <c r="H107" s="25">
        <v>1330</v>
      </c>
      <c r="I107" s="35">
        <f t="shared" si="1"/>
        <v>73083.5</v>
      </c>
    </row>
    <row r="108" spans="1:9" x14ac:dyDescent="0.25">
      <c r="A108" s="25" t="s">
        <v>9</v>
      </c>
      <c r="B108" s="25" t="s">
        <v>38</v>
      </c>
      <c r="C108" s="25" t="s">
        <v>69</v>
      </c>
      <c r="D108" s="25" t="s">
        <v>54</v>
      </c>
      <c r="E108" s="25" t="s">
        <v>14</v>
      </c>
      <c r="F108" s="26">
        <v>54.95</v>
      </c>
      <c r="G108" s="25">
        <v>456</v>
      </c>
      <c r="H108" s="25">
        <v>473</v>
      </c>
      <c r="I108" s="35">
        <f t="shared" si="1"/>
        <v>25991.350000000002</v>
      </c>
    </row>
    <row r="109" spans="1:9" x14ac:dyDescent="0.25">
      <c r="A109" s="25" t="s">
        <v>9</v>
      </c>
      <c r="B109" s="25" t="s">
        <v>38</v>
      </c>
      <c r="C109" s="25" t="s">
        <v>70</v>
      </c>
      <c r="D109" s="25" t="s">
        <v>52</v>
      </c>
      <c r="E109" s="25" t="s">
        <v>15</v>
      </c>
      <c r="F109" s="26">
        <v>48.95</v>
      </c>
      <c r="G109" s="25">
        <v>491</v>
      </c>
      <c r="H109" s="25">
        <v>1453</v>
      </c>
      <c r="I109" s="35">
        <f t="shared" si="1"/>
        <v>71124.350000000006</v>
      </c>
    </row>
    <row r="110" spans="1:9" x14ac:dyDescent="0.25">
      <c r="A110" s="25" t="s">
        <v>9</v>
      </c>
      <c r="B110" s="25" t="s">
        <v>38</v>
      </c>
      <c r="C110" s="25" t="s">
        <v>70</v>
      </c>
      <c r="D110" s="25" t="s">
        <v>52</v>
      </c>
      <c r="E110" s="25" t="s">
        <v>18</v>
      </c>
      <c r="F110" s="26">
        <v>48.95</v>
      </c>
      <c r="G110" s="25">
        <v>439</v>
      </c>
      <c r="H110" s="25">
        <v>2209</v>
      </c>
      <c r="I110" s="35">
        <f t="shared" si="1"/>
        <v>108130.55</v>
      </c>
    </row>
    <row r="111" spans="1:9" x14ac:dyDescent="0.25">
      <c r="A111" s="25" t="s">
        <v>9</v>
      </c>
      <c r="B111" s="25" t="s">
        <v>38</v>
      </c>
      <c r="C111" s="25" t="s">
        <v>70</v>
      </c>
      <c r="D111" s="25" t="s">
        <v>52</v>
      </c>
      <c r="E111" s="25" t="s">
        <v>13</v>
      </c>
      <c r="F111" s="26">
        <v>48.95</v>
      </c>
      <c r="G111" s="25">
        <v>371</v>
      </c>
      <c r="H111" s="25">
        <v>867</v>
      </c>
      <c r="I111" s="35">
        <f t="shared" si="1"/>
        <v>42439.65</v>
      </c>
    </row>
    <row r="112" spans="1:9" x14ac:dyDescent="0.25">
      <c r="A112" s="25" t="s">
        <v>9</v>
      </c>
      <c r="B112" s="25" t="s">
        <v>38</v>
      </c>
      <c r="C112" s="25" t="s">
        <v>70</v>
      </c>
      <c r="D112" s="25" t="s">
        <v>53</v>
      </c>
      <c r="E112" s="25" t="s">
        <v>15</v>
      </c>
      <c r="F112" s="26">
        <v>52.95</v>
      </c>
      <c r="G112" s="25">
        <v>441</v>
      </c>
      <c r="H112" s="25">
        <v>1287</v>
      </c>
      <c r="I112" s="35">
        <f t="shared" si="1"/>
        <v>68146.650000000009</v>
      </c>
    </row>
    <row r="113" spans="1:9" x14ac:dyDescent="0.25">
      <c r="A113" s="25" t="s">
        <v>9</v>
      </c>
      <c r="B113" s="25" t="s">
        <v>38</v>
      </c>
      <c r="C113" s="25" t="s">
        <v>70</v>
      </c>
      <c r="D113" s="25" t="s">
        <v>53</v>
      </c>
      <c r="E113" s="25" t="s">
        <v>18</v>
      </c>
      <c r="F113" s="26">
        <v>52.95</v>
      </c>
      <c r="G113" s="25">
        <v>107</v>
      </c>
      <c r="H113" s="25">
        <v>2371</v>
      </c>
      <c r="I113" s="35">
        <f t="shared" si="1"/>
        <v>125544.45000000001</v>
      </c>
    </row>
    <row r="114" spans="1:9" x14ac:dyDescent="0.25">
      <c r="A114" s="25" t="s">
        <v>9</v>
      </c>
      <c r="B114" s="25" t="s">
        <v>38</v>
      </c>
      <c r="C114" s="25" t="s">
        <v>70</v>
      </c>
      <c r="D114" s="25" t="s">
        <v>53</v>
      </c>
      <c r="E114" s="25" t="s">
        <v>13</v>
      </c>
      <c r="F114" s="26">
        <v>52.95</v>
      </c>
      <c r="G114" s="25">
        <v>259</v>
      </c>
      <c r="H114" s="25">
        <v>935</v>
      </c>
      <c r="I114" s="35">
        <f t="shared" si="1"/>
        <v>49508.25</v>
      </c>
    </row>
    <row r="115" spans="1:9" x14ac:dyDescent="0.25">
      <c r="A115" s="25" t="s">
        <v>9</v>
      </c>
      <c r="B115" s="25" t="s">
        <v>38</v>
      </c>
      <c r="C115" s="25" t="s">
        <v>70</v>
      </c>
      <c r="D115" s="25" t="s">
        <v>54</v>
      </c>
      <c r="E115" s="25" t="s">
        <v>15</v>
      </c>
      <c r="F115" s="26">
        <v>58.95</v>
      </c>
      <c r="G115" s="25">
        <v>11</v>
      </c>
      <c r="H115" s="25">
        <v>1431</v>
      </c>
      <c r="I115" s="35">
        <f t="shared" si="1"/>
        <v>84357.45</v>
      </c>
    </row>
    <row r="116" spans="1:9" x14ac:dyDescent="0.25">
      <c r="A116" s="25" t="s">
        <v>9</v>
      </c>
      <c r="B116" s="25" t="s">
        <v>38</v>
      </c>
      <c r="C116" s="25" t="s">
        <v>70</v>
      </c>
      <c r="D116" s="25" t="s">
        <v>54</v>
      </c>
      <c r="E116" s="25" t="s">
        <v>18</v>
      </c>
      <c r="F116" s="26">
        <v>58.95</v>
      </c>
      <c r="G116" s="25">
        <v>261</v>
      </c>
      <c r="H116" s="25">
        <v>3355</v>
      </c>
      <c r="I116" s="35">
        <f t="shared" si="1"/>
        <v>197777.25</v>
      </c>
    </row>
    <row r="117" spans="1:9" x14ac:dyDescent="0.25">
      <c r="A117" s="25" t="s">
        <v>9</v>
      </c>
      <c r="B117" s="25" t="s">
        <v>38</v>
      </c>
      <c r="C117" s="25" t="s">
        <v>70</v>
      </c>
      <c r="D117" s="25" t="s">
        <v>54</v>
      </c>
      <c r="E117" s="25" t="s">
        <v>13</v>
      </c>
      <c r="F117" s="26">
        <v>58.95</v>
      </c>
      <c r="G117" s="25">
        <v>438</v>
      </c>
      <c r="H117" s="25">
        <v>1209</v>
      </c>
      <c r="I117" s="35">
        <f t="shared" si="1"/>
        <v>71270.55</v>
      </c>
    </row>
    <row r="118" spans="1:9" x14ac:dyDescent="0.25">
      <c r="A118" s="25" t="s">
        <v>37</v>
      </c>
      <c r="B118" s="25" t="s">
        <v>71</v>
      </c>
      <c r="C118" s="25" t="s">
        <v>72</v>
      </c>
      <c r="D118" s="25" t="s">
        <v>73</v>
      </c>
      <c r="E118" s="25" t="s">
        <v>29</v>
      </c>
      <c r="F118" s="26">
        <v>599</v>
      </c>
      <c r="G118" s="25">
        <v>286</v>
      </c>
      <c r="H118" s="25">
        <v>967</v>
      </c>
      <c r="I118" s="35">
        <f t="shared" si="1"/>
        <v>579233</v>
      </c>
    </row>
    <row r="119" spans="1:9" x14ac:dyDescent="0.25">
      <c r="A119" s="25" t="s">
        <v>37</v>
      </c>
      <c r="B119" s="25" t="s">
        <v>71</v>
      </c>
      <c r="C119" s="25" t="s">
        <v>72</v>
      </c>
      <c r="D119" s="25" t="s">
        <v>73</v>
      </c>
      <c r="E119" s="25" t="s">
        <v>30</v>
      </c>
      <c r="F119" s="26">
        <v>599</v>
      </c>
      <c r="G119" s="25">
        <v>215</v>
      </c>
      <c r="H119" s="25">
        <v>290</v>
      </c>
      <c r="I119" s="35">
        <f t="shared" si="1"/>
        <v>173710</v>
      </c>
    </row>
    <row r="120" spans="1:9" x14ac:dyDescent="0.25">
      <c r="A120" s="25" t="s">
        <v>37</v>
      </c>
      <c r="B120" s="25" t="s">
        <v>71</v>
      </c>
      <c r="C120" s="25" t="s">
        <v>74</v>
      </c>
      <c r="D120" s="25" t="s">
        <v>75</v>
      </c>
      <c r="E120" s="25" t="s">
        <v>29</v>
      </c>
      <c r="F120" s="26">
        <v>699</v>
      </c>
      <c r="G120" s="25">
        <v>369</v>
      </c>
      <c r="H120" s="25">
        <v>913</v>
      </c>
      <c r="I120" s="35">
        <f t="shared" si="1"/>
        <v>638187</v>
      </c>
    </row>
    <row r="121" spans="1:9" x14ac:dyDescent="0.25">
      <c r="A121" s="25" t="s">
        <v>37</v>
      </c>
      <c r="B121" s="25" t="s">
        <v>71</v>
      </c>
      <c r="C121" s="25" t="s">
        <v>74</v>
      </c>
      <c r="D121" s="25" t="s">
        <v>75</v>
      </c>
      <c r="E121" s="25" t="s">
        <v>30</v>
      </c>
      <c r="F121" s="26">
        <v>699</v>
      </c>
      <c r="G121" s="25">
        <v>23</v>
      </c>
      <c r="H121" s="25">
        <v>632</v>
      </c>
      <c r="I121" s="35">
        <f t="shared" si="1"/>
        <v>441768</v>
      </c>
    </row>
    <row r="122" spans="1:9" x14ac:dyDescent="0.25">
      <c r="A122" s="25" t="s">
        <v>37</v>
      </c>
      <c r="B122" s="25" t="s">
        <v>71</v>
      </c>
      <c r="C122" s="25" t="s">
        <v>76</v>
      </c>
      <c r="D122" s="25" t="s">
        <v>77</v>
      </c>
      <c r="E122" s="25" t="s">
        <v>29</v>
      </c>
      <c r="F122" s="26">
        <v>499</v>
      </c>
      <c r="G122" s="25">
        <v>201</v>
      </c>
      <c r="H122" s="25">
        <v>1301</v>
      </c>
      <c r="I122" s="35">
        <f t="shared" si="1"/>
        <v>649199</v>
      </c>
    </row>
    <row r="123" spans="1:9" x14ac:dyDescent="0.25">
      <c r="A123" s="25" t="s">
        <v>37</v>
      </c>
      <c r="B123" s="25" t="s">
        <v>71</v>
      </c>
      <c r="C123" s="25" t="s">
        <v>76</v>
      </c>
      <c r="D123" s="25" t="s">
        <v>77</v>
      </c>
      <c r="E123" s="25" t="s">
        <v>30</v>
      </c>
      <c r="F123" s="26">
        <v>499</v>
      </c>
      <c r="G123" s="25">
        <v>481</v>
      </c>
      <c r="H123" s="25">
        <v>950</v>
      </c>
      <c r="I123" s="35">
        <f t="shared" si="1"/>
        <v>474050</v>
      </c>
    </row>
    <row r="124" spans="1:9" x14ac:dyDescent="0.25">
      <c r="A124" s="25" t="s">
        <v>37</v>
      </c>
      <c r="B124" s="25" t="s">
        <v>71</v>
      </c>
      <c r="C124" s="25" t="s">
        <v>78</v>
      </c>
      <c r="D124" s="25" t="s">
        <v>79</v>
      </c>
      <c r="E124" s="25" t="s">
        <v>29</v>
      </c>
      <c r="F124" s="26">
        <v>89</v>
      </c>
      <c r="G124" s="25">
        <v>305</v>
      </c>
      <c r="H124" s="25">
        <v>452</v>
      </c>
      <c r="I124" s="35">
        <f t="shared" si="1"/>
        <v>40228</v>
      </c>
    </row>
    <row r="125" spans="1:9" x14ac:dyDescent="0.25">
      <c r="A125" s="25" t="s">
        <v>37</v>
      </c>
      <c r="B125" s="25" t="s">
        <v>71</v>
      </c>
      <c r="C125" s="25" t="s">
        <v>78</v>
      </c>
      <c r="D125" s="25" t="s">
        <v>79</v>
      </c>
      <c r="E125" s="25" t="s">
        <v>30</v>
      </c>
      <c r="F125" s="26">
        <v>89</v>
      </c>
      <c r="G125" s="25">
        <v>127</v>
      </c>
      <c r="H125" s="25">
        <v>1330</v>
      </c>
      <c r="I125" s="35">
        <f t="shared" si="1"/>
        <v>118370</v>
      </c>
    </row>
    <row r="126" spans="1:9" x14ac:dyDescent="0.25">
      <c r="A126" s="25" t="s">
        <v>37</v>
      </c>
      <c r="B126" s="25" t="s">
        <v>71</v>
      </c>
      <c r="C126" s="25" t="s">
        <v>80</v>
      </c>
      <c r="D126" s="25" t="s">
        <v>81</v>
      </c>
      <c r="E126" s="25" t="s">
        <v>29</v>
      </c>
      <c r="F126" s="26">
        <v>69</v>
      </c>
      <c r="G126" s="25">
        <v>189</v>
      </c>
      <c r="H126" s="25">
        <v>478</v>
      </c>
      <c r="I126" s="35">
        <f t="shared" si="1"/>
        <v>32982</v>
      </c>
    </row>
    <row r="127" spans="1:9" x14ac:dyDescent="0.25">
      <c r="A127" s="25" t="s">
        <v>37</v>
      </c>
      <c r="B127" s="25" t="s">
        <v>71</v>
      </c>
      <c r="C127" s="25" t="s">
        <v>80</v>
      </c>
      <c r="D127" s="25" t="s">
        <v>81</v>
      </c>
      <c r="E127" s="25" t="s">
        <v>30</v>
      </c>
      <c r="F127" s="26">
        <v>69</v>
      </c>
      <c r="G127" s="25">
        <v>226</v>
      </c>
      <c r="H127" s="25">
        <v>1124</v>
      </c>
      <c r="I127" s="35">
        <f t="shared" si="1"/>
        <v>77556</v>
      </c>
    </row>
    <row r="128" spans="1:9" x14ac:dyDescent="0.25">
      <c r="A128" s="25" t="s">
        <v>37</v>
      </c>
      <c r="B128" s="25" t="s">
        <v>71</v>
      </c>
      <c r="C128" s="25" t="s">
        <v>82</v>
      </c>
      <c r="D128" s="25" t="s">
        <v>83</v>
      </c>
      <c r="E128" s="25" t="s">
        <v>29</v>
      </c>
      <c r="F128" s="26">
        <v>549</v>
      </c>
      <c r="G128" s="25">
        <v>296</v>
      </c>
      <c r="H128" s="25">
        <v>319</v>
      </c>
      <c r="I128" s="35">
        <f t="shared" si="1"/>
        <v>175131</v>
      </c>
    </row>
    <row r="129" spans="1:9" x14ac:dyDescent="0.25">
      <c r="A129" s="25" t="s">
        <v>37</v>
      </c>
      <c r="B129" s="25" t="s">
        <v>71</v>
      </c>
      <c r="C129" s="25" t="s">
        <v>82</v>
      </c>
      <c r="D129" s="25" t="s">
        <v>83</v>
      </c>
      <c r="E129" s="25" t="s">
        <v>30</v>
      </c>
      <c r="F129" s="26">
        <v>549</v>
      </c>
      <c r="G129" s="25">
        <v>16</v>
      </c>
      <c r="H129" s="25">
        <v>1153</v>
      </c>
      <c r="I129" s="35">
        <f t="shared" si="1"/>
        <v>632997</v>
      </c>
    </row>
    <row r="130" spans="1:9" x14ac:dyDescent="0.25">
      <c r="A130" s="25" t="s">
        <v>9</v>
      </c>
      <c r="B130" s="25" t="s">
        <v>71</v>
      </c>
      <c r="C130" s="25" t="s">
        <v>84</v>
      </c>
      <c r="D130" s="25" t="s">
        <v>85</v>
      </c>
      <c r="E130" s="25" t="s">
        <v>14</v>
      </c>
      <c r="F130" s="26">
        <v>19.5</v>
      </c>
      <c r="G130" s="25">
        <v>180</v>
      </c>
      <c r="H130" s="25">
        <v>1226</v>
      </c>
      <c r="I130" s="35">
        <f t="shared" si="1"/>
        <v>23907</v>
      </c>
    </row>
    <row r="131" spans="1:9" x14ac:dyDescent="0.25">
      <c r="A131" s="25" t="s">
        <v>9</v>
      </c>
      <c r="B131" s="25" t="s">
        <v>71</v>
      </c>
      <c r="C131" s="25" t="s">
        <v>84</v>
      </c>
      <c r="D131" s="25" t="s">
        <v>85</v>
      </c>
      <c r="E131" s="25" t="s">
        <v>17</v>
      </c>
      <c r="F131" s="26">
        <v>19.5</v>
      </c>
      <c r="G131" s="25">
        <v>3</v>
      </c>
      <c r="H131" s="25">
        <v>1423</v>
      </c>
      <c r="I131" s="35">
        <f t="shared" si="1"/>
        <v>27748.5</v>
      </c>
    </row>
    <row r="132" spans="1:9" x14ac:dyDescent="0.25">
      <c r="A132" s="25" t="s">
        <v>9</v>
      </c>
      <c r="B132" s="25" t="s">
        <v>71</v>
      </c>
      <c r="C132" s="25" t="s">
        <v>84</v>
      </c>
      <c r="D132" s="25" t="s">
        <v>85</v>
      </c>
      <c r="E132" s="25" t="s">
        <v>86</v>
      </c>
      <c r="F132" s="26">
        <v>19.5</v>
      </c>
      <c r="G132" s="25">
        <v>396</v>
      </c>
      <c r="H132" s="25">
        <v>1423</v>
      </c>
      <c r="I132" s="35">
        <f t="shared" si="1"/>
        <v>27748.5</v>
      </c>
    </row>
    <row r="133" spans="1:9" x14ac:dyDescent="0.25">
      <c r="A133" s="25" t="s">
        <v>9</v>
      </c>
      <c r="B133" s="25" t="s">
        <v>71</v>
      </c>
      <c r="C133" s="25" t="s">
        <v>84</v>
      </c>
      <c r="D133" s="25" t="s">
        <v>85</v>
      </c>
      <c r="E133" s="25" t="s">
        <v>19</v>
      </c>
      <c r="F133" s="26">
        <v>19.5</v>
      </c>
      <c r="G133" s="25">
        <v>158</v>
      </c>
      <c r="H133" s="25">
        <v>2174</v>
      </c>
      <c r="I133" s="35">
        <f t="shared" ref="I133:I196" si="2">F133*H133</f>
        <v>42393</v>
      </c>
    </row>
    <row r="134" spans="1:9" x14ac:dyDescent="0.25">
      <c r="A134" s="25" t="s">
        <v>9</v>
      </c>
      <c r="B134" s="25" t="s">
        <v>71</v>
      </c>
      <c r="C134" s="25" t="s">
        <v>87</v>
      </c>
      <c r="D134" s="25" t="s">
        <v>88</v>
      </c>
      <c r="E134" s="25" t="s">
        <v>14</v>
      </c>
      <c r="F134" s="26">
        <v>22.5</v>
      </c>
      <c r="G134" s="25">
        <v>114</v>
      </c>
      <c r="H134" s="25">
        <v>1357</v>
      </c>
      <c r="I134" s="35">
        <f t="shared" si="2"/>
        <v>30532.5</v>
      </c>
    </row>
    <row r="135" spans="1:9" x14ac:dyDescent="0.25">
      <c r="A135" s="25" t="s">
        <v>9</v>
      </c>
      <c r="B135" s="25" t="s">
        <v>71</v>
      </c>
      <c r="C135" s="25" t="s">
        <v>87</v>
      </c>
      <c r="D135" s="25" t="s">
        <v>88</v>
      </c>
      <c r="E135" s="25" t="s">
        <v>17</v>
      </c>
      <c r="F135" s="26">
        <v>22.5</v>
      </c>
      <c r="G135" s="25">
        <v>275</v>
      </c>
      <c r="H135" s="25">
        <v>1463</v>
      </c>
      <c r="I135" s="35">
        <f t="shared" si="2"/>
        <v>32917.5</v>
      </c>
    </row>
    <row r="136" spans="1:9" x14ac:dyDescent="0.25">
      <c r="A136" s="25" t="s">
        <v>9</v>
      </c>
      <c r="B136" s="25" t="s">
        <v>71</v>
      </c>
      <c r="C136" s="25" t="s">
        <v>87</v>
      </c>
      <c r="D136" s="25" t="s">
        <v>88</v>
      </c>
      <c r="E136" s="25" t="s">
        <v>86</v>
      </c>
      <c r="F136" s="26">
        <v>22.5</v>
      </c>
      <c r="G136" s="25">
        <v>489</v>
      </c>
      <c r="H136" s="25">
        <v>1285</v>
      </c>
      <c r="I136" s="35">
        <f t="shared" si="2"/>
        <v>28912.5</v>
      </c>
    </row>
    <row r="137" spans="1:9" x14ac:dyDescent="0.25">
      <c r="A137" s="25" t="s">
        <v>9</v>
      </c>
      <c r="B137" s="25" t="s">
        <v>71</v>
      </c>
      <c r="C137" s="25" t="s">
        <v>87</v>
      </c>
      <c r="D137" s="25" t="s">
        <v>88</v>
      </c>
      <c r="E137" s="25" t="s">
        <v>19</v>
      </c>
      <c r="F137" s="26">
        <v>22.5</v>
      </c>
      <c r="G137" s="25">
        <v>120</v>
      </c>
      <c r="H137" s="25">
        <v>1182</v>
      </c>
      <c r="I137" s="35">
        <f t="shared" si="2"/>
        <v>26595</v>
      </c>
    </row>
    <row r="138" spans="1:9" x14ac:dyDescent="0.25">
      <c r="A138" s="25" t="s">
        <v>9</v>
      </c>
      <c r="B138" s="25" t="s">
        <v>71</v>
      </c>
      <c r="C138" s="25" t="s">
        <v>89</v>
      </c>
      <c r="D138" s="25" t="s">
        <v>90</v>
      </c>
      <c r="E138" s="25" t="s">
        <v>14</v>
      </c>
      <c r="F138" s="26">
        <v>19.5</v>
      </c>
      <c r="G138" s="25">
        <v>110</v>
      </c>
      <c r="H138" s="25">
        <v>996</v>
      </c>
      <c r="I138" s="35">
        <f t="shared" si="2"/>
        <v>19422</v>
      </c>
    </row>
    <row r="139" spans="1:9" x14ac:dyDescent="0.25">
      <c r="A139" s="25" t="s">
        <v>9</v>
      </c>
      <c r="B139" s="25" t="s">
        <v>71</v>
      </c>
      <c r="C139" s="25" t="s">
        <v>89</v>
      </c>
      <c r="D139" s="25" t="s">
        <v>90</v>
      </c>
      <c r="E139" s="25" t="s">
        <v>17</v>
      </c>
      <c r="F139" s="26">
        <v>19.5</v>
      </c>
      <c r="G139" s="25">
        <v>345</v>
      </c>
      <c r="H139" s="25">
        <v>1398</v>
      </c>
      <c r="I139" s="35">
        <f t="shared" si="2"/>
        <v>27261</v>
      </c>
    </row>
    <row r="140" spans="1:9" x14ac:dyDescent="0.25">
      <c r="A140" s="25" t="s">
        <v>9</v>
      </c>
      <c r="B140" s="25" t="s">
        <v>71</v>
      </c>
      <c r="C140" s="25" t="s">
        <v>89</v>
      </c>
      <c r="D140" s="25" t="s">
        <v>90</v>
      </c>
      <c r="E140" s="25" t="s">
        <v>86</v>
      </c>
      <c r="F140" s="26">
        <v>19.5</v>
      </c>
      <c r="G140" s="25">
        <v>71</v>
      </c>
      <c r="H140" s="25">
        <v>1453</v>
      </c>
      <c r="I140" s="35">
        <f t="shared" si="2"/>
        <v>28333.5</v>
      </c>
    </row>
    <row r="141" spans="1:9" x14ac:dyDescent="0.25">
      <c r="A141" s="25" t="s">
        <v>9</v>
      </c>
      <c r="B141" s="25" t="s">
        <v>71</v>
      </c>
      <c r="C141" s="25" t="s">
        <v>89</v>
      </c>
      <c r="D141" s="25" t="s">
        <v>90</v>
      </c>
      <c r="E141" s="25" t="s">
        <v>19</v>
      </c>
      <c r="F141" s="26">
        <v>19.5</v>
      </c>
      <c r="G141" s="25">
        <v>257</v>
      </c>
      <c r="H141" s="25">
        <v>1248</v>
      </c>
      <c r="I141" s="35">
        <f t="shared" si="2"/>
        <v>24336</v>
      </c>
    </row>
    <row r="142" spans="1:9" x14ac:dyDescent="0.25">
      <c r="A142" s="25" t="s">
        <v>9</v>
      </c>
      <c r="B142" s="25" t="s">
        <v>71</v>
      </c>
      <c r="C142" s="25" t="s">
        <v>91</v>
      </c>
      <c r="D142" s="25" t="s">
        <v>92</v>
      </c>
      <c r="E142" s="25" t="s">
        <v>14</v>
      </c>
      <c r="F142" s="26">
        <v>16.75</v>
      </c>
      <c r="G142" s="25">
        <v>470</v>
      </c>
      <c r="H142" s="25">
        <v>4863</v>
      </c>
      <c r="I142" s="35">
        <f t="shared" si="2"/>
        <v>81455.25</v>
      </c>
    </row>
    <row r="143" spans="1:9" x14ac:dyDescent="0.25">
      <c r="A143" s="25" t="s">
        <v>9</v>
      </c>
      <c r="B143" s="25" t="s">
        <v>71</v>
      </c>
      <c r="C143" s="25" t="s">
        <v>91</v>
      </c>
      <c r="D143" s="25" t="s">
        <v>92</v>
      </c>
      <c r="E143" s="25" t="s">
        <v>17</v>
      </c>
      <c r="F143" s="26">
        <v>16.75</v>
      </c>
      <c r="G143" s="25">
        <v>388</v>
      </c>
      <c r="H143" s="25">
        <v>1255</v>
      </c>
      <c r="I143" s="35">
        <f t="shared" si="2"/>
        <v>21021.25</v>
      </c>
    </row>
    <row r="144" spans="1:9" x14ac:dyDescent="0.25">
      <c r="A144" s="25" t="s">
        <v>9</v>
      </c>
      <c r="B144" s="25" t="s">
        <v>71</v>
      </c>
      <c r="C144" s="25" t="s">
        <v>91</v>
      </c>
      <c r="D144" s="25" t="s">
        <v>92</v>
      </c>
      <c r="E144" s="25" t="s">
        <v>86</v>
      </c>
      <c r="F144" s="26">
        <v>16.75</v>
      </c>
      <c r="G144" s="25">
        <v>314</v>
      </c>
      <c r="H144" s="25">
        <v>787</v>
      </c>
      <c r="I144" s="35">
        <f t="shared" si="2"/>
        <v>13182.25</v>
      </c>
    </row>
    <row r="145" spans="1:9" x14ac:dyDescent="0.25">
      <c r="A145" s="25" t="s">
        <v>9</v>
      </c>
      <c r="B145" s="25" t="s">
        <v>71</v>
      </c>
      <c r="C145" s="25" t="s">
        <v>91</v>
      </c>
      <c r="D145" s="25" t="s">
        <v>92</v>
      </c>
      <c r="E145" s="25" t="s">
        <v>19</v>
      </c>
      <c r="F145" s="26">
        <v>16.75</v>
      </c>
      <c r="G145" s="25">
        <v>320</v>
      </c>
      <c r="H145" s="25">
        <v>473</v>
      </c>
      <c r="I145" s="35">
        <f t="shared" si="2"/>
        <v>7922.75</v>
      </c>
    </row>
    <row r="146" spans="1:9" x14ac:dyDescent="0.25">
      <c r="A146" s="25" t="s">
        <v>26</v>
      </c>
      <c r="B146" s="25" t="s">
        <v>71</v>
      </c>
      <c r="C146" s="25" t="s">
        <v>93</v>
      </c>
      <c r="D146" s="25" t="s">
        <v>94</v>
      </c>
      <c r="E146" s="25" t="s">
        <v>95</v>
      </c>
      <c r="F146" s="26">
        <v>20.95</v>
      </c>
      <c r="G146" s="25">
        <v>429</v>
      </c>
      <c r="H146" s="25">
        <v>310</v>
      </c>
      <c r="I146" s="35">
        <f t="shared" si="2"/>
        <v>6494.5</v>
      </c>
    </row>
    <row r="147" spans="1:9" x14ac:dyDescent="0.25">
      <c r="A147" s="25" t="s">
        <v>26</v>
      </c>
      <c r="B147" s="25" t="s">
        <v>71</v>
      </c>
      <c r="C147" s="25" t="s">
        <v>93</v>
      </c>
      <c r="D147" s="25" t="s">
        <v>94</v>
      </c>
      <c r="E147" s="25" t="s">
        <v>96</v>
      </c>
      <c r="F147" s="26">
        <v>20.95</v>
      </c>
      <c r="G147" s="25">
        <v>434</v>
      </c>
      <c r="H147" s="25">
        <v>312</v>
      </c>
      <c r="I147" s="35">
        <f t="shared" si="2"/>
        <v>6536.4</v>
      </c>
    </row>
    <row r="148" spans="1:9" x14ac:dyDescent="0.25">
      <c r="A148" s="25" t="s">
        <v>26</v>
      </c>
      <c r="B148" s="25" t="s">
        <v>71</v>
      </c>
      <c r="C148" s="25" t="s">
        <v>93</v>
      </c>
      <c r="D148" s="25" t="s">
        <v>94</v>
      </c>
      <c r="E148" s="25" t="s">
        <v>97</v>
      </c>
      <c r="F148" s="26">
        <v>20.95</v>
      </c>
      <c r="G148" s="25">
        <v>263</v>
      </c>
      <c r="H148" s="25">
        <v>487</v>
      </c>
      <c r="I148" s="35">
        <f t="shared" si="2"/>
        <v>10202.65</v>
      </c>
    </row>
    <row r="149" spans="1:9" x14ac:dyDescent="0.25">
      <c r="A149" s="25" t="s">
        <v>26</v>
      </c>
      <c r="B149" s="25" t="s">
        <v>71</v>
      </c>
      <c r="C149" s="25" t="s">
        <v>93</v>
      </c>
      <c r="D149" s="25" t="s">
        <v>94</v>
      </c>
      <c r="E149" s="25" t="s">
        <v>60</v>
      </c>
      <c r="F149" s="26">
        <v>20.95</v>
      </c>
      <c r="G149" s="25">
        <v>6</v>
      </c>
      <c r="H149" s="25">
        <v>361</v>
      </c>
      <c r="I149" s="35">
        <f t="shared" si="2"/>
        <v>7562.95</v>
      </c>
    </row>
    <row r="150" spans="1:9" x14ac:dyDescent="0.25">
      <c r="A150" s="25" t="s">
        <v>9</v>
      </c>
      <c r="B150" s="25" t="s">
        <v>71</v>
      </c>
      <c r="C150" s="25" t="s">
        <v>98</v>
      </c>
      <c r="D150" s="25" t="s">
        <v>99</v>
      </c>
      <c r="E150" s="25" t="s">
        <v>14</v>
      </c>
      <c r="F150" s="26">
        <v>17.5</v>
      </c>
      <c r="G150" s="25">
        <v>462</v>
      </c>
      <c r="H150" s="25">
        <v>269</v>
      </c>
      <c r="I150" s="35">
        <f t="shared" si="2"/>
        <v>4707.5</v>
      </c>
    </row>
    <row r="151" spans="1:9" x14ac:dyDescent="0.25">
      <c r="A151" s="25" t="s">
        <v>9</v>
      </c>
      <c r="B151" s="25" t="s">
        <v>71</v>
      </c>
      <c r="C151" s="25" t="s">
        <v>98</v>
      </c>
      <c r="D151" s="25" t="s">
        <v>99</v>
      </c>
      <c r="E151" s="25" t="s">
        <v>17</v>
      </c>
      <c r="F151" s="26">
        <v>17.5</v>
      </c>
      <c r="G151" s="25">
        <v>358</v>
      </c>
      <c r="H151" s="25">
        <v>433</v>
      </c>
      <c r="I151" s="35">
        <f t="shared" si="2"/>
        <v>7577.5</v>
      </c>
    </row>
    <row r="152" spans="1:9" x14ac:dyDescent="0.25">
      <c r="A152" s="25" t="s">
        <v>9</v>
      </c>
      <c r="B152" s="25" t="s">
        <v>71</v>
      </c>
      <c r="C152" s="25" t="s">
        <v>98</v>
      </c>
      <c r="D152" s="25" t="s">
        <v>99</v>
      </c>
      <c r="E152" s="25" t="s">
        <v>86</v>
      </c>
      <c r="F152" s="26">
        <v>17.5</v>
      </c>
      <c r="G152" s="25">
        <v>77</v>
      </c>
      <c r="H152" s="25">
        <v>458</v>
      </c>
      <c r="I152" s="35">
        <f t="shared" si="2"/>
        <v>8015</v>
      </c>
    </row>
    <row r="153" spans="1:9" x14ac:dyDescent="0.25">
      <c r="A153" s="25" t="s">
        <v>9</v>
      </c>
      <c r="B153" s="25" t="s">
        <v>71</v>
      </c>
      <c r="C153" s="25" t="s">
        <v>98</v>
      </c>
      <c r="D153" s="25" t="s">
        <v>99</v>
      </c>
      <c r="E153" s="25" t="s">
        <v>19</v>
      </c>
      <c r="F153" s="26">
        <v>17.5</v>
      </c>
      <c r="G153" s="25">
        <v>140</v>
      </c>
      <c r="H153" s="25">
        <v>379</v>
      </c>
      <c r="I153" s="35">
        <f t="shared" si="2"/>
        <v>6632.5</v>
      </c>
    </row>
    <row r="154" spans="1:9" x14ac:dyDescent="0.25">
      <c r="A154" s="25" t="s">
        <v>9</v>
      </c>
      <c r="B154" s="25" t="s">
        <v>71</v>
      </c>
      <c r="C154" s="25" t="s">
        <v>100</v>
      </c>
      <c r="D154" s="25" t="s">
        <v>101</v>
      </c>
      <c r="E154" s="25" t="s">
        <v>95</v>
      </c>
      <c r="F154" s="26">
        <v>19.989999999999998</v>
      </c>
      <c r="G154" s="25">
        <v>77</v>
      </c>
      <c r="H154" s="25">
        <v>465</v>
      </c>
      <c r="I154" s="35">
        <f t="shared" si="2"/>
        <v>9295.3499999999985</v>
      </c>
    </row>
    <row r="155" spans="1:9" x14ac:dyDescent="0.25">
      <c r="A155" s="25" t="s">
        <v>9</v>
      </c>
      <c r="B155" s="25" t="s">
        <v>71</v>
      </c>
      <c r="C155" s="25" t="s">
        <v>100</v>
      </c>
      <c r="D155" s="25" t="s">
        <v>101</v>
      </c>
      <c r="E155" s="25" t="s">
        <v>96</v>
      </c>
      <c r="F155" s="26">
        <v>19.989999999999998</v>
      </c>
      <c r="G155" s="25">
        <v>100</v>
      </c>
      <c r="H155" s="25">
        <v>141</v>
      </c>
      <c r="I155" s="35">
        <f t="shared" si="2"/>
        <v>2818.5899999999997</v>
      </c>
    </row>
    <row r="156" spans="1:9" x14ac:dyDescent="0.25">
      <c r="A156" s="25" t="s">
        <v>9</v>
      </c>
      <c r="B156" s="25" t="s">
        <v>71</v>
      </c>
      <c r="C156" s="25" t="s">
        <v>100</v>
      </c>
      <c r="D156" s="25" t="s">
        <v>101</v>
      </c>
      <c r="E156" s="25" t="s">
        <v>97</v>
      </c>
      <c r="F156" s="26">
        <v>19.989999999999998</v>
      </c>
      <c r="G156" s="25">
        <v>456</v>
      </c>
      <c r="H156" s="25">
        <v>342</v>
      </c>
      <c r="I156" s="35">
        <f t="shared" si="2"/>
        <v>6836.579999999999</v>
      </c>
    </row>
    <row r="157" spans="1:9" x14ac:dyDescent="0.25">
      <c r="A157" s="25" t="s">
        <v>9</v>
      </c>
      <c r="B157" s="25" t="s">
        <v>71</v>
      </c>
      <c r="C157" s="25" t="s">
        <v>100</v>
      </c>
      <c r="D157" s="25" t="s">
        <v>101</v>
      </c>
      <c r="E157" s="25" t="s">
        <v>60</v>
      </c>
      <c r="F157" s="26">
        <v>19.989999999999998</v>
      </c>
      <c r="G157" s="25">
        <v>405</v>
      </c>
      <c r="H157" s="25">
        <v>408</v>
      </c>
      <c r="I157" s="35">
        <f t="shared" si="2"/>
        <v>8155.9199999999992</v>
      </c>
    </row>
    <row r="158" spans="1:9" x14ac:dyDescent="0.25">
      <c r="A158" s="25" t="s">
        <v>26</v>
      </c>
      <c r="B158" s="25" t="s">
        <v>102</v>
      </c>
      <c r="C158" s="25" t="s">
        <v>103</v>
      </c>
      <c r="D158" s="25" t="s">
        <v>104</v>
      </c>
      <c r="E158" s="25" t="s">
        <v>29</v>
      </c>
      <c r="F158" s="26">
        <v>27.5</v>
      </c>
      <c r="G158" s="25">
        <v>338</v>
      </c>
      <c r="H158" s="25">
        <v>1280</v>
      </c>
      <c r="I158" s="35">
        <f t="shared" si="2"/>
        <v>35200</v>
      </c>
    </row>
    <row r="159" spans="1:9" x14ac:dyDescent="0.25">
      <c r="A159" s="25" t="s">
        <v>26</v>
      </c>
      <c r="B159" s="25" t="s">
        <v>102</v>
      </c>
      <c r="C159" s="25" t="s">
        <v>103</v>
      </c>
      <c r="D159" s="25" t="s">
        <v>104</v>
      </c>
      <c r="E159" s="25" t="s">
        <v>30</v>
      </c>
      <c r="F159" s="26">
        <v>27.5</v>
      </c>
      <c r="G159" s="25">
        <v>190</v>
      </c>
      <c r="H159" s="25">
        <v>1146</v>
      </c>
      <c r="I159" s="35">
        <f t="shared" si="2"/>
        <v>31515</v>
      </c>
    </row>
    <row r="160" spans="1:9" x14ac:dyDescent="0.25">
      <c r="A160" s="25" t="s">
        <v>26</v>
      </c>
      <c r="B160" s="25" t="s">
        <v>102</v>
      </c>
      <c r="C160" s="25" t="s">
        <v>105</v>
      </c>
      <c r="D160" s="25" t="s">
        <v>106</v>
      </c>
      <c r="E160" s="25" t="s">
        <v>29</v>
      </c>
      <c r="F160" s="26">
        <v>18.5</v>
      </c>
      <c r="G160" s="25">
        <v>195</v>
      </c>
      <c r="H160" s="25">
        <v>2268</v>
      </c>
      <c r="I160" s="35">
        <f t="shared" si="2"/>
        <v>41958</v>
      </c>
    </row>
    <row r="161" spans="1:9" x14ac:dyDescent="0.25">
      <c r="A161" s="25" t="s">
        <v>26</v>
      </c>
      <c r="B161" s="25" t="s">
        <v>102</v>
      </c>
      <c r="C161" s="25" t="s">
        <v>105</v>
      </c>
      <c r="D161" s="25" t="s">
        <v>106</v>
      </c>
      <c r="E161" s="25" t="s">
        <v>30</v>
      </c>
      <c r="F161" s="26">
        <v>18.5</v>
      </c>
      <c r="G161" s="25">
        <v>144</v>
      </c>
      <c r="H161" s="25">
        <v>2118</v>
      </c>
      <c r="I161" s="35">
        <f t="shared" si="2"/>
        <v>39183</v>
      </c>
    </row>
    <row r="162" spans="1:9" x14ac:dyDescent="0.25">
      <c r="A162" s="25" t="s">
        <v>26</v>
      </c>
      <c r="B162" s="25" t="s">
        <v>102</v>
      </c>
      <c r="C162" s="25" t="s">
        <v>107</v>
      </c>
      <c r="D162" s="25" t="s">
        <v>106</v>
      </c>
      <c r="E162" s="25" t="s">
        <v>108</v>
      </c>
      <c r="F162" s="26">
        <v>12.5</v>
      </c>
      <c r="G162" s="25">
        <v>331</v>
      </c>
      <c r="H162" s="25">
        <v>1974</v>
      </c>
      <c r="I162" s="35">
        <f t="shared" si="2"/>
        <v>24675</v>
      </c>
    </row>
    <row r="163" spans="1:9" x14ac:dyDescent="0.25">
      <c r="A163" s="25" t="s">
        <v>26</v>
      </c>
      <c r="B163" s="25" t="s">
        <v>102</v>
      </c>
      <c r="C163" s="25" t="s">
        <v>107</v>
      </c>
      <c r="D163" s="25" t="s">
        <v>106</v>
      </c>
      <c r="E163" s="25" t="s">
        <v>109</v>
      </c>
      <c r="F163" s="26">
        <v>12.5</v>
      </c>
      <c r="G163" s="25">
        <v>447</v>
      </c>
      <c r="H163" s="25">
        <v>1289</v>
      </c>
      <c r="I163" s="35">
        <f t="shared" si="2"/>
        <v>16112.5</v>
      </c>
    </row>
    <row r="164" spans="1:9" x14ac:dyDescent="0.25">
      <c r="A164" s="25" t="s">
        <v>26</v>
      </c>
      <c r="B164" s="25" t="s">
        <v>102</v>
      </c>
      <c r="C164" s="25" t="s">
        <v>107</v>
      </c>
      <c r="D164" s="25" t="s">
        <v>110</v>
      </c>
      <c r="E164" s="25" t="s">
        <v>108</v>
      </c>
      <c r="F164" s="26">
        <v>15.5</v>
      </c>
      <c r="G164" s="25">
        <v>168</v>
      </c>
      <c r="H164" s="25">
        <v>3434</v>
      </c>
      <c r="I164" s="35">
        <f t="shared" si="2"/>
        <v>53227</v>
      </c>
    </row>
    <row r="165" spans="1:9" x14ac:dyDescent="0.25">
      <c r="A165" s="25" t="s">
        <v>26</v>
      </c>
      <c r="B165" s="25" t="s">
        <v>102</v>
      </c>
      <c r="C165" s="25" t="s">
        <v>107</v>
      </c>
      <c r="D165" s="25" t="s">
        <v>110</v>
      </c>
      <c r="E165" s="25" t="s">
        <v>109</v>
      </c>
      <c r="F165" s="26">
        <v>15.5</v>
      </c>
      <c r="G165" s="25">
        <v>468</v>
      </c>
      <c r="H165" s="25">
        <v>2124</v>
      </c>
      <c r="I165" s="35">
        <f t="shared" si="2"/>
        <v>32922</v>
      </c>
    </row>
    <row r="166" spans="1:9" x14ac:dyDescent="0.25">
      <c r="A166" s="25" t="s">
        <v>37</v>
      </c>
      <c r="B166" s="25" t="s">
        <v>102</v>
      </c>
      <c r="C166" s="25" t="s">
        <v>111</v>
      </c>
      <c r="D166" s="25" t="s">
        <v>112</v>
      </c>
      <c r="E166" s="25" t="s">
        <v>29</v>
      </c>
      <c r="F166" s="26">
        <v>450</v>
      </c>
      <c r="G166" s="25">
        <v>232</v>
      </c>
      <c r="H166" s="25">
        <v>912</v>
      </c>
      <c r="I166" s="35">
        <f t="shared" si="2"/>
        <v>410400</v>
      </c>
    </row>
    <row r="167" spans="1:9" x14ac:dyDescent="0.25">
      <c r="A167" s="25" t="s">
        <v>37</v>
      </c>
      <c r="B167" s="25" t="s">
        <v>102</v>
      </c>
      <c r="C167" s="25" t="s">
        <v>113</v>
      </c>
      <c r="D167" s="25" t="s">
        <v>114</v>
      </c>
      <c r="E167" s="25" t="s">
        <v>29</v>
      </c>
      <c r="F167" s="26">
        <v>250</v>
      </c>
      <c r="G167" s="25">
        <v>80</v>
      </c>
      <c r="H167" s="25">
        <v>296</v>
      </c>
      <c r="I167" s="35">
        <f t="shared" si="2"/>
        <v>74000</v>
      </c>
    </row>
    <row r="168" spans="1:9" x14ac:dyDescent="0.25">
      <c r="A168" s="25" t="s">
        <v>37</v>
      </c>
      <c r="B168" s="25" t="s">
        <v>102</v>
      </c>
      <c r="C168" s="25" t="s">
        <v>113</v>
      </c>
      <c r="D168" s="25" t="s">
        <v>115</v>
      </c>
      <c r="E168" s="25" t="s">
        <v>30</v>
      </c>
      <c r="F168" s="26">
        <v>250</v>
      </c>
      <c r="G168" s="25">
        <v>302</v>
      </c>
      <c r="H168" s="25">
        <v>210</v>
      </c>
      <c r="I168" s="35">
        <f t="shared" si="2"/>
        <v>52500</v>
      </c>
    </row>
    <row r="169" spans="1:9" x14ac:dyDescent="0.25">
      <c r="A169" s="25" t="s">
        <v>37</v>
      </c>
      <c r="B169" s="25" t="s">
        <v>102</v>
      </c>
      <c r="C169" s="25" t="s">
        <v>116</v>
      </c>
      <c r="D169" s="25" t="s">
        <v>117</v>
      </c>
      <c r="E169" s="25" t="s">
        <v>29</v>
      </c>
      <c r="F169" s="26">
        <v>189</v>
      </c>
      <c r="G169" s="25">
        <v>493</v>
      </c>
      <c r="H169" s="25">
        <v>363</v>
      </c>
      <c r="I169" s="35">
        <f t="shared" si="2"/>
        <v>68607</v>
      </c>
    </row>
    <row r="170" spans="1:9" x14ac:dyDescent="0.25">
      <c r="A170" s="25" t="s">
        <v>37</v>
      </c>
      <c r="B170" s="25" t="s">
        <v>118</v>
      </c>
      <c r="C170" s="25" t="s">
        <v>119</v>
      </c>
      <c r="D170" s="25" t="s">
        <v>120</v>
      </c>
      <c r="E170" s="25" t="s">
        <v>18</v>
      </c>
      <c r="F170" s="26">
        <v>214</v>
      </c>
      <c r="G170" s="25">
        <v>203</v>
      </c>
      <c r="H170" s="25">
        <v>1289</v>
      </c>
      <c r="I170" s="35">
        <f t="shared" si="2"/>
        <v>275846</v>
      </c>
    </row>
    <row r="171" spans="1:9" x14ac:dyDescent="0.25">
      <c r="A171" s="25" t="s">
        <v>37</v>
      </c>
      <c r="B171" s="25" t="s">
        <v>118</v>
      </c>
      <c r="C171" s="25" t="s">
        <v>119</v>
      </c>
      <c r="D171" s="25" t="s">
        <v>120</v>
      </c>
      <c r="E171" s="25" t="s">
        <v>30</v>
      </c>
      <c r="F171" s="26">
        <v>214</v>
      </c>
      <c r="G171" s="25">
        <v>24</v>
      </c>
      <c r="H171" s="25">
        <v>251</v>
      </c>
      <c r="I171" s="35">
        <f t="shared" si="2"/>
        <v>53714</v>
      </c>
    </row>
    <row r="172" spans="1:9" x14ac:dyDescent="0.25">
      <c r="A172" s="25" t="s">
        <v>37</v>
      </c>
      <c r="B172" s="25" t="s">
        <v>118</v>
      </c>
      <c r="C172" s="25" t="s">
        <v>119</v>
      </c>
      <c r="D172" s="25" t="s">
        <v>120</v>
      </c>
      <c r="E172" s="25" t="s">
        <v>29</v>
      </c>
      <c r="F172" s="26">
        <v>214</v>
      </c>
      <c r="G172" s="25">
        <v>449</v>
      </c>
      <c r="H172" s="25">
        <v>412</v>
      </c>
      <c r="I172" s="35">
        <f t="shared" si="2"/>
        <v>88168</v>
      </c>
    </row>
    <row r="173" spans="1:9" x14ac:dyDescent="0.25">
      <c r="A173" s="25" t="s">
        <v>37</v>
      </c>
      <c r="B173" s="25" t="s">
        <v>118</v>
      </c>
      <c r="C173" s="25" t="s">
        <v>121</v>
      </c>
      <c r="D173" s="25" t="s">
        <v>122</v>
      </c>
      <c r="E173" s="25" t="s">
        <v>18</v>
      </c>
      <c r="F173" s="26">
        <v>176</v>
      </c>
      <c r="G173" s="25">
        <v>82</v>
      </c>
      <c r="H173" s="25">
        <v>1275</v>
      </c>
      <c r="I173" s="35">
        <f t="shared" si="2"/>
        <v>224400</v>
      </c>
    </row>
    <row r="174" spans="1:9" x14ac:dyDescent="0.25">
      <c r="A174" s="25" t="s">
        <v>37</v>
      </c>
      <c r="B174" s="25" t="s">
        <v>118</v>
      </c>
      <c r="C174" s="25" t="s">
        <v>121</v>
      </c>
      <c r="D174" s="25" t="s">
        <v>122</v>
      </c>
      <c r="E174" s="25" t="s">
        <v>30</v>
      </c>
      <c r="F174" s="26">
        <v>176</v>
      </c>
      <c r="G174" s="25">
        <v>220</v>
      </c>
      <c r="H174" s="25">
        <v>260</v>
      </c>
      <c r="I174" s="35">
        <f t="shared" si="2"/>
        <v>45760</v>
      </c>
    </row>
    <row r="175" spans="1:9" x14ac:dyDescent="0.25">
      <c r="A175" s="25" t="s">
        <v>37</v>
      </c>
      <c r="B175" s="25" t="s">
        <v>118</v>
      </c>
      <c r="C175" s="25" t="s">
        <v>121</v>
      </c>
      <c r="D175" s="25" t="s">
        <v>122</v>
      </c>
      <c r="E175" s="25" t="s">
        <v>29</v>
      </c>
      <c r="F175" s="26">
        <v>176</v>
      </c>
      <c r="G175" s="25">
        <v>438</v>
      </c>
      <c r="H175" s="25">
        <v>1398</v>
      </c>
      <c r="I175" s="35">
        <f t="shared" si="2"/>
        <v>246048</v>
      </c>
    </row>
    <row r="176" spans="1:9" x14ac:dyDescent="0.25">
      <c r="A176" s="25" t="s">
        <v>37</v>
      </c>
      <c r="B176" s="25" t="s">
        <v>118</v>
      </c>
      <c r="C176" s="25" t="s">
        <v>123</v>
      </c>
      <c r="D176" s="25" t="s">
        <v>124</v>
      </c>
      <c r="E176" s="25" t="s">
        <v>18</v>
      </c>
      <c r="F176" s="26">
        <v>395</v>
      </c>
      <c r="G176" s="25">
        <v>279</v>
      </c>
      <c r="H176" s="25">
        <v>478</v>
      </c>
      <c r="I176" s="35">
        <f t="shared" si="2"/>
        <v>188810</v>
      </c>
    </row>
    <row r="177" spans="1:9" x14ac:dyDescent="0.25">
      <c r="A177" s="25" t="s">
        <v>37</v>
      </c>
      <c r="B177" s="25" t="s">
        <v>118</v>
      </c>
      <c r="C177" s="25" t="s">
        <v>123</v>
      </c>
      <c r="D177" s="25" t="s">
        <v>124</v>
      </c>
      <c r="E177" s="25" t="s">
        <v>29</v>
      </c>
      <c r="F177" s="26">
        <v>395</v>
      </c>
      <c r="G177" s="25">
        <v>37</v>
      </c>
      <c r="H177" s="25">
        <v>305</v>
      </c>
      <c r="I177" s="35">
        <f t="shared" si="2"/>
        <v>120475</v>
      </c>
    </row>
    <row r="178" spans="1:9" x14ac:dyDescent="0.25">
      <c r="A178" s="25" t="s">
        <v>37</v>
      </c>
      <c r="B178" s="25" t="s">
        <v>118</v>
      </c>
      <c r="C178" s="25" t="s">
        <v>123</v>
      </c>
      <c r="D178" s="25" t="s">
        <v>125</v>
      </c>
      <c r="E178" s="25" t="s">
        <v>30</v>
      </c>
      <c r="F178" s="26">
        <v>395</v>
      </c>
      <c r="G178" s="25">
        <v>159</v>
      </c>
      <c r="H178" s="25">
        <v>464</v>
      </c>
      <c r="I178" s="35">
        <f t="shared" si="2"/>
        <v>183280</v>
      </c>
    </row>
    <row r="179" spans="1:9" x14ac:dyDescent="0.25">
      <c r="A179" s="25" t="s">
        <v>37</v>
      </c>
      <c r="B179" s="25" t="s">
        <v>118</v>
      </c>
      <c r="C179" s="25" t="s">
        <v>126</v>
      </c>
      <c r="D179" s="25" t="s">
        <v>127</v>
      </c>
      <c r="E179" s="25" t="s">
        <v>18</v>
      </c>
      <c r="F179" s="26">
        <v>195</v>
      </c>
      <c r="G179" s="25">
        <v>201</v>
      </c>
      <c r="H179" s="25">
        <v>313</v>
      </c>
      <c r="I179" s="35">
        <f t="shared" si="2"/>
        <v>61035</v>
      </c>
    </row>
    <row r="180" spans="1:9" x14ac:dyDescent="0.25">
      <c r="A180" s="25" t="s">
        <v>37</v>
      </c>
      <c r="B180" s="25" t="s">
        <v>118</v>
      </c>
      <c r="C180" s="25" t="s">
        <v>126</v>
      </c>
      <c r="D180" s="25" t="s">
        <v>127</v>
      </c>
      <c r="E180" s="25" t="s">
        <v>29</v>
      </c>
      <c r="F180" s="26">
        <v>195</v>
      </c>
      <c r="G180" s="25">
        <v>436</v>
      </c>
      <c r="H180" s="25">
        <v>162</v>
      </c>
      <c r="I180" s="35">
        <f t="shared" si="2"/>
        <v>31590</v>
      </c>
    </row>
    <row r="181" spans="1:9" x14ac:dyDescent="0.25">
      <c r="A181" s="25" t="s">
        <v>37</v>
      </c>
      <c r="B181" s="25" t="s">
        <v>118</v>
      </c>
      <c r="C181" s="25" t="s">
        <v>126</v>
      </c>
      <c r="D181" s="25" t="s">
        <v>127</v>
      </c>
      <c r="E181" s="25" t="s">
        <v>30</v>
      </c>
      <c r="F181" s="26">
        <v>195</v>
      </c>
      <c r="G181" s="25">
        <v>454</v>
      </c>
      <c r="H181" s="25">
        <v>160</v>
      </c>
      <c r="I181" s="35">
        <f t="shared" si="2"/>
        <v>31200</v>
      </c>
    </row>
    <row r="182" spans="1:9" x14ac:dyDescent="0.25">
      <c r="A182" s="25" t="s">
        <v>37</v>
      </c>
      <c r="B182" s="25" t="s">
        <v>118</v>
      </c>
      <c r="C182" s="25" t="s">
        <v>128</v>
      </c>
      <c r="D182" s="25" t="s">
        <v>129</v>
      </c>
      <c r="E182" s="25" t="s">
        <v>18</v>
      </c>
      <c r="F182" s="26">
        <v>49</v>
      </c>
      <c r="G182" s="25">
        <v>494</v>
      </c>
      <c r="H182" s="25">
        <v>232</v>
      </c>
      <c r="I182" s="35">
        <f t="shared" si="2"/>
        <v>11368</v>
      </c>
    </row>
    <row r="183" spans="1:9" x14ac:dyDescent="0.25">
      <c r="A183" s="25" t="s">
        <v>37</v>
      </c>
      <c r="B183" s="25" t="s">
        <v>118</v>
      </c>
      <c r="C183" s="25" t="s">
        <v>128</v>
      </c>
      <c r="D183" s="25" t="s">
        <v>129</v>
      </c>
      <c r="E183" s="25" t="s">
        <v>29</v>
      </c>
      <c r="F183" s="26">
        <v>49</v>
      </c>
      <c r="G183" s="25">
        <v>475</v>
      </c>
      <c r="H183" s="25">
        <v>284</v>
      </c>
      <c r="I183" s="35">
        <f t="shared" si="2"/>
        <v>13916</v>
      </c>
    </row>
    <row r="184" spans="1:9" x14ac:dyDescent="0.25">
      <c r="A184" s="25" t="s">
        <v>37</v>
      </c>
      <c r="B184" s="25" t="s">
        <v>118</v>
      </c>
      <c r="C184" s="25" t="s">
        <v>128</v>
      </c>
      <c r="D184" s="25" t="s">
        <v>129</v>
      </c>
      <c r="E184" s="25" t="s">
        <v>30</v>
      </c>
      <c r="F184" s="26">
        <v>49</v>
      </c>
      <c r="G184" s="25">
        <v>252</v>
      </c>
      <c r="H184" s="25">
        <v>449</v>
      </c>
      <c r="I184" s="35">
        <f t="shared" si="2"/>
        <v>22001</v>
      </c>
    </row>
    <row r="185" spans="1:9" x14ac:dyDescent="0.25">
      <c r="A185" s="25" t="s">
        <v>9</v>
      </c>
      <c r="B185" s="25" t="s">
        <v>118</v>
      </c>
      <c r="C185" s="25" t="s">
        <v>130</v>
      </c>
      <c r="D185" s="25" t="s">
        <v>52</v>
      </c>
      <c r="E185" s="25" t="s">
        <v>131</v>
      </c>
      <c r="F185" s="26">
        <v>24.99</v>
      </c>
      <c r="G185" s="25">
        <v>173</v>
      </c>
      <c r="H185" s="25">
        <v>2436</v>
      </c>
      <c r="I185" s="35">
        <f t="shared" si="2"/>
        <v>60875.64</v>
      </c>
    </row>
    <row r="186" spans="1:9" x14ac:dyDescent="0.25">
      <c r="A186" s="25" t="s">
        <v>9</v>
      </c>
      <c r="B186" s="25" t="s">
        <v>118</v>
      </c>
      <c r="C186" s="25" t="s">
        <v>130</v>
      </c>
      <c r="D186" s="25" t="s">
        <v>52</v>
      </c>
      <c r="E186" s="25" t="s">
        <v>132</v>
      </c>
      <c r="F186" s="26">
        <v>24.99</v>
      </c>
      <c r="G186" s="25">
        <v>60</v>
      </c>
      <c r="H186" s="25">
        <v>2189</v>
      </c>
      <c r="I186" s="35">
        <f t="shared" si="2"/>
        <v>54703.109999999993</v>
      </c>
    </row>
    <row r="187" spans="1:9" x14ac:dyDescent="0.25">
      <c r="A187" s="25" t="s">
        <v>9</v>
      </c>
      <c r="B187" s="25" t="s">
        <v>118</v>
      </c>
      <c r="C187" s="25" t="s">
        <v>130</v>
      </c>
      <c r="D187" s="25" t="s">
        <v>52</v>
      </c>
      <c r="E187" s="25" t="s">
        <v>133</v>
      </c>
      <c r="F187" s="26">
        <v>24.99</v>
      </c>
      <c r="G187" s="25">
        <v>112</v>
      </c>
      <c r="H187" s="25">
        <v>3228</v>
      </c>
      <c r="I187" s="35">
        <f t="shared" si="2"/>
        <v>80667.72</v>
      </c>
    </row>
    <row r="188" spans="1:9" x14ac:dyDescent="0.25">
      <c r="A188" s="25" t="s">
        <v>9</v>
      </c>
      <c r="B188" s="25" t="s">
        <v>118</v>
      </c>
      <c r="C188" s="25" t="s">
        <v>130</v>
      </c>
      <c r="D188" s="25" t="s">
        <v>52</v>
      </c>
      <c r="E188" s="25" t="s">
        <v>134</v>
      </c>
      <c r="F188" s="26">
        <v>24.99</v>
      </c>
      <c r="G188" s="25">
        <v>125</v>
      </c>
      <c r="H188" s="25">
        <v>1185</v>
      </c>
      <c r="I188" s="35">
        <f t="shared" si="2"/>
        <v>29613.149999999998</v>
      </c>
    </row>
    <row r="189" spans="1:9" x14ac:dyDescent="0.25">
      <c r="A189" s="25" t="s">
        <v>9</v>
      </c>
      <c r="B189" s="25" t="s">
        <v>118</v>
      </c>
      <c r="C189" s="25" t="s">
        <v>130</v>
      </c>
      <c r="D189" s="25" t="s">
        <v>52</v>
      </c>
      <c r="E189" s="25" t="s">
        <v>135</v>
      </c>
      <c r="F189" s="26">
        <v>24.99</v>
      </c>
      <c r="G189" s="25">
        <v>295</v>
      </c>
      <c r="H189" s="25">
        <v>2331</v>
      </c>
      <c r="I189" s="35">
        <f t="shared" si="2"/>
        <v>58251.689999999995</v>
      </c>
    </row>
    <row r="190" spans="1:9" x14ac:dyDescent="0.25">
      <c r="A190" s="25" t="s">
        <v>9</v>
      </c>
      <c r="B190" s="25" t="s">
        <v>118</v>
      </c>
      <c r="C190" s="25" t="s">
        <v>136</v>
      </c>
      <c r="D190" s="25" t="s">
        <v>52</v>
      </c>
      <c r="E190" s="25" t="s">
        <v>131</v>
      </c>
      <c r="F190" s="26">
        <v>39.950000000000003</v>
      </c>
      <c r="G190" s="25">
        <v>464</v>
      </c>
      <c r="H190" s="25">
        <v>1223</v>
      </c>
      <c r="I190" s="35">
        <f t="shared" si="2"/>
        <v>48858.850000000006</v>
      </c>
    </row>
    <row r="191" spans="1:9" x14ac:dyDescent="0.25">
      <c r="A191" s="25" t="s">
        <v>9</v>
      </c>
      <c r="B191" s="25" t="s">
        <v>118</v>
      </c>
      <c r="C191" s="25" t="s">
        <v>136</v>
      </c>
      <c r="D191" s="25" t="s">
        <v>52</v>
      </c>
      <c r="E191" s="25" t="s">
        <v>132</v>
      </c>
      <c r="F191" s="26">
        <v>39.950000000000003</v>
      </c>
      <c r="G191" s="25">
        <v>259</v>
      </c>
      <c r="H191" s="25">
        <v>2233</v>
      </c>
      <c r="I191" s="35">
        <f t="shared" si="2"/>
        <v>89208.35</v>
      </c>
    </row>
    <row r="192" spans="1:9" x14ac:dyDescent="0.25">
      <c r="A192" s="25" t="s">
        <v>9</v>
      </c>
      <c r="B192" s="25" t="s">
        <v>118</v>
      </c>
      <c r="C192" s="25" t="s">
        <v>136</v>
      </c>
      <c r="D192" s="25" t="s">
        <v>52</v>
      </c>
      <c r="E192" s="25" t="s">
        <v>133</v>
      </c>
      <c r="F192" s="26">
        <v>39.950000000000003</v>
      </c>
      <c r="G192" s="25">
        <v>313</v>
      </c>
      <c r="H192" s="25">
        <v>2283</v>
      </c>
      <c r="I192" s="35">
        <f t="shared" si="2"/>
        <v>91205.85</v>
      </c>
    </row>
    <row r="193" spans="1:9" x14ac:dyDescent="0.25">
      <c r="A193" s="25" t="s">
        <v>9</v>
      </c>
      <c r="B193" s="25" t="s">
        <v>118</v>
      </c>
      <c r="C193" s="25" t="s">
        <v>136</v>
      </c>
      <c r="D193" s="25" t="s">
        <v>52</v>
      </c>
      <c r="E193" s="25" t="s">
        <v>134</v>
      </c>
      <c r="F193" s="26">
        <v>39.950000000000003</v>
      </c>
      <c r="G193" s="25">
        <v>351</v>
      </c>
      <c r="H193" s="25">
        <v>1452</v>
      </c>
      <c r="I193" s="35">
        <f t="shared" si="2"/>
        <v>58007.4</v>
      </c>
    </row>
    <row r="194" spans="1:9" x14ac:dyDescent="0.25">
      <c r="A194" s="25" t="s">
        <v>9</v>
      </c>
      <c r="B194" s="25" t="s">
        <v>118</v>
      </c>
      <c r="C194" s="25" t="s">
        <v>136</v>
      </c>
      <c r="D194" s="25" t="s">
        <v>52</v>
      </c>
      <c r="E194" s="25" t="s">
        <v>135</v>
      </c>
      <c r="F194" s="26">
        <v>39.950000000000003</v>
      </c>
      <c r="G194" s="25">
        <v>278</v>
      </c>
      <c r="H194" s="25">
        <v>1150</v>
      </c>
      <c r="I194" s="35">
        <f t="shared" si="2"/>
        <v>45942.5</v>
      </c>
    </row>
    <row r="195" spans="1:9" x14ac:dyDescent="0.25">
      <c r="A195" s="25" t="s">
        <v>9</v>
      </c>
      <c r="B195" s="25" t="s">
        <v>118</v>
      </c>
      <c r="C195" s="25" t="s">
        <v>136</v>
      </c>
      <c r="D195" s="25" t="s">
        <v>52</v>
      </c>
      <c r="E195" s="25" t="s">
        <v>137</v>
      </c>
      <c r="F195" s="26">
        <v>39.950000000000003</v>
      </c>
      <c r="G195" s="25">
        <v>296</v>
      </c>
      <c r="H195" s="25">
        <v>1205</v>
      </c>
      <c r="I195" s="35">
        <f t="shared" si="2"/>
        <v>48139.75</v>
      </c>
    </row>
    <row r="196" spans="1:9" x14ac:dyDescent="0.25">
      <c r="A196" s="25" t="s">
        <v>138</v>
      </c>
      <c r="B196" s="25" t="s">
        <v>118</v>
      </c>
      <c r="C196" s="25" t="s">
        <v>139</v>
      </c>
      <c r="D196" s="25" t="s">
        <v>140</v>
      </c>
      <c r="E196" s="25" t="s">
        <v>137</v>
      </c>
      <c r="F196" s="26">
        <v>24.95</v>
      </c>
      <c r="G196" s="25">
        <v>220</v>
      </c>
      <c r="H196" s="25">
        <v>640</v>
      </c>
      <c r="I196" s="35">
        <f t="shared" si="2"/>
        <v>15968</v>
      </c>
    </row>
    <row r="197" spans="1:9" x14ac:dyDescent="0.25">
      <c r="A197" s="25" t="s">
        <v>138</v>
      </c>
      <c r="B197" s="25" t="s">
        <v>118</v>
      </c>
      <c r="C197" s="25" t="s">
        <v>141</v>
      </c>
      <c r="D197" s="25" t="s">
        <v>140</v>
      </c>
      <c r="E197" s="25" t="s">
        <v>137</v>
      </c>
      <c r="F197" s="26">
        <v>24.95</v>
      </c>
      <c r="G197" s="25">
        <v>380</v>
      </c>
      <c r="H197" s="25">
        <v>595</v>
      </c>
      <c r="I197" s="35">
        <f t="shared" ref="I197:I260" si="3">F197*H197</f>
        <v>14845.25</v>
      </c>
    </row>
    <row r="198" spans="1:9" x14ac:dyDescent="0.25">
      <c r="A198" s="25" t="s">
        <v>9</v>
      </c>
      <c r="B198" s="25" t="s">
        <v>118</v>
      </c>
      <c r="C198" s="25" t="s">
        <v>142</v>
      </c>
      <c r="D198" s="25" t="s">
        <v>143</v>
      </c>
      <c r="E198" s="25" t="s">
        <v>137</v>
      </c>
      <c r="F198" s="26">
        <v>12</v>
      </c>
      <c r="G198" s="25">
        <v>283</v>
      </c>
      <c r="H198" s="25">
        <v>840</v>
      </c>
      <c r="I198" s="35">
        <f t="shared" si="3"/>
        <v>10080</v>
      </c>
    </row>
    <row r="199" spans="1:9" x14ac:dyDescent="0.25">
      <c r="A199" s="25" t="s">
        <v>9</v>
      </c>
      <c r="B199" s="25" t="s">
        <v>118</v>
      </c>
      <c r="C199" s="25" t="s">
        <v>144</v>
      </c>
      <c r="D199" s="25" t="s">
        <v>143</v>
      </c>
      <c r="E199" s="25" t="s">
        <v>137</v>
      </c>
      <c r="F199" s="26">
        <v>12</v>
      </c>
      <c r="G199" s="25">
        <v>8</v>
      </c>
      <c r="H199" s="25">
        <v>734</v>
      </c>
      <c r="I199" s="35">
        <f t="shared" si="3"/>
        <v>8808</v>
      </c>
    </row>
    <row r="200" spans="1:9" x14ac:dyDescent="0.25">
      <c r="A200" s="25" t="s">
        <v>9</v>
      </c>
      <c r="B200" s="25" t="s">
        <v>118</v>
      </c>
      <c r="C200" s="25" t="s">
        <v>145</v>
      </c>
      <c r="D200" s="25" t="s">
        <v>143</v>
      </c>
      <c r="E200" s="25" t="s">
        <v>131</v>
      </c>
      <c r="F200" s="26">
        <v>12</v>
      </c>
      <c r="G200" s="25">
        <v>321</v>
      </c>
      <c r="H200" s="25">
        <v>1174</v>
      </c>
      <c r="I200" s="35">
        <f t="shared" si="3"/>
        <v>14088</v>
      </c>
    </row>
    <row r="201" spans="1:9" x14ac:dyDescent="0.25">
      <c r="A201" s="25" t="s">
        <v>9</v>
      </c>
      <c r="B201" s="25" t="s">
        <v>118</v>
      </c>
      <c r="C201" s="25" t="s">
        <v>145</v>
      </c>
      <c r="D201" s="25" t="s">
        <v>143</v>
      </c>
      <c r="E201" s="25" t="s">
        <v>132</v>
      </c>
      <c r="F201" s="26">
        <v>12</v>
      </c>
      <c r="G201" s="25">
        <v>489</v>
      </c>
      <c r="H201" s="25">
        <v>1365</v>
      </c>
      <c r="I201" s="35">
        <f t="shared" si="3"/>
        <v>16380</v>
      </c>
    </row>
    <row r="202" spans="1:9" x14ac:dyDescent="0.25">
      <c r="A202" s="25" t="s">
        <v>9</v>
      </c>
      <c r="B202" s="25" t="s">
        <v>118</v>
      </c>
      <c r="C202" s="25" t="s">
        <v>145</v>
      </c>
      <c r="D202" s="25" t="s">
        <v>143</v>
      </c>
      <c r="E202" s="25" t="s">
        <v>133</v>
      </c>
      <c r="F202" s="26">
        <v>12</v>
      </c>
      <c r="G202" s="25">
        <v>377</v>
      </c>
      <c r="H202" s="25">
        <v>996</v>
      </c>
      <c r="I202" s="35">
        <f t="shared" si="3"/>
        <v>11952</v>
      </c>
    </row>
    <row r="203" spans="1:9" x14ac:dyDescent="0.25">
      <c r="A203" s="25" t="s">
        <v>9</v>
      </c>
      <c r="B203" s="25" t="s">
        <v>118</v>
      </c>
      <c r="C203" s="25" t="s">
        <v>145</v>
      </c>
      <c r="D203" s="25" t="s">
        <v>143</v>
      </c>
      <c r="E203" s="25" t="s">
        <v>134</v>
      </c>
      <c r="F203" s="26">
        <v>12</v>
      </c>
      <c r="G203" s="25">
        <v>388</v>
      </c>
      <c r="H203" s="25">
        <v>872</v>
      </c>
      <c r="I203" s="35">
        <f t="shared" si="3"/>
        <v>10464</v>
      </c>
    </row>
    <row r="204" spans="1:9" x14ac:dyDescent="0.25">
      <c r="A204" s="25" t="s">
        <v>9</v>
      </c>
      <c r="B204" s="25" t="s">
        <v>118</v>
      </c>
      <c r="C204" s="25" t="s">
        <v>145</v>
      </c>
      <c r="D204" s="25" t="s">
        <v>143</v>
      </c>
      <c r="E204" s="25" t="s">
        <v>135</v>
      </c>
      <c r="F204" s="26">
        <v>12</v>
      </c>
      <c r="G204" s="25">
        <v>49</v>
      </c>
      <c r="H204" s="25">
        <v>1264</v>
      </c>
      <c r="I204" s="35">
        <f t="shared" si="3"/>
        <v>15168</v>
      </c>
    </row>
    <row r="205" spans="1:9" x14ac:dyDescent="0.25">
      <c r="A205" s="25" t="s">
        <v>9</v>
      </c>
      <c r="B205" s="25" t="s">
        <v>146</v>
      </c>
      <c r="C205" s="25" t="s">
        <v>147</v>
      </c>
      <c r="D205" s="25" t="s">
        <v>21</v>
      </c>
      <c r="E205" s="25" t="s">
        <v>86</v>
      </c>
      <c r="F205" s="26">
        <v>8.99</v>
      </c>
      <c r="G205" s="25">
        <v>325</v>
      </c>
      <c r="H205" s="25">
        <v>2127</v>
      </c>
      <c r="I205" s="35">
        <f t="shared" si="3"/>
        <v>19121.73</v>
      </c>
    </row>
    <row r="206" spans="1:9" x14ac:dyDescent="0.25">
      <c r="A206" s="25" t="s">
        <v>9</v>
      </c>
      <c r="B206" s="25" t="s">
        <v>146</v>
      </c>
      <c r="C206" s="25" t="s">
        <v>147</v>
      </c>
      <c r="D206" s="25" t="s">
        <v>21</v>
      </c>
      <c r="E206" s="25" t="s">
        <v>19</v>
      </c>
      <c r="F206" s="26">
        <v>8.99</v>
      </c>
      <c r="G206" s="25">
        <v>383</v>
      </c>
      <c r="H206" s="25">
        <v>2422</v>
      </c>
      <c r="I206" s="35">
        <f t="shared" si="3"/>
        <v>21773.78</v>
      </c>
    </row>
    <row r="207" spans="1:9" x14ac:dyDescent="0.25">
      <c r="A207" s="25" t="s">
        <v>9</v>
      </c>
      <c r="B207" s="25" t="s">
        <v>146</v>
      </c>
      <c r="C207" s="25" t="s">
        <v>147</v>
      </c>
      <c r="D207" s="25" t="s">
        <v>21</v>
      </c>
      <c r="E207" s="25" t="s">
        <v>18</v>
      </c>
      <c r="F207" s="26">
        <v>8.99</v>
      </c>
      <c r="G207" s="25">
        <v>270</v>
      </c>
      <c r="H207" s="25">
        <v>3266</v>
      </c>
      <c r="I207" s="35">
        <f t="shared" si="3"/>
        <v>29361.34</v>
      </c>
    </row>
    <row r="208" spans="1:9" x14ac:dyDescent="0.25">
      <c r="A208" s="25" t="s">
        <v>9</v>
      </c>
      <c r="B208" s="25" t="s">
        <v>146</v>
      </c>
      <c r="C208" s="25" t="s">
        <v>147</v>
      </c>
      <c r="D208" s="25" t="s">
        <v>21</v>
      </c>
      <c r="E208" s="25" t="s">
        <v>14</v>
      </c>
      <c r="F208" s="26">
        <v>8.99</v>
      </c>
      <c r="G208" s="25">
        <v>334</v>
      </c>
      <c r="H208" s="25">
        <v>2012</v>
      </c>
      <c r="I208" s="35">
        <f t="shared" si="3"/>
        <v>18087.88</v>
      </c>
    </row>
    <row r="209" spans="1:9" x14ac:dyDescent="0.25">
      <c r="A209" s="25" t="s">
        <v>9</v>
      </c>
      <c r="B209" s="25" t="s">
        <v>146</v>
      </c>
      <c r="C209" s="25" t="s">
        <v>148</v>
      </c>
      <c r="D209" s="25" t="s">
        <v>23</v>
      </c>
      <c r="E209" s="25" t="s">
        <v>86</v>
      </c>
      <c r="F209" s="26">
        <v>5.99</v>
      </c>
      <c r="G209" s="25">
        <v>58</v>
      </c>
      <c r="H209" s="25">
        <v>2205</v>
      </c>
      <c r="I209" s="35">
        <f t="shared" si="3"/>
        <v>13207.95</v>
      </c>
    </row>
    <row r="210" spans="1:9" x14ac:dyDescent="0.25">
      <c r="A210" s="25" t="s">
        <v>9</v>
      </c>
      <c r="B210" s="25" t="s">
        <v>146</v>
      </c>
      <c r="C210" s="25" t="s">
        <v>148</v>
      </c>
      <c r="D210" s="25" t="s">
        <v>23</v>
      </c>
      <c r="E210" s="25" t="s">
        <v>19</v>
      </c>
      <c r="F210" s="26">
        <v>5.99</v>
      </c>
      <c r="G210" s="25">
        <v>381</v>
      </c>
      <c r="H210" s="25">
        <v>2375</v>
      </c>
      <c r="I210" s="35">
        <f t="shared" si="3"/>
        <v>14226.25</v>
      </c>
    </row>
    <row r="211" spans="1:9" x14ac:dyDescent="0.25">
      <c r="A211" s="25" t="s">
        <v>9</v>
      </c>
      <c r="B211" s="25" t="s">
        <v>146</v>
      </c>
      <c r="C211" s="25" t="s">
        <v>148</v>
      </c>
      <c r="D211" s="25" t="s">
        <v>23</v>
      </c>
      <c r="E211" s="25" t="s">
        <v>18</v>
      </c>
      <c r="F211" s="26">
        <v>5.99</v>
      </c>
      <c r="G211" s="25">
        <v>196</v>
      </c>
      <c r="H211" s="25">
        <v>4968</v>
      </c>
      <c r="I211" s="35">
        <f t="shared" si="3"/>
        <v>29758.32</v>
      </c>
    </row>
    <row r="212" spans="1:9" x14ac:dyDescent="0.25">
      <c r="A212" s="25" t="s">
        <v>9</v>
      </c>
      <c r="B212" s="25" t="s">
        <v>146</v>
      </c>
      <c r="C212" s="25" t="s">
        <v>148</v>
      </c>
      <c r="D212" s="25" t="s">
        <v>23</v>
      </c>
      <c r="E212" s="25" t="s">
        <v>14</v>
      </c>
      <c r="F212" s="26">
        <v>5.99</v>
      </c>
      <c r="G212" s="25">
        <v>288</v>
      </c>
      <c r="H212" s="25">
        <v>2822</v>
      </c>
      <c r="I212" s="35">
        <f t="shared" si="3"/>
        <v>16903.78</v>
      </c>
    </row>
    <row r="213" spans="1:9" x14ac:dyDescent="0.25">
      <c r="A213" s="25" t="s">
        <v>9</v>
      </c>
      <c r="B213" s="25" t="s">
        <v>146</v>
      </c>
      <c r="C213" s="25" t="s">
        <v>149</v>
      </c>
      <c r="D213" s="25" t="s">
        <v>150</v>
      </c>
      <c r="E213" s="25" t="s">
        <v>86</v>
      </c>
      <c r="F213" s="26">
        <v>14.99</v>
      </c>
      <c r="G213" s="25">
        <v>46</v>
      </c>
      <c r="H213" s="25">
        <v>2259</v>
      </c>
      <c r="I213" s="35">
        <f t="shared" si="3"/>
        <v>33862.410000000003</v>
      </c>
    </row>
    <row r="214" spans="1:9" x14ac:dyDescent="0.25">
      <c r="A214" s="25" t="s">
        <v>9</v>
      </c>
      <c r="B214" s="25" t="s">
        <v>146</v>
      </c>
      <c r="C214" s="25" t="s">
        <v>149</v>
      </c>
      <c r="D214" s="25" t="s">
        <v>150</v>
      </c>
      <c r="E214" s="25" t="s">
        <v>19</v>
      </c>
      <c r="F214" s="26">
        <v>14.99</v>
      </c>
      <c r="G214" s="25">
        <v>248</v>
      </c>
      <c r="H214" s="25">
        <v>2433</v>
      </c>
      <c r="I214" s="35">
        <f t="shared" si="3"/>
        <v>36470.67</v>
      </c>
    </row>
    <row r="215" spans="1:9" x14ac:dyDescent="0.25">
      <c r="A215" s="25" t="s">
        <v>9</v>
      </c>
      <c r="B215" s="25" t="s">
        <v>146</v>
      </c>
      <c r="C215" s="25" t="s">
        <v>149</v>
      </c>
      <c r="D215" s="25" t="s">
        <v>150</v>
      </c>
      <c r="E215" s="25" t="s">
        <v>18</v>
      </c>
      <c r="F215" s="26">
        <v>14.99</v>
      </c>
      <c r="G215" s="25">
        <v>472</v>
      </c>
      <c r="H215" s="25">
        <v>2423</v>
      </c>
      <c r="I215" s="35">
        <f t="shared" si="3"/>
        <v>36320.770000000004</v>
      </c>
    </row>
    <row r="216" spans="1:9" x14ac:dyDescent="0.25">
      <c r="A216" s="25" t="s">
        <v>9</v>
      </c>
      <c r="B216" s="25" t="s">
        <v>146</v>
      </c>
      <c r="C216" s="25" t="s">
        <v>149</v>
      </c>
      <c r="D216" s="25" t="s">
        <v>150</v>
      </c>
      <c r="E216" s="25" t="s">
        <v>14</v>
      </c>
      <c r="F216" s="26">
        <v>14.99</v>
      </c>
      <c r="G216" s="25">
        <v>471</v>
      </c>
      <c r="H216" s="25">
        <v>3270</v>
      </c>
      <c r="I216" s="35">
        <f t="shared" si="3"/>
        <v>49017.3</v>
      </c>
    </row>
    <row r="217" spans="1:9" x14ac:dyDescent="0.25">
      <c r="A217" s="25" t="s">
        <v>9</v>
      </c>
      <c r="B217" s="25" t="s">
        <v>146</v>
      </c>
      <c r="C217" s="25" t="s">
        <v>151</v>
      </c>
      <c r="D217" s="25" t="s">
        <v>152</v>
      </c>
      <c r="E217" s="25" t="s">
        <v>86</v>
      </c>
      <c r="F217" s="26">
        <v>10.99</v>
      </c>
      <c r="G217" s="25">
        <v>239</v>
      </c>
      <c r="H217" s="25">
        <v>2104</v>
      </c>
      <c r="I217" s="35">
        <f t="shared" si="3"/>
        <v>23122.959999999999</v>
      </c>
    </row>
    <row r="218" spans="1:9" x14ac:dyDescent="0.25">
      <c r="A218" s="25" t="s">
        <v>9</v>
      </c>
      <c r="B218" s="25" t="s">
        <v>146</v>
      </c>
      <c r="C218" s="25" t="s">
        <v>151</v>
      </c>
      <c r="D218" s="25" t="s">
        <v>152</v>
      </c>
      <c r="E218" s="25" t="s">
        <v>19</v>
      </c>
      <c r="F218" s="26">
        <v>10.99</v>
      </c>
      <c r="G218" s="25">
        <v>480</v>
      </c>
      <c r="H218" s="25">
        <v>2477</v>
      </c>
      <c r="I218" s="35">
        <f t="shared" si="3"/>
        <v>27222.23</v>
      </c>
    </row>
    <row r="219" spans="1:9" x14ac:dyDescent="0.25">
      <c r="A219" s="25" t="s">
        <v>9</v>
      </c>
      <c r="B219" s="25" t="s">
        <v>146</v>
      </c>
      <c r="C219" s="25" t="s">
        <v>151</v>
      </c>
      <c r="D219" s="25" t="s">
        <v>152</v>
      </c>
      <c r="E219" s="25" t="s">
        <v>18</v>
      </c>
      <c r="F219" s="26">
        <v>10.99</v>
      </c>
      <c r="G219" s="25">
        <v>319</v>
      </c>
      <c r="H219" s="25">
        <v>3928</v>
      </c>
      <c r="I219" s="35">
        <f t="shared" si="3"/>
        <v>43168.72</v>
      </c>
    </row>
    <row r="220" spans="1:9" x14ac:dyDescent="0.25">
      <c r="A220" s="25" t="s">
        <v>9</v>
      </c>
      <c r="B220" s="25" t="s">
        <v>146</v>
      </c>
      <c r="C220" s="25" t="s">
        <v>151</v>
      </c>
      <c r="D220" s="25" t="s">
        <v>152</v>
      </c>
      <c r="E220" s="25" t="s">
        <v>14</v>
      </c>
      <c r="F220" s="26">
        <v>10.99</v>
      </c>
      <c r="G220" s="25">
        <v>271</v>
      </c>
      <c r="H220" s="25">
        <v>2138</v>
      </c>
      <c r="I220" s="35">
        <f t="shared" si="3"/>
        <v>23496.62</v>
      </c>
    </row>
    <row r="221" spans="1:9" x14ac:dyDescent="0.25">
      <c r="A221" s="25" t="s">
        <v>26</v>
      </c>
      <c r="B221" s="25" t="s">
        <v>146</v>
      </c>
      <c r="C221" s="25" t="s">
        <v>153</v>
      </c>
      <c r="D221" s="25" t="s">
        <v>154</v>
      </c>
      <c r="E221" s="25" t="s">
        <v>18</v>
      </c>
      <c r="F221" s="26">
        <v>167</v>
      </c>
      <c r="G221" s="25">
        <v>160</v>
      </c>
      <c r="H221" s="25">
        <v>1248</v>
      </c>
      <c r="I221" s="35">
        <f t="shared" si="3"/>
        <v>208416</v>
      </c>
    </row>
    <row r="222" spans="1:9" x14ac:dyDescent="0.25">
      <c r="A222" s="25" t="s">
        <v>26</v>
      </c>
      <c r="B222" s="25" t="s">
        <v>146</v>
      </c>
      <c r="C222" s="25" t="s">
        <v>153</v>
      </c>
      <c r="D222" s="25" t="s">
        <v>154</v>
      </c>
      <c r="E222" s="25" t="s">
        <v>60</v>
      </c>
      <c r="F222" s="26">
        <v>167</v>
      </c>
      <c r="G222" s="25">
        <v>83</v>
      </c>
      <c r="H222" s="25">
        <v>1912</v>
      </c>
      <c r="I222" s="35">
        <f t="shared" si="3"/>
        <v>319304</v>
      </c>
    </row>
    <row r="223" spans="1:9" x14ac:dyDescent="0.25">
      <c r="A223" s="25" t="s">
        <v>26</v>
      </c>
      <c r="B223" s="25" t="s">
        <v>146</v>
      </c>
      <c r="C223" s="25" t="s">
        <v>153</v>
      </c>
      <c r="D223" s="25" t="s">
        <v>154</v>
      </c>
      <c r="E223" s="25" t="s">
        <v>108</v>
      </c>
      <c r="F223" s="26">
        <v>167</v>
      </c>
      <c r="G223" s="25">
        <v>431</v>
      </c>
      <c r="H223" s="25">
        <v>1100</v>
      </c>
      <c r="I223" s="35">
        <f t="shared" si="3"/>
        <v>183700</v>
      </c>
    </row>
    <row r="224" spans="1:9" x14ac:dyDescent="0.25">
      <c r="A224" s="25" t="s">
        <v>26</v>
      </c>
      <c r="B224" s="25" t="s">
        <v>146</v>
      </c>
      <c r="C224" s="25" t="s">
        <v>155</v>
      </c>
      <c r="D224" s="25" t="s">
        <v>156</v>
      </c>
      <c r="E224" s="25" t="s">
        <v>18</v>
      </c>
      <c r="F224" s="26">
        <v>14.99</v>
      </c>
      <c r="G224" s="25">
        <v>442</v>
      </c>
      <c r="H224" s="25">
        <v>1469</v>
      </c>
      <c r="I224" s="35">
        <f t="shared" si="3"/>
        <v>22020.31</v>
      </c>
    </row>
    <row r="225" spans="1:9" x14ac:dyDescent="0.25">
      <c r="A225" s="25" t="s">
        <v>26</v>
      </c>
      <c r="B225" s="25" t="s">
        <v>146</v>
      </c>
      <c r="C225" s="25" t="s">
        <v>155</v>
      </c>
      <c r="D225" s="25" t="s">
        <v>156</v>
      </c>
      <c r="E225" s="25" t="s">
        <v>60</v>
      </c>
      <c r="F225" s="26">
        <v>14.99</v>
      </c>
      <c r="G225" s="25">
        <v>130</v>
      </c>
      <c r="H225" s="25">
        <v>1310</v>
      </c>
      <c r="I225" s="35">
        <f t="shared" si="3"/>
        <v>19636.900000000001</v>
      </c>
    </row>
    <row r="226" spans="1:9" x14ac:dyDescent="0.25">
      <c r="A226" s="25" t="s">
        <v>26</v>
      </c>
      <c r="B226" s="25" t="s">
        <v>146</v>
      </c>
      <c r="C226" s="25" t="s">
        <v>155</v>
      </c>
      <c r="D226" s="25" t="s">
        <v>156</v>
      </c>
      <c r="E226" s="25" t="s">
        <v>108</v>
      </c>
      <c r="F226" s="26">
        <v>14.99</v>
      </c>
      <c r="G226" s="25">
        <v>66</v>
      </c>
      <c r="H226" s="25">
        <v>1313</v>
      </c>
      <c r="I226" s="35">
        <f t="shared" si="3"/>
        <v>19681.87</v>
      </c>
    </row>
    <row r="227" spans="1:9" x14ac:dyDescent="0.25">
      <c r="A227" s="25" t="s">
        <v>26</v>
      </c>
      <c r="B227" s="25" t="s">
        <v>146</v>
      </c>
      <c r="C227" s="25" t="s">
        <v>155</v>
      </c>
      <c r="D227" s="25" t="s">
        <v>157</v>
      </c>
      <c r="E227" s="25" t="s">
        <v>18</v>
      </c>
      <c r="F227" s="26">
        <v>19.989999999999998</v>
      </c>
      <c r="G227" s="25">
        <v>393</v>
      </c>
      <c r="H227" s="25">
        <v>1340</v>
      </c>
      <c r="I227" s="35">
        <f t="shared" si="3"/>
        <v>26786.6</v>
      </c>
    </row>
    <row r="228" spans="1:9" x14ac:dyDescent="0.25">
      <c r="A228" s="25" t="s">
        <v>26</v>
      </c>
      <c r="B228" s="25" t="s">
        <v>146</v>
      </c>
      <c r="C228" s="25" t="s">
        <v>155</v>
      </c>
      <c r="D228" s="25" t="s">
        <v>157</v>
      </c>
      <c r="E228" s="25" t="s">
        <v>60</v>
      </c>
      <c r="F228" s="26">
        <v>19.989999999999998</v>
      </c>
      <c r="G228" s="25">
        <v>452</v>
      </c>
      <c r="H228" s="25">
        <v>1421</v>
      </c>
      <c r="I228" s="35">
        <f t="shared" si="3"/>
        <v>28405.789999999997</v>
      </c>
    </row>
    <row r="229" spans="1:9" x14ac:dyDescent="0.25">
      <c r="A229" s="25" t="s">
        <v>26</v>
      </c>
      <c r="B229" s="25" t="s">
        <v>146</v>
      </c>
      <c r="C229" s="25" t="s">
        <v>155</v>
      </c>
      <c r="D229" s="25" t="s">
        <v>157</v>
      </c>
      <c r="E229" s="25" t="s">
        <v>108</v>
      </c>
      <c r="F229" s="26">
        <v>19.989999999999998</v>
      </c>
      <c r="G229" s="25">
        <v>123</v>
      </c>
      <c r="H229" s="25">
        <v>1192</v>
      </c>
      <c r="I229" s="35">
        <f t="shared" si="3"/>
        <v>23828.079999999998</v>
      </c>
    </row>
    <row r="230" spans="1:9" x14ac:dyDescent="0.25">
      <c r="A230" s="25" t="s">
        <v>26</v>
      </c>
      <c r="B230" s="25" t="s">
        <v>146</v>
      </c>
      <c r="C230" s="25" t="s">
        <v>158</v>
      </c>
      <c r="D230" s="25" t="s">
        <v>159</v>
      </c>
      <c r="E230" s="25" t="s">
        <v>18</v>
      </c>
      <c r="F230" s="26">
        <v>23.99</v>
      </c>
      <c r="G230" s="25">
        <v>388</v>
      </c>
      <c r="H230" s="25">
        <v>1290</v>
      </c>
      <c r="I230" s="35">
        <f t="shared" si="3"/>
        <v>30947.1</v>
      </c>
    </row>
    <row r="231" spans="1:9" x14ac:dyDescent="0.25">
      <c r="A231" s="25" t="s">
        <v>26</v>
      </c>
      <c r="B231" s="25" t="s">
        <v>146</v>
      </c>
      <c r="C231" s="25" t="s">
        <v>158</v>
      </c>
      <c r="D231" s="25" t="s">
        <v>159</v>
      </c>
      <c r="E231" s="25" t="s">
        <v>60</v>
      </c>
      <c r="F231" s="26">
        <v>23.99</v>
      </c>
      <c r="G231" s="25">
        <v>140</v>
      </c>
      <c r="H231" s="25">
        <v>1344</v>
      </c>
      <c r="I231" s="35">
        <f t="shared" si="3"/>
        <v>32242.559999999998</v>
      </c>
    </row>
    <row r="232" spans="1:9" x14ac:dyDescent="0.25">
      <c r="A232" s="25" t="s">
        <v>26</v>
      </c>
      <c r="B232" s="25" t="s">
        <v>146</v>
      </c>
      <c r="C232" s="25" t="s">
        <v>158</v>
      </c>
      <c r="D232" s="25" t="s">
        <v>159</v>
      </c>
      <c r="E232" s="25" t="s">
        <v>108</v>
      </c>
      <c r="F232" s="26">
        <v>23.99</v>
      </c>
      <c r="G232" s="25">
        <v>375</v>
      </c>
      <c r="H232" s="25">
        <v>1364</v>
      </c>
      <c r="I232" s="35">
        <f t="shared" si="3"/>
        <v>32722.359999999997</v>
      </c>
    </row>
    <row r="233" spans="1:9" x14ac:dyDescent="0.25">
      <c r="A233" s="25" t="s">
        <v>26</v>
      </c>
      <c r="B233" s="25" t="s">
        <v>146</v>
      </c>
      <c r="C233" s="25" t="s">
        <v>160</v>
      </c>
      <c r="D233" s="25" t="s">
        <v>161</v>
      </c>
      <c r="E233" s="25" t="s">
        <v>18</v>
      </c>
      <c r="F233" s="26">
        <v>28.99</v>
      </c>
      <c r="G233" s="25">
        <v>467</v>
      </c>
      <c r="H233" s="25">
        <v>1340</v>
      </c>
      <c r="I233" s="35">
        <f t="shared" si="3"/>
        <v>38846.6</v>
      </c>
    </row>
    <row r="234" spans="1:9" x14ac:dyDescent="0.25">
      <c r="A234" s="25" t="s">
        <v>26</v>
      </c>
      <c r="B234" s="25" t="s">
        <v>146</v>
      </c>
      <c r="C234" s="25" t="s">
        <v>160</v>
      </c>
      <c r="D234" s="25" t="s">
        <v>161</v>
      </c>
      <c r="E234" s="25" t="s">
        <v>60</v>
      </c>
      <c r="F234" s="26">
        <v>28.99</v>
      </c>
      <c r="G234" s="25">
        <v>375</v>
      </c>
      <c r="H234" s="25">
        <v>1274</v>
      </c>
      <c r="I234" s="35">
        <f t="shared" si="3"/>
        <v>36933.259999999995</v>
      </c>
    </row>
    <row r="235" spans="1:9" x14ac:dyDescent="0.25">
      <c r="A235" s="25" t="s">
        <v>26</v>
      </c>
      <c r="B235" s="25" t="s">
        <v>146</v>
      </c>
      <c r="C235" s="25" t="s">
        <v>160</v>
      </c>
      <c r="D235" s="25" t="s">
        <v>161</v>
      </c>
      <c r="E235" s="25" t="s">
        <v>108</v>
      </c>
      <c r="F235" s="26">
        <v>28.99</v>
      </c>
      <c r="G235" s="25">
        <v>383</v>
      </c>
      <c r="H235" s="25">
        <v>2140</v>
      </c>
      <c r="I235" s="35">
        <f t="shared" si="3"/>
        <v>62038.6</v>
      </c>
    </row>
    <row r="236" spans="1:9" x14ac:dyDescent="0.25">
      <c r="A236" s="25" t="s">
        <v>26</v>
      </c>
      <c r="B236" s="25" t="s">
        <v>146</v>
      </c>
      <c r="C236" s="25" t="s">
        <v>162</v>
      </c>
      <c r="D236" s="25" t="s">
        <v>163</v>
      </c>
      <c r="E236" s="25" t="s">
        <v>18</v>
      </c>
      <c r="F236" s="26">
        <v>36.99</v>
      </c>
      <c r="G236" s="25">
        <v>429</v>
      </c>
      <c r="H236" s="25">
        <v>841</v>
      </c>
      <c r="I236" s="35">
        <f t="shared" si="3"/>
        <v>31108.59</v>
      </c>
    </row>
    <row r="237" spans="1:9" x14ac:dyDescent="0.25">
      <c r="A237" s="25" t="s">
        <v>26</v>
      </c>
      <c r="B237" s="25" t="s">
        <v>146</v>
      </c>
      <c r="C237" s="25" t="s">
        <v>162</v>
      </c>
      <c r="D237" s="25" t="s">
        <v>163</v>
      </c>
      <c r="E237" s="25" t="s">
        <v>60</v>
      </c>
      <c r="F237" s="26">
        <v>36.99</v>
      </c>
      <c r="G237" s="25">
        <v>299</v>
      </c>
      <c r="H237" s="25">
        <v>912</v>
      </c>
      <c r="I237" s="35">
        <f t="shared" si="3"/>
        <v>33734.880000000005</v>
      </c>
    </row>
    <row r="238" spans="1:9" x14ac:dyDescent="0.25">
      <c r="A238" s="25" t="s">
        <v>26</v>
      </c>
      <c r="B238" s="25" t="s">
        <v>146</v>
      </c>
      <c r="C238" s="25" t="s">
        <v>162</v>
      </c>
      <c r="D238" s="25" t="s">
        <v>163</v>
      </c>
      <c r="E238" s="25" t="s">
        <v>108</v>
      </c>
      <c r="F238" s="26">
        <v>36.99</v>
      </c>
      <c r="G238" s="25">
        <v>472</v>
      </c>
      <c r="H238" s="25">
        <v>720</v>
      </c>
      <c r="I238" s="35">
        <f t="shared" si="3"/>
        <v>26632.800000000003</v>
      </c>
    </row>
    <row r="239" spans="1:9" x14ac:dyDescent="0.25">
      <c r="A239" s="25" t="s">
        <v>26</v>
      </c>
      <c r="B239" s="25" t="s">
        <v>146</v>
      </c>
      <c r="C239" s="25" t="s">
        <v>164</v>
      </c>
      <c r="D239" s="25" t="s">
        <v>94</v>
      </c>
      <c r="E239" s="25" t="s">
        <v>165</v>
      </c>
      <c r="F239" s="26">
        <v>16.989999999999998</v>
      </c>
      <c r="G239" s="25">
        <v>428</v>
      </c>
      <c r="H239" s="25">
        <v>2397</v>
      </c>
      <c r="I239" s="35">
        <f t="shared" si="3"/>
        <v>40725.03</v>
      </c>
    </row>
    <row r="240" spans="1:9" x14ac:dyDescent="0.25">
      <c r="A240" s="25" t="s">
        <v>26</v>
      </c>
      <c r="B240" s="25" t="s">
        <v>146</v>
      </c>
      <c r="C240" s="25" t="s">
        <v>166</v>
      </c>
      <c r="D240" s="25" t="s">
        <v>94</v>
      </c>
      <c r="E240" s="25" t="s">
        <v>165</v>
      </c>
      <c r="F240" s="26">
        <v>16.989999999999998</v>
      </c>
      <c r="G240" s="25">
        <v>217</v>
      </c>
      <c r="H240" s="25">
        <v>3056</v>
      </c>
      <c r="I240" s="35">
        <f t="shared" si="3"/>
        <v>51921.439999999995</v>
      </c>
    </row>
    <row r="241" spans="1:9" x14ac:dyDescent="0.25">
      <c r="A241" s="25" t="s">
        <v>26</v>
      </c>
      <c r="B241" s="25" t="s">
        <v>146</v>
      </c>
      <c r="C241" s="25" t="s">
        <v>167</v>
      </c>
      <c r="D241" s="25" t="s">
        <v>94</v>
      </c>
      <c r="E241" s="25" t="s">
        <v>165</v>
      </c>
      <c r="F241" s="26">
        <v>14.99</v>
      </c>
      <c r="G241" s="25">
        <v>236</v>
      </c>
      <c r="H241" s="25">
        <v>7271</v>
      </c>
      <c r="I241" s="35">
        <f t="shared" si="3"/>
        <v>108992.29000000001</v>
      </c>
    </row>
    <row r="242" spans="1:9" x14ac:dyDescent="0.25">
      <c r="A242" s="25" t="s">
        <v>26</v>
      </c>
      <c r="B242" s="25" t="s">
        <v>146</v>
      </c>
      <c r="C242" s="25" t="s">
        <v>168</v>
      </c>
      <c r="D242" s="25" t="s">
        <v>94</v>
      </c>
      <c r="E242" s="25" t="s">
        <v>165</v>
      </c>
      <c r="F242" s="26">
        <v>12.99</v>
      </c>
      <c r="G242" s="25">
        <v>383</v>
      </c>
      <c r="H242" s="25">
        <v>5123</v>
      </c>
      <c r="I242" s="35">
        <f t="shared" si="3"/>
        <v>66547.77</v>
      </c>
    </row>
    <row r="243" spans="1:9" x14ac:dyDescent="0.25">
      <c r="A243" s="25" t="s">
        <v>26</v>
      </c>
      <c r="B243" s="25" t="s">
        <v>146</v>
      </c>
      <c r="C243" s="25" t="s">
        <v>169</v>
      </c>
      <c r="D243" s="25" t="s">
        <v>170</v>
      </c>
      <c r="E243" s="25" t="s">
        <v>165</v>
      </c>
      <c r="F243" s="26">
        <v>16.989999999999998</v>
      </c>
      <c r="G243" s="25">
        <v>136</v>
      </c>
      <c r="H243" s="25">
        <v>1822</v>
      </c>
      <c r="I243" s="35">
        <f t="shared" si="3"/>
        <v>30955.78</v>
      </c>
    </row>
    <row r="244" spans="1:9" x14ac:dyDescent="0.25">
      <c r="A244" s="25" t="s">
        <v>26</v>
      </c>
      <c r="B244" s="25" t="s">
        <v>146</v>
      </c>
      <c r="C244" s="25" t="s">
        <v>171</v>
      </c>
      <c r="D244" s="25" t="s">
        <v>172</v>
      </c>
      <c r="E244" s="25" t="s">
        <v>108</v>
      </c>
      <c r="F244" s="26">
        <v>8.99</v>
      </c>
      <c r="G244" s="25">
        <v>66</v>
      </c>
      <c r="H244" s="25">
        <v>1248</v>
      </c>
      <c r="I244" s="35">
        <f t="shared" si="3"/>
        <v>11219.52</v>
      </c>
    </row>
    <row r="245" spans="1:9" x14ac:dyDescent="0.25">
      <c r="A245" s="25" t="s">
        <v>26</v>
      </c>
      <c r="B245" s="25" t="s">
        <v>146</v>
      </c>
      <c r="C245" s="25" t="s">
        <v>171</v>
      </c>
      <c r="D245" s="25" t="s">
        <v>172</v>
      </c>
      <c r="E245" s="25" t="s">
        <v>60</v>
      </c>
      <c r="F245" s="26">
        <v>8.99</v>
      </c>
      <c r="G245" s="25">
        <v>35</v>
      </c>
      <c r="H245" s="25">
        <v>1436</v>
      </c>
      <c r="I245" s="35">
        <f t="shared" si="3"/>
        <v>12909.64</v>
      </c>
    </row>
    <row r="246" spans="1:9" x14ac:dyDescent="0.25">
      <c r="A246" s="25" t="s">
        <v>26</v>
      </c>
      <c r="B246" s="25" t="s">
        <v>146</v>
      </c>
      <c r="C246" s="25" t="s">
        <v>171</v>
      </c>
      <c r="D246" s="25" t="s">
        <v>172</v>
      </c>
      <c r="E246" s="25" t="s">
        <v>18</v>
      </c>
      <c r="F246" s="26">
        <v>8.99</v>
      </c>
      <c r="G246" s="25">
        <v>351</v>
      </c>
      <c r="H246" s="25">
        <v>4167</v>
      </c>
      <c r="I246" s="35">
        <f t="shared" si="3"/>
        <v>37461.33</v>
      </c>
    </row>
    <row r="247" spans="1:9" x14ac:dyDescent="0.25">
      <c r="A247" s="25" t="s">
        <v>26</v>
      </c>
      <c r="B247" s="25" t="s">
        <v>146</v>
      </c>
      <c r="C247" s="25" t="s">
        <v>173</v>
      </c>
      <c r="D247" s="25" t="s">
        <v>174</v>
      </c>
      <c r="E247" s="25" t="s">
        <v>18</v>
      </c>
      <c r="F247" s="26">
        <v>12.99</v>
      </c>
      <c r="G247" s="25">
        <v>312</v>
      </c>
      <c r="H247" s="25">
        <v>3216</v>
      </c>
      <c r="I247" s="35">
        <f t="shared" si="3"/>
        <v>41775.840000000004</v>
      </c>
    </row>
    <row r="248" spans="1:9" x14ac:dyDescent="0.25">
      <c r="A248" s="25" t="s">
        <v>26</v>
      </c>
      <c r="B248" s="25" t="s">
        <v>146</v>
      </c>
      <c r="C248" s="25" t="s">
        <v>175</v>
      </c>
      <c r="D248" s="25" t="s">
        <v>176</v>
      </c>
      <c r="E248" s="25" t="s">
        <v>60</v>
      </c>
      <c r="F248" s="26">
        <v>10.99</v>
      </c>
      <c r="G248" s="25">
        <v>53</v>
      </c>
      <c r="H248" s="25">
        <v>1267</v>
      </c>
      <c r="I248" s="35">
        <f t="shared" si="3"/>
        <v>13924.33</v>
      </c>
    </row>
    <row r="249" spans="1:9" x14ac:dyDescent="0.25">
      <c r="A249" s="25" t="s">
        <v>26</v>
      </c>
      <c r="B249" s="25" t="s">
        <v>146</v>
      </c>
      <c r="C249" s="25" t="s">
        <v>177</v>
      </c>
      <c r="D249" s="25" t="s">
        <v>178</v>
      </c>
      <c r="E249" s="25" t="s">
        <v>60</v>
      </c>
      <c r="F249" s="26">
        <v>13.99</v>
      </c>
      <c r="G249" s="25">
        <v>79</v>
      </c>
      <c r="H249" s="25">
        <v>810</v>
      </c>
      <c r="I249" s="35">
        <f t="shared" si="3"/>
        <v>11331.9</v>
      </c>
    </row>
    <row r="250" spans="1:9" x14ac:dyDescent="0.25">
      <c r="A250" s="25" t="s">
        <v>37</v>
      </c>
      <c r="B250" s="25" t="s">
        <v>179</v>
      </c>
      <c r="C250" s="25" t="s">
        <v>180</v>
      </c>
      <c r="D250" s="25" t="s">
        <v>181</v>
      </c>
      <c r="E250" s="25" t="s">
        <v>18</v>
      </c>
      <c r="F250" s="26">
        <v>684</v>
      </c>
      <c r="G250" s="25">
        <v>363</v>
      </c>
      <c r="H250" s="25">
        <v>143</v>
      </c>
      <c r="I250" s="35">
        <f t="shared" si="3"/>
        <v>97812</v>
      </c>
    </row>
    <row r="251" spans="1:9" x14ac:dyDescent="0.25">
      <c r="A251" s="25" t="s">
        <v>37</v>
      </c>
      <c r="B251" s="25" t="s">
        <v>179</v>
      </c>
      <c r="C251" s="25" t="s">
        <v>180</v>
      </c>
      <c r="D251" s="25" t="s">
        <v>181</v>
      </c>
      <c r="E251" s="25" t="s">
        <v>17</v>
      </c>
      <c r="F251" s="26">
        <v>684</v>
      </c>
      <c r="G251" s="25">
        <v>72</v>
      </c>
      <c r="H251" s="25">
        <v>472</v>
      </c>
      <c r="I251" s="35">
        <f t="shared" si="3"/>
        <v>322848</v>
      </c>
    </row>
    <row r="252" spans="1:9" x14ac:dyDescent="0.25">
      <c r="A252" s="25" t="s">
        <v>37</v>
      </c>
      <c r="B252" s="25" t="s">
        <v>179</v>
      </c>
      <c r="C252" s="25" t="s">
        <v>180</v>
      </c>
      <c r="D252" s="25" t="s">
        <v>181</v>
      </c>
      <c r="E252" s="25" t="s">
        <v>182</v>
      </c>
      <c r="F252" s="26">
        <v>684</v>
      </c>
      <c r="G252" s="25">
        <v>94</v>
      </c>
      <c r="H252" s="25">
        <v>156</v>
      </c>
      <c r="I252" s="35">
        <f t="shared" si="3"/>
        <v>106704</v>
      </c>
    </row>
    <row r="253" spans="1:9" x14ac:dyDescent="0.25">
      <c r="A253" s="25" t="s">
        <v>37</v>
      </c>
      <c r="B253" s="25" t="s">
        <v>179</v>
      </c>
      <c r="C253" s="25" t="s">
        <v>180</v>
      </c>
      <c r="D253" s="25" t="s">
        <v>181</v>
      </c>
      <c r="E253" s="25" t="s">
        <v>14</v>
      </c>
      <c r="F253" s="26">
        <v>684</v>
      </c>
      <c r="G253" s="25">
        <v>3</v>
      </c>
      <c r="H253" s="25">
        <v>457</v>
      </c>
      <c r="I253" s="35">
        <f t="shared" si="3"/>
        <v>312588</v>
      </c>
    </row>
    <row r="254" spans="1:9" x14ac:dyDescent="0.25">
      <c r="A254" s="25" t="s">
        <v>37</v>
      </c>
      <c r="B254" s="25" t="s">
        <v>179</v>
      </c>
      <c r="C254" s="25" t="s">
        <v>180</v>
      </c>
      <c r="D254" s="25" t="s">
        <v>181</v>
      </c>
      <c r="E254" s="25" t="s">
        <v>86</v>
      </c>
      <c r="F254" s="26">
        <v>684</v>
      </c>
      <c r="G254" s="25">
        <v>99</v>
      </c>
      <c r="H254" s="25">
        <v>414</v>
      </c>
      <c r="I254" s="35">
        <f t="shared" si="3"/>
        <v>283176</v>
      </c>
    </row>
    <row r="255" spans="1:9" x14ac:dyDescent="0.25">
      <c r="A255" s="25" t="s">
        <v>37</v>
      </c>
      <c r="B255" s="25" t="s">
        <v>179</v>
      </c>
      <c r="C255" s="25" t="s">
        <v>180</v>
      </c>
      <c r="D255" s="25" t="s">
        <v>181</v>
      </c>
      <c r="E255" s="25" t="s">
        <v>19</v>
      </c>
      <c r="F255" s="26">
        <v>684</v>
      </c>
      <c r="G255" s="25">
        <v>389</v>
      </c>
      <c r="H255" s="25">
        <v>303</v>
      </c>
      <c r="I255" s="35">
        <f t="shared" si="3"/>
        <v>207252</v>
      </c>
    </row>
    <row r="256" spans="1:9" x14ac:dyDescent="0.25">
      <c r="A256" s="25" t="s">
        <v>37</v>
      </c>
      <c r="B256" s="25" t="s">
        <v>179</v>
      </c>
      <c r="C256" s="25" t="s">
        <v>180</v>
      </c>
      <c r="D256" s="25" t="s">
        <v>181</v>
      </c>
      <c r="E256" s="25" t="s">
        <v>108</v>
      </c>
      <c r="F256" s="26">
        <v>684</v>
      </c>
      <c r="G256" s="25">
        <v>489</v>
      </c>
      <c r="H256" s="25">
        <v>119</v>
      </c>
      <c r="I256" s="35">
        <f t="shared" si="3"/>
        <v>81396</v>
      </c>
    </row>
    <row r="257" spans="1:9" x14ac:dyDescent="0.25">
      <c r="A257" s="25" t="s">
        <v>37</v>
      </c>
      <c r="B257" s="25" t="s">
        <v>179</v>
      </c>
      <c r="C257" s="25" t="s">
        <v>183</v>
      </c>
      <c r="D257" s="25" t="s">
        <v>184</v>
      </c>
      <c r="E257" s="25" t="s">
        <v>18</v>
      </c>
      <c r="F257" s="26">
        <v>384</v>
      </c>
      <c r="G257" s="25">
        <v>398</v>
      </c>
      <c r="H257" s="25">
        <v>157</v>
      </c>
      <c r="I257" s="35">
        <f t="shared" si="3"/>
        <v>60288</v>
      </c>
    </row>
    <row r="258" spans="1:9" x14ac:dyDescent="0.25">
      <c r="A258" s="25" t="s">
        <v>37</v>
      </c>
      <c r="B258" s="25" t="s">
        <v>179</v>
      </c>
      <c r="C258" s="25" t="s">
        <v>183</v>
      </c>
      <c r="D258" s="25" t="s">
        <v>184</v>
      </c>
      <c r="E258" s="25" t="s">
        <v>17</v>
      </c>
      <c r="F258" s="26">
        <v>384</v>
      </c>
      <c r="G258" s="25">
        <v>252</v>
      </c>
      <c r="H258" s="25">
        <v>224</v>
      </c>
      <c r="I258" s="35">
        <f t="shared" si="3"/>
        <v>86016</v>
      </c>
    </row>
    <row r="259" spans="1:9" x14ac:dyDescent="0.25">
      <c r="A259" s="25" t="s">
        <v>37</v>
      </c>
      <c r="B259" s="25" t="s">
        <v>179</v>
      </c>
      <c r="C259" s="25" t="s">
        <v>183</v>
      </c>
      <c r="D259" s="25" t="s">
        <v>184</v>
      </c>
      <c r="E259" s="25" t="s">
        <v>182</v>
      </c>
      <c r="F259" s="26">
        <v>384</v>
      </c>
      <c r="G259" s="25">
        <v>206</v>
      </c>
      <c r="H259" s="25">
        <v>204</v>
      </c>
      <c r="I259" s="35">
        <f t="shared" si="3"/>
        <v>78336</v>
      </c>
    </row>
    <row r="260" spans="1:9" x14ac:dyDescent="0.25">
      <c r="A260" s="25" t="s">
        <v>37</v>
      </c>
      <c r="B260" s="25" t="s">
        <v>179</v>
      </c>
      <c r="C260" s="25" t="s">
        <v>183</v>
      </c>
      <c r="D260" s="25" t="s">
        <v>184</v>
      </c>
      <c r="E260" s="25" t="s">
        <v>14</v>
      </c>
      <c r="F260" s="26">
        <v>384</v>
      </c>
      <c r="G260" s="25">
        <v>491</v>
      </c>
      <c r="H260" s="25">
        <v>230</v>
      </c>
      <c r="I260" s="35">
        <f t="shared" si="3"/>
        <v>88320</v>
      </c>
    </row>
    <row r="261" spans="1:9" x14ac:dyDescent="0.25">
      <c r="A261" s="25" t="s">
        <v>37</v>
      </c>
      <c r="B261" s="25" t="s">
        <v>179</v>
      </c>
      <c r="C261" s="25" t="s">
        <v>183</v>
      </c>
      <c r="D261" s="25" t="s">
        <v>184</v>
      </c>
      <c r="E261" s="25" t="s">
        <v>86</v>
      </c>
      <c r="F261" s="26">
        <v>384</v>
      </c>
      <c r="G261" s="25">
        <v>270</v>
      </c>
      <c r="H261" s="25">
        <v>328</v>
      </c>
      <c r="I261" s="35">
        <f t="shared" ref="I261:I303" si="4">F261*H261</f>
        <v>125952</v>
      </c>
    </row>
    <row r="262" spans="1:9" x14ac:dyDescent="0.25">
      <c r="A262" s="25" t="s">
        <v>37</v>
      </c>
      <c r="B262" s="25" t="s">
        <v>179</v>
      </c>
      <c r="C262" s="25" t="s">
        <v>183</v>
      </c>
      <c r="D262" s="25" t="s">
        <v>184</v>
      </c>
      <c r="E262" s="25" t="s">
        <v>19</v>
      </c>
      <c r="F262" s="26">
        <v>384</v>
      </c>
      <c r="G262" s="25">
        <v>414</v>
      </c>
      <c r="H262" s="25">
        <v>78</v>
      </c>
      <c r="I262" s="35">
        <f t="shared" si="4"/>
        <v>29952</v>
      </c>
    </row>
    <row r="263" spans="1:9" x14ac:dyDescent="0.25">
      <c r="A263" s="25" t="s">
        <v>37</v>
      </c>
      <c r="B263" s="25" t="s">
        <v>179</v>
      </c>
      <c r="C263" s="25" t="s">
        <v>183</v>
      </c>
      <c r="D263" s="25" t="s">
        <v>184</v>
      </c>
      <c r="E263" s="25" t="s">
        <v>108</v>
      </c>
      <c r="F263" s="26">
        <v>384</v>
      </c>
      <c r="G263" s="25">
        <v>466</v>
      </c>
      <c r="H263" s="25">
        <v>47</v>
      </c>
      <c r="I263" s="35">
        <f t="shared" si="4"/>
        <v>18048</v>
      </c>
    </row>
    <row r="264" spans="1:9" x14ac:dyDescent="0.25">
      <c r="A264" s="25" t="s">
        <v>37</v>
      </c>
      <c r="B264" s="25" t="s">
        <v>179</v>
      </c>
      <c r="C264" s="25" t="s">
        <v>185</v>
      </c>
      <c r="D264" s="25" t="s">
        <v>186</v>
      </c>
      <c r="E264" s="25" t="s">
        <v>18</v>
      </c>
      <c r="F264" s="26">
        <v>529</v>
      </c>
      <c r="G264" s="25">
        <v>359</v>
      </c>
      <c r="H264" s="25">
        <v>139</v>
      </c>
      <c r="I264" s="35">
        <f t="shared" si="4"/>
        <v>73531</v>
      </c>
    </row>
    <row r="265" spans="1:9" x14ac:dyDescent="0.25">
      <c r="A265" s="25" t="s">
        <v>37</v>
      </c>
      <c r="B265" s="25" t="s">
        <v>179</v>
      </c>
      <c r="C265" s="25" t="s">
        <v>185</v>
      </c>
      <c r="D265" s="25" t="s">
        <v>186</v>
      </c>
      <c r="E265" s="25" t="s">
        <v>17</v>
      </c>
      <c r="F265" s="26">
        <v>529</v>
      </c>
      <c r="G265" s="25">
        <v>392</v>
      </c>
      <c r="H265" s="25">
        <v>405</v>
      </c>
      <c r="I265" s="35">
        <f t="shared" si="4"/>
        <v>214245</v>
      </c>
    </row>
    <row r="266" spans="1:9" x14ac:dyDescent="0.25">
      <c r="A266" s="25" t="s">
        <v>37</v>
      </c>
      <c r="B266" s="25" t="s">
        <v>179</v>
      </c>
      <c r="C266" s="25" t="s">
        <v>185</v>
      </c>
      <c r="D266" s="25" t="s">
        <v>186</v>
      </c>
      <c r="E266" s="25" t="s">
        <v>182</v>
      </c>
      <c r="F266" s="26">
        <v>529</v>
      </c>
      <c r="G266" s="25">
        <v>106</v>
      </c>
      <c r="H266" s="25">
        <v>446</v>
      </c>
      <c r="I266" s="35">
        <f t="shared" si="4"/>
        <v>235934</v>
      </c>
    </row>
    <row r="267" spans="1:9" x14ac:dyDescent="0.25">
      <c r="A267" s="25" t="s">
        <v>37</v>
      </c>
      <c r="B267" s="25" t="s">
        <v>179</v>
      </c>
      <c r="C267" s="25" t="s">
        <v>185</v>
      </c>
      <c r="D267" s="25" t="s">
        <v>186</v>
      </c>
      <c r="E267" s="25" t="s">
        <v>14</v>
      </c>
      <c r="F267" s="26">
        <v>529</v>
      </c>
      <c r="G267" s="25">
        <v>414</v>
      </c>
      <c r="H267" s="25">
        <v>106</v>
      </c>
      <c r="I267" s="35">
        <f t="shared" si="4"/>
        <v>56074</v>
      </c>
    </row>
    <row r="268" spans="1:9" x14ac:dyDescent="0.25">
      <c r="A268" s="25" t="s">
        <v>37</v>
      </c>
      <c r="B268" s="25" t="s">
        <v>179</v>
      </c>
      <c r="C268" s="25" t="s">
        <v>185</v>
      </c>
      <c r="D268" s="25" t="s">
        <v>186</v>
      </c>
      <c r="E268" s="25" t="s">
        <v>86</v>
      </c>
      <c r="F268" s="26">
        <v>529</v>
      </c>
      <c r="G268" s="25">
        <v>334</v>
      </c>
      <c r="H268" s="25">
        <v>200</v>
      </c>
      <c r="I268" s="35">
        <f t="shared" si="4"/>
        <v>105800</v>
      </c>
    </row>
    <row r="269" spans="1:9" x14ac:dyDescent="0.25">
      <c r="A269" s="25" t="s">
        <v>37</v>
      </c>
      <c r="B269" s="25" t="s">
        <v>179</v>
      </c>
      <c r="C269" s="25" t="s">
        <v>185</v>
      </c>
      <c r="D269" s="25" t="s">
        <v>186</v>
      </c>
      <c r="E269" s="25" t="s">
        <v>19</v>
      </c>
      <c r="F269" s="26">
        <v>529</v>
      </c>
      <c r="G269" s="25">
        <v>486</v>
      </c>
      <c r="H269" s="25">
        <v>16</v>
      </c>
      <c r="I269" s="35">
        <f t="shared" si="4"/>
        <v>8464</v>
      </c>
    </row>
    <row r="270" spans="1:9" x14ac:dyDescent="0.25">
      <c r="A270" s="25" t="s">
        <v>37</v>
      </c>
      <c r="B270" s="25" t="s">
        <v>179</v>
      </c>
      <c r="C270" s="25" t="s">
        <v>185</v>
      </c>
      <c r="D270" s="25" t="s">
        <v>186</v>
      </c>
      <c r="E270" s="25" t="s">
        <v>108</v>
      </c>
      <c r="F270" s="26">
        <v>529</v>
      </c>
      <c r="G270" s="25">
        <v>347</v>
      </c>
      <c r="H270" s="25">
        <v>455</v>
      </c>
      <c r="I270" s="35">
        <f t="shared" si="4"/>
        <v>240695</v>
      </c>
    </row>
    <row r="271" spans="1:9" x14ac:dyDescent="0.25">
      <c r="A271" s="25" t="s">
        <v>37</v>
      </c>
      <c r="B271" s="25" t="s">
        <v>179</v>
      </c>
      <c r="C271" s="25" t="s">
        <v>187</v>
      </c>
      <c r="D271" s="25" t="s">
        <v>188</v>
      </c>
      <c r="E271" s="25" t="s">
        <v>18</v>
      </c>
      <c r="F271" s="26">
        <v>179</v>
      </c>
      <c r="G271" s="25">
        <v>248</v>
      </c>
      <c r="H271" s="25">
        <v>322</v>
      </c>
      <c r="I271" s="35">
        <f t="shared" si="4"/>
        <v>57638</v>
      </c>
    </row>
    <row r="272" spans="1:9" x14ac:dyDescent="0.25">
      <c r="A272" s="25" t="s">
        <v>37</v>
      </c>
      <c r="B272" s="25" t="s">
        <v>179</v>
      </c>
      <c r="C272" s="25" t="s">
        <v>187</v>
      </c>
      <c r="D272" s="25" t="s">
        <v>188</v>
      </c>
      <c r="E272" s="25" t="s">
        <v>17</v>
      </c>
      <c r="F272" s="26">
        <v>179</v>
      </c>
      <c r="G272" s="25">
        <v>98</v>
      </c>
      <c r="H272" s="25">
        <v>332</v>
      </c>
      <c r="I272" s="35">
        <f t="shared" si="4"/>
        <v>59428</v>
      </c>
    </row>
    <row r="273" spans="1:9" x14ac:dyDescent="0.25">
      <c r="A273" s="25" t="s">
        <v>37</v>
      </c>
      <c r="B273" s="25" t="s">
        <v>179</v>
      </c>
      <c r="C273" s="25" t="s">
        <v>187</v>
      </c>
      <c r="D273" s="25" t="s">
        <v>188</v>
      </c>
      <c r="E273" s="25" t="s">
        <v>182</v>
      </c>
      <c r="F273" s="26">
        <v>179</v>
      </c>
      <c r="G273" s="25">
        <v>207</v>
      </c>
      <c r="H273" s="25">
        <v>335</v>
      </c>
      <c r="I273" s="35">
        <f t="shared" si="4"/>
        <v>59965</v>
      </c>
    </row>
    <row r="274" spans="1:9" x14ac:dyDescent="0.25">
      <c r="A274" s="25" t="s">
        <v>37</v>
      </c>
      <c r="B274" s="25" t="s">
        <v>179</v>
      </c>
      <c r="C274" s="25" t="s">
        <v>187</v>
      </c>
      <c r="D274" s="25" t="s">
        <v>188</v>
      </c>
      <c r="E274" s="25" t="s">
        <v>14</v>
      </c>
      <c r="F274" s="26">
        <v>179</v>
      </c>
      <c r="G274" s="25">
        <v>78</v>
      </c>
      <c r="H274" s="25">
        <v>396</v>
      </c>
      <c r="I274" s="35">
        <f t="shared" si="4"/>
        <v>70884</v>
      </c>
    </row>
    <row r="275" spans="1:9" x14ac:dyDescent="0.25">
      <c r="A275" s="25" t="s">
        <v>37</v>
      </c>
      <c r="B275" s="25" t="s">
        <v>179</v>
      </c>
      <c r="C275" s="25" t="s">
        <v>187</v>
      </c>
      <c r="D275" s="25" t="s">
        <v>188</v>
      </c>
      <c r="E275" s="25" t="s">
        <v>86</v>
      </c>
      <c r="F275" s="26">
        <v>179</v>
      </c>
      <c r="G275" s="25">
        <v>166</v>
      </c>
      <c r="H275" s="25">
        <v>66</v>
      </c>
      <c r="I275" s="35">
        <f t="shared" si="4"/>
        <v>11814</v>
      </c>
    </row>
    <row r="276" spans="1:9" x14ac:dyDescent="0.25">
      <c r="A276" s="25" t="s">
        <v>37</v>
      </c>
      <c r="B276" s="25" t="s">
        <v>179</v>
      </c>
      <c r="C276" s="25" t="s">
        <v>187</v>
      </c>
      <c r="D276" s="25" t="s">
        <v>188</v>
      </c>
      <c r="E276" s="25" t="s">
        <v>19</v>
      </c>
      <c r="F276" s="26">
        <v>179</v>
      </c>
      <c r="G276" s="25">
        <v>152</v>
      </c>
      <c r="H276" s="25">
        <v>174</v>
      </c>
      <c r="I276" s="35">
        <f t="shared" si="4"/>
        <v>31146</v>
      </c>
    </row>
    <row r="277" spans="1:9" x14ac:dyDescent="0.25">
      <c r="A277" s="25" t="s">
        <v>37</v>
      </c>
      <c r="B277" s="25" t="s">
        <v>179</v>
      </c>
      <c r="C277" s="25" t="s">
        <v>187</v>
      </c>
      <c r="D277" s="25" t="s">
        <v>188</v>
      </c>
      <c r="E277" s="25" t="s">
        <v>108</v>
      </c>
      <c r="F277" s="26">
        <v>179</v>
      </c>
      <c r="G277" s="25">
        <v>409</v>
      </c>
      <c r="H277" s="25">
        <v>62</v>
      </c>
      <c r="I277" s="35">
        <f t="shared" si="4"/>
        <v>11098</v>
      </c>
    </row>
    <row r="278" spans="1:9" x14ac:dyDescent="0.25">
      <c r="A278" s="25" t="s">
        <v>37</v>
      </c>
      <c r="B278" s="25" t="s">
        <v>179</v>
      </c>
      <c r="C278" s="25" t="s">
        <v>189</v>
      </c>
      <c r="D278" s="25" t="s">
        <v>190</v>
      </c>
      <c r="E278" s="25" t="s">
        <v>30</v>
      </c>
      <c r="F278" s="26">
        <v>119</v>
      </c>
      <c r="G278" s="25">
        <v>17</v>
      </c>
      <c r="H278" s="25">
        <v>456</v>
      </c>
      <c r="I278" s="35">
        <f t="shared" si="4"/>
        <v>54264</v>
      </c>
    </row>
    <row r="279" spans="1:9" x14ac:dyDescent="0.25">
      <c r="A279" s="25" t="s">
        <v>37</v>
      </c>
      <c r="B279" s="25" t="s">
        <v>179</v>
      </c>
      <c r="C279" s="25" t="s">
        <v>189</v>
      </c>
      <c r="D279" s="25" t="s">
        <v>190</v>
      </c>
      <c r="E279" s="25" t="s">
        <v>29</v>
      </c>
      <c r="F279" s="26">
        <v>119</v>
      </c>
      <c r="G279" s="25">
        <v>30</v>
      </c>
      <c r="H279" s="25">
        <v>361</v>
      </c>
      <c r="I279" s="35">
        <f t="shared" si="4"/>
        <v>42959</v>
      </c>
    </row>
    <row r="280" spans="1:9" x14ac:dyDescent="0.25">
      <c r="A280" s="25" t="s">
        <v>37</v>
      </c>
      <c r="B280" s="25" t="s">
        <v>179</v>
      </c>
      <c r="C280" s="25" t="s">
        <v>189</v>
      </c>
      <c r="D280" s="25" t="s">
        <v>190</v>
      </c>
      <c r="E280" s="25" t="s">
        <v>18</v>
      </c>
      <c r="F280" s="26">
        <v>119</v>
      </c>
      <c r="G280" s="25">
        <v>120</v>
      </c>
      <c r="H280" s="25">
        <v>405</v>
      </c>
      <c r="I280" s="35">
        <f t="shared" si="4"/>
        <v>48195</v>
      </c>
    </row>
    <row r="281" spans="1:9" x14ac:dyDescent="0.25">
      <c r="A281" s="25" t="s">
        <v>37</v>
      </c>
      <c r="B281" s="25" t="s">
        <v>179</v>
      </c>
      <c r="C281" s="25" t="s">
        <v>191</v>
      </c>
      <c r="D281" s="25" t="s">
        <v>192</v>
      </c>
      <c r="E281" s="25" t="s">
        <v>30</v>
      </c>
      <c r="F281" s="26">
        <v>795</v>
      </c>
      <c r="G281" s="25">
        <v>297</v>
      </c>
      <c r="H281" s="25">
        <v>217</v>
      </c>
      <c r="I281" s="35">
        <f t="shared" si="4"/>
        <v>172515</v>
      </c>
    </row>
    <row r="282" spans="1:9" x14ac:dyDescent="0.25">
      <c r="A282" s="25" t="s">
        <v>37</v>
      </c>
      <c r="B282" s="25" t="s">
        <v>179</v>
      </c>
      <c r="C282" s="25" t="s">
        <v>191</v>
      </c>
      <c r="D282" s="25" t="s">
        <v>192</v>
      </c>
      <c r="E282" s="25" t="s">
        <v>29</v>
      </c>
      <c r="F282" s="26">
        <v>838</v>
      </c>
      <c r="G282" s="25">
        <v>386</v>
      </c>
      <c r="H282" s="25">
        <v>202</v>
      </c>
      <c r="I282" s="35">
        <f t="shared" si="4"/>
        <v>169276</v>
      </c>
    </row>
    <row r="283" spans="1:9" x14ac:dyDescent="0.25">
      <c r="A283" s="25" t="s">
        <v>37</v>
      </c>
      <c r="B283" s="25" t="s">
        <v>179</v>
      </c>
      <c r="C283" s="25" t="s">
        <v>191</v>
      </c>
      <c r="D283" s="25" t="s">
        <v>192</v>
      </c>
      <c r="E283" s="25" t="s">
        <v>18</v>
      </c>
      <c r="F283" s="26">
        <v>883</v>
      </c>
      <c r="G283" s="25">
        <v>335</v>
      </c>
      <c r="H283" s="25">
        <v>211</v>
      </c>
      <c r="I283" s="35">
        <f t="shared" si="4"/>
        <v>186313</v>
      </c>
    </row>
    <row r="284" spans="1:9" x14ac:dyDescent="0.25">
      <c r="A284" s="25" t="s">
        <v>37</v>
      </c>
      <c r="B284" s="25" t="s">
        <v>179</v>
      </c>
      <c r="C284" s="25" t="s">
        <v>193</v>
      </c>
      <c r="D284" s="25" t="s">
        <v>194</v>
      </c>
      <c r="E284" s="25" t="s">
        <v>30</v>
      </c>
      <c r="F284" s="26">
        <v>225</v>
      </c>
      <c r="G284" s="25">
        <v>126</v>
      </c>
      <c r="H284" s="25">
        <v>404</v>
      </c>
      <c r="I284" s="35">
        <f t="shared" si="4"/>
        <v>90900</v>
      </c>
    </row>
    <row r="285" spans="1:9" x14ac:dyDescent="0.25">
      <c r="A285" s="25" t="s">
        <v>37</v>
      </c>
      <c r="B285" s="25" t="s">
        <v>179</v>
      </c>
      <c r="C285" s="25" t="s">
        <v>193</v>
      </c>
      <c r="D285" s="25" t="s">
        <v>194</v>
      </c>
      <c r="E285" s="25" t="s">
        <v>29</v>
      </c>
      <c r="F285" s="26">
        <v>225</v>
      </c>
      <c r="G285" s="25">
        <v>152</v>
      </c>
      <c r="H285" s="25">
        <v>454</v>
      </c>
      <c r="I285" s="35">
        <f t="shared" si="4"/>
        <v>102150</v>
      </c>
    </row>
    <row r="286" spans="1:9" x14ac:dyDescent="0.25">
      <c r="A286" s="25" t="s">
        <v>37</v>
      </c>
      <c r="B286" s="25" t="s">
        <v>179</v>
      </c>
      <c r="C286" s="25" t="s">
        <v>193</v>
      </c>
      <c r="D286" s="25" t="s">
        <v>194</v>
      </c>
      <c r="E286" s="25" t="s">
        <v>18</v>
      </c>
      <c r="F286" s="26">
        <v>225</v>
      </c>
      <c r="G286" s="25">
        <v>394</v>
      </c>
      <c r="H286" s="25">
        <v>384</v>
      </c>
      <c r="I286" s="35">
        <f t="shared" si="4"/>
        <v>86400</v>
      </c>
    </row>
    <row r="287" spans="1:9" x14ac:dyDescent="0.25">
      <c r="A287" s="25" t="s">
        <v>37</v>
      </c>
      <c r="B287" s="25" t="s">
        <v>179</v>
      </c>
      <c r="C287" s="25" t="s">
        <v>195</v>
      </c>
      <c r="D287" s="25" t="s">
        <v>196</v>
      </c>
      <c r="E287" s="25" t="s">
        <v>30</v>
      </c>
      <c r="F287" s="26">
        <v>455</v>
      </c>
      <c r="G287" s="25">
        <v>308</v>
      </c>
      <c r="H287" s="25">
        <v>471</v>
      </c>
      <c r="I287" s="35">
        <f t="shared" si="4"/>
        <v>214305</v>
      </c>
    </row>
    <row r="288" spans="1:9" x14ac:dyDescent="0.25">
      <c r="A288" s="25" t="s">
        <v>37</v>
      </c>
      <c r="B288" s="25" t="s">
        <v>179</v>
      </c>
      <c r="C288" s="25" t="s">
        <v>195</v>
      </c>
      <c r="D288" s="25" t="s">
        <v>196</v>
      </c>
      <c r="E288" s="25" t="s">
        <v>29</v>
      </c>
      <c r="F288" s="26">
        <v>455</v>
      </c>
      <c r="G288" s="25">
        <v>245</v>
      </c>
      <c r="H288" s="25">
        <v>14</v>
      </c>
      <c r="I288" s="35">
        <f t="shared" si="4"/>
        <v>6370</v>
      </c>
    </row>
    <row r="289" spans="1:9" x14ac:dyDescent="0.25">
      <c r="A289" s="25" t="s">
        <v>37</v>
      </c>
      <c r="B289" s="25" t="s">
        <v>179</v>
      </c>
      <c r="C289" s="25" t="s">
        <v>195</v>
      </c>
      <c r="D289" s="25" t="s">
        <v>196</v>
      </c>
      <c r="E289" s="25" t="s">
        <v>18</v>
      </c>
      <c r="F289" s="26">
        <v>455</v>
      </c>
      <c r="G289" s="25">
        <v>340</v>
      </c>
      <c r="H289" s="25">
        <v>310</v>
      </c>
      <c r="I289" s="35">
        <f t="shared" si="4"/>
        <v>141050</v>
      </c>
    </row>
    <row r="290" spans="1:9" x14ac:dyDescent="0.25">
      <c r="A290" s="25" t="s">
        <v>37</v>
      </c>
      <c r="B290" s="25" t="s">
        <v>179</v>
      </c>
      <c r="C290" s="25" t="s">
        <v>197</v>
      </c>
      <c r="D290" s="25" t="s">
        <v>198</v>
      </c>
      <c r="E290" s="25" t="s">
        <v>30</v>
      </c>
      <c r="F290" s="26">
        <v>320</v>
      </c>
      <c r="G290" s="25">
        <v>426</v>
      </c>
      <c r="H290" s="25">
        <v>4</v>
      </c>
      <c r="I290" s="35">
        <f t="shared" si="4"/>
        <v>1280</v>
      </c>
    </row>
    <row r="291" spans="1:9" x14ac:dyDescent="0.25">
      <c r="A291" s="25" t="s">
        <v>37</v>
      </c>
      <c r="B291" s="25" t="s">
        <v>179</v>
      </c>
      <c r="C291" s="25" t="s">
        <v>197</v>
      </c>
      <c r="D291" s="25" t="s">
        <v>198</v>
      </c>
      <c r="E291" s="25" t="s">
        <v>29</v>
      </c>
      <c r="F291" s="26">
        <v>320</v>
      </c>
      <c r="G291" s="25">
        <v>391</v>
      </c>
      <c r="H291" s="25">
        <v>74</v>
      </c>
      <c r="I291" s="35">
        <f t="shared" si="4"/>
        <v>23680</v>
      </c>
    </row>
    <row r="292" spans="1:9" x14ac:dyDescent="0.25">
      <c r="A292" s="25" t="s">
        <v>37</v>
      </c>
      <c r="B292" s="25" t="s">
        <v>179</v>
      </c>
      <c r="C292" s="25" t="s">
        <v>197</v>
      </c>
      <c r="D292" s="25" t="s">
        <v>198</v>
      </c>
      <c r="E292" s="25" t="s">
        <v>18</v>
      </c>
      <c r="F292" s="26">
        <v>320</v>
      </c>
      <c r="G292" s="25">
        <v>440</v>
      </c>
      <c r="H292" s="25">
        <v>288</v>
      </c>
      <c r="I292" s="35">
        <f t="shared" si="4"/>
        <v>92160</v>
      </c>
    </row>
    <row r="293" spans="1:9" x14ac:dyDescent="0.25">
      <c r="A293" s="25" t="s">
        <v>37</v>
      </c>
      <c r="B293" s="25" t="s">
        <v>179</v>
      </c>
      <c r="C293" s="25" t="s">
        <v>199</v>
      </c>
      <c r="D293" s="25" t="s">
        <v>200</v>
      </c>
      <c r="E293" s="25" t="s">
        <v>29</v>
      </c>
      <c r="F293" s="26">
        <v>189</v>
      </c>
      <c r="G293" s="25">
        <v>141</v>
      </c>
      <c r="H293" s="25">
        <v>438</v>
      </c>
      <c r="I293" s="35">
        <f t="shared" si="4"/>
        <v>82782</v>
      </c>
    </row>
    <row r="294" spans="1:9" x14ac:dyDescent="0.25">
      <c r="A294" s="25" t="s">
        <v>37</v>
      </c>
      <c r="B294" s="25" t="s">
        <v>179</v>
      </c>
      <c r="C294" s="25" t="s">
        <v>199</v>
      </c>
      <c r="D294" s="25" t="s">
        <v>200</v>
      </c>
      <c r="E294" s="25" t="s">
        <v>30</v>
      </c>
      <c r="F294" s="26">
        <v>189</v>
      </c>
      <c r="G294" s="25">
        <v>275</v>
      </c>
      <c r="H294" s="25">
        <v>164</v>
      </c>
      <c r="I294" s="35">
        <f t="shared" si="4"/>
        <v>30996</v>
      </c>
    </row>
    <row r="295" spans="1:9" x14ac:dyDescent="0.25">
      <c r="A295" s="25" t="s">
        <v>37</v>
      </c>
      <c r="B295" s="25" t="s">
        <v>179</v>
      </c>
      <c r="C295" s="25" t="s">
        <v>201</v>
      </c>
      <c r="D295" s="25" t="s">
        <v>202</v>
      </c>
      <c r="E295" s="25" t="s">
        <v>29</v>
      </c>
      <c r="F295" s="26">
        <v>189</v>
      </c>
      <c r="G295" s="25">
        <v>331</v>
      </c>
      <c r="H295" s="25">
        <v>378</v>
      </c>
      <c r="I295" s="35">
        <f t="shared" si="4"/>
        <v>71442</v>
      </c>
    </row>
    <row r="296" spans="1:9" x14ac:dyDescent="0.25">
      <c r="A296" s="25" t="s">
        <v>37</v>
      </c>
      <c r="B296" s="25" t="s">
        <v>179</v>
      </c>
      <c r="C296" s="25" t="s">
        <v>201</v>
      </c>
      <c r="D296" s="25" t="s">
        <v>202</v>
      </c>
      <c r="E296" s="25" t="s">
        <v>18</v>
      </c>
      <c r="F296" s="26">
        <v>189</v>
      </c>
      <c r="G296" s="25">
        <v>93</v>
      </c>
      <c r="H296" s="25">
        <v>123</v>
      </c>
      <c r="I296" s="35">
        <f t="shared" si="4"/>
        <v>23247</v>
      </c>
    </row>
    <row r="297" spans="1:9" x14ac:dyDescent="0.25">
      <c r="A297" s="25" t="s">
        <v>37</v>
      </c>
      <c r="B297" s="25" t="s">
        <v>179</v>
      </c>
      <c r="C297" s="25" t="s">
        <v>201</v>
      </c>
      <c r="D297" s="25" t="s">
        <v>202</v>
      </c>
      <c r="E297" s="25" t="s">
        <v>30</v>
      </c>
      <c r="F297" s="26">
        <v>189</v>
      </c>
      <c r="G297" s="25">
        <v>119</v>
      </c>
      <c r="H297" s="25">
        <v>459</v>
      </c>
      <c r="I297" s="35">
        <f t="shared" si="4"/>
        <v>86751</v>
      </c>
    </row>
    <row r="298" spans="1:9" x14ac:dyDescent="0.25">
      <c r="A298" s="25" t="s">
        <v>138</v>
      </c>
      <c r="B298" s="25" t="s">
        <v>179</v>
      </c>
      <c r="C298" s="25" t="s">
        <v>203</v>
      </c>
      <c r="D298" s="25" t="s">
        <v>204</v>
      </c>
      <c r="E298" s="25" t="s">
        <v>29</v>
      </c>
      <c r="F298" s="26">
        <v>49</v>
      </c>
      <c r="G298" s="25">
        <v>337</v>
      </c>
      <c r="H298" s="25">
        <v>436</v>
      </c>
      <c r="I298" s="35">
        <f t="shared" si="4"/>
        <v>21364</v>
      </c>
    </row>
    <row r="299" spans="1:9" x14ac:dyDescent="0.25">
      <c r="A299" s="25" t="s">
        <v>138</v>
      </c>
      <c r="B299" s="25" t="s">
        <v>179</v>
      </c>
      <c r="C299" s="25" t="s">
        <v>203</v>
      </c>
      <c r="D299" s="25" t="s">
        <v>204</v>
      </c>
      <c r="E299" s="25" t="s">
        <v>18</v>
      </c>
      <c r="F299" s="26">
        <v>49</v>
      </c>
      <c r="G299" s="25">
        <v>197</v>
      </c>
      <c r="H299" s="25">
        <v>445</v>
      </c>
      <c r="I299" s="35">
        <f t="shared" si="4"/>
        <v>21805</v>
      </c>
    </row>
    <row r="300" spans="1:9" x14ac:dyDescent="0.25">
      <c r="A300" s="25" t="s">
        <v>138</v>
      </c>
      <c r="B300" s="25" t="s">
        <v>179</v>
      </c>
      <c r="C300" s="25" t="s">
        <v>203</v>
      </c>
      <c r="D300" s="25" t="s">
        <v>204</v>
      </c>
      <c r="E300" s="25" t="s">
        <v>30</v>
      </c>
      <c r="F300" s="26">
        <v>49</v>
      </c>
      <c r="G300" s="25">
        <v>374</v>
      </c>
      <c r="H300" s="25">
        <v>334</v>
      </c>
      <c r="I300" s="35">
        <f t="shared" si="4"/>
        <v>16366</v>
      </c>
    </row>
    <row r="301" spans="1:9" x14ac:dyDescent="0.25">
      <c r="A301" s="25" t="s">
        <v>138</v>
      </c>
      <c r="B301" s="25" t="s">
        <v>179</v>
      </c>
      <c r="C301" s="25" t="s">
        <v>205</v>
      </c>
      <c r="D301" s="25" t="s">
        <v>206</v>
      </c>
      <c r="E301" s="25" t="s">
        <v>29</v>
      </c>
      <c r="F301" s="26">
        <v>29.99</v>
      </c>
      <c r="G301" s="25">
        <v>436</v>
      </c>
      <c r="H301" s="25">
        <v>256</v>
      </c>
      <c r="I301" s="35">
        <f t="shared" si="4"/>
        <v>7677.44</v>
      </c>
    </row>
    <row r="302" spans="1:9" x14ac:dyDescent="0.25">
      <c r="A302" s="25" t="s">
        <v>138</v>
      </c>
      <c r="B302" s="25" t="s">
        <v>179</v>
      </c>
      <c r="C302" s="25" t="s">
        <v>205</v>
      </c>
      <c r="D302" s="25" t="s">
        <v>206</v>
      </c>
      <c r="E302" s="25" t="s">
        <v>18</v>
      </c>
      <c r="F302" s="26">
        <v>29.99</v>
      </c>
      <c r="G302" s="25">
        <v>247</v>
      </c>
      <c r="H302" s="25">
        <v>233</v>
      </c>
      <c r="I302" s="35">
        <f t="shared" si="4"/>
        <v>6987.67</v>
      </c>
    </row>
    <row r="303" spans="1:9" x14ac:dyDescent="0.25">
      <c r="A303" s="25" t="s">
        <v>138</v>
      </c>
      <c r="B303" s="25" t="s">
        <v>179</v>
      </c>
      <c r="C303" s="25" t="s">
        <v>205</v>
      </c>
      <c r="D303" s="25" t="s">
        <v>206</v>
      </c>
      <c r="E303" s="25" t="s">
        <v>30</v>
      </c>
      <c r="F303" s="26">
        <v>29.99</v>
      </c>
      <c r="G303" s="25">
        <v>258</v>
      </c>
      <c r="H303" s="25">
        <v>472</v>
      </c>
      <c r="I303" s="35">
        <f t="shared" si="4"/>
        <v>14155.279999999999</v>
      </c>
    </row>
  </sheetData>
  <mergeCells count="1">
    <mergeCell ref="A1:I1"/>
  </mergeCells>
  <phoneticPr fontId="3" type="noConversion"/>
  <pageMargins left="0.75" right="0.75" top="1" bottom="1" header="0.5" footer="0.5"/>
  <pageSetup orientation="portrait" horizontalDpi="4294967292" verticalDpi="4294967292" r:id="rId2"/>
  <headerFooter>
    <oddHeader>&amp;L&amp;"Calibri,Regular"&amp;K000000&amp;G&amp;C&amp;"Calibri,Regular"&amp;K000000No Obstacles HOME _x000D_2012 Product Line Revenue</oddHeader>
  </headerFooter>
  <legacyDrawingHF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9"/>
  <sheetViews>
    <sheetView zoomScale="145" zoomScaleNormal="145" workbookViewId="0">
      <selection activeCell="B19" sqref="B19"/>
    </sheetView>
  </sheetViews>
  <sheetFormatPr defaultColWidth="11" defaultRowHeight="15.75" x14ac:dyDescent="0.25"/>
  <cols>
    <col min="1" max="1" width="10.75" bestFit="1" customWidth="1"/>
    <col min="2" max="2" width="16.375" customWidth="1"/>
  </cols>
  <sheetData>
    <row r="1" spans="1:2" x14ac:dyDescent="0.25">
      <c r="B1" s="2" t="s">
        <v>207</v>
      </c>
    </row>
    <row r="2" spans="1:2" x14ac:dyDescent="0.25">
      <c r="A2" s="1" t="s">
        <v>10</v>
      </c>
      <c r="B2" s="29">
        <v>1559442.31</v>
      </c>
    </row>
    <row r="3" spans="1:2" x14ac:dyDescent="0.25">
      <c r="A3" s="1" t="s">
        <v>38</v>
      </c>
      <c r="B3" s="29">
        <v>5831815.1100000003</v>
      </c>
    </row>
    <row r="4" spans="1:2" x14ac:dyDescent="0.25">
      <c r="A4" s="1" t="s">
        <v>71</v>
      </c>
      <c r="B4" s="29">
        <v>4581934.9400000004</v>
      </c>
    </row>
    <row r="5" spans="1:2" x14ac:dyDescent="0.25">
      <c r="A5" s="1" t="s">
        <v>102</v>
      </c>
      <c r="B5" s="29">
        <v>880299.5</v>
      </c>
    </row>
    <row r="6" spans="1:2" x14ac:dyDescent="0.25">
      <c r="A6" s="1" t="s">
        <v>118</v>
      </c>
      <c r="B6" s="29">
        <v>2380838.2599999998</v>
      </c>
    </row>
    <row r="7" spans="1:2" x14ac:dyDescent="0.25">
      <c r="A7" s="1" t="s">
        <v>146</v>
      </c>
      <c r="B7" s="29">
        <v>2039873.8800000001</v>
      </c>
    </row>
    <row r="8" spans="1:2" x14ac:dyDescent="0.25">
      <c r="A8" s="1" t="s">
        <v>179</v>
      </c>
      <c r="B8" s="29">
        <v>4950794.3899999997</v>
      </c>
    </row>
    <row r="9" spans="1:2" x14ac:dyDescent="0.25">
      <c r="A9" s="2" t="s">
        <v>207</v>
      </c>
      <c r="B9" s="29">
        <f>SUM(B2:B8)</f>
        <v>22224998.390000001</v>
      </c>
    </row>
  </sheetData>
  <pageMargins left="0.75" right="0.75" top="1" bottom="1" header="0.5" footer="0.5"/>
  <pageSetup paperSize="166" orientation="portrait" horizontalDpi="360" verticalDpi="36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I15"/>
  <sheetViews>
    <sheetView tabSelected="1" zoomScaleNormal="100" zoomScalePageLayoutView="190" workbookViewId="0">
      <selection sqref="A1:I1"/>
    </sheetView>
  </sheetViews>
  <sheetFormatPr defaultColWidth="8" defaultRowHeight="12.75" x14ac:dyDescent="0.2"/>
  <cols>
    <col min="1" max="1" width="16.625" style="3" customWidth="1"/>
    <col min="2" max="3" width="9.125" style="3" bestFit="1" customWidth="1"/>
    <col min="4" max="6" width="9.375" style="3" bestFit="1" customWidth="1"/>
    <col min="7" max="7" width="9.75" style="3" customWidth="1"/>
    <col min="8" max="8" width="9.875" style="3" customWidth="1"/>
    <col min="9" max="9" width="9.375" style="3" bestFit="1" customWidth="1"/>
    <col min="10" max="16384" width="8" style="3"/>
  </cols>
  <sheetData>
    <row r="1" spans="1:9" ht="26.25" x14ac:dyDescent="0.2">
      <c r="A1" s="32" t="s">
        <v>226</v>
      </c>
      <c r="B1" s="32"/>
      <c r="C1" s="32"/>
      <c r="D1" s="32"/>
      <c r="E1" s="32"/>
      <c r="F1" s="32"/>
      <c r="G1" s="32"/>
      <c r="H1" s="32"/>
      <c r="I1" s="32"/>
    </row>
    <row r="2" spans="1:9" s="6" customFormat="1" ht="15" x14ac:dyDescent="0.25">
      <c r="A2" s="4" t="s">
        <v>229</v>
      </c>
      <c r="B2" s="4"/>
      <c r="C2" s="4"/>
      <c r="D2" s="4"/>
      <c r="E2" s="4"/>
      <c r="F2" s="4"/>
      <c r="G2" s="4"/>
      <c r="H2" s="4"/>
      <c r="I2" s="4"/>
    </row>
    <row r="3" spans="1:9" s="6" customFormat="1" ht="15" x14ac:dyDescent="0.25">
      <c r="A3" s="7"/>
      <c r="B3" s="8" t="s">
        <v>208</v>
      </c>
      <c r="C3" s="8" t="s">
        <v>209</v>
      </c>
      <c r="D3" s="8" t="s">
        <v>210</v>
      </c>
      <c r="E3" s="8" t="s">
        <v>211</v>
      </c>
      <c r="F3" s="8" t="s">
        <v>212</v>
      </c>
      <c r="G3" s="8" t="s">
        <v>213</v>
      </c>
      <c r="H3" s="8" t="s">
        <v>214</v>
      </c>
      <c r="I3" s="8" t="s">
        <v>215</v>
      </c>
    </row>
    <row r="4" spans="1:9" s="6" customFormat="1" ht="15" x14ac:dyDescent="0.25">
      <c r="A4" s="7" t="s">
        <v>216</v>
      </c>
      <c r="B4" s="13">
        <v>120</v>
      </c>
      <c r="C4" s="13">
        <v>180</v>
      </c>
      <c r="D4" s="13">
        <v>260</v>
      </c>
      <c r="E4" s="13">
        <v>240</v>
      </c>
      <c r="F4" s="13">
        <v>300</v>
      </c>
      <c r="G4" s="13">
        <v>500</v>
      </c>
      <c r="H4" s="14">
        <f>SUM(B4:G4)</f>
        <v>1600</v>
      </c>
      <c r="I4" s="14">
        <f>AVERAGE(B4:G4)</f>
        <v>266.66666666666669</v>
      </c>
    </row>
    <row r="5" spans="1:9" s="6" customFormat="1" ht="15" x14ac:dyDescent="0.25">
      <c r="A5" s="7" t="s">
        <v>217</v>
      </c>
      <c r="B5" s="17">
        <v>100</v>
      </c>
      <c r="C5" s="17">
        <v>130</v>
      </c>
      <c r="D5" s="17">
        <v>120</v>
      </c>
      <c r="E5" s="17">
        <v>220</v>
      </c>
      <c r="F5" s="17">
        <v>260</v>
      </c>
      <c r="G5" s="17">
        <v>350</v>
      </c>
      <c r="H5" s="17">
        <f>SUM(B5:G5)</f>
        <v>1180</v>
      </c>
      <c r="I5" s="17">
        <f>AVERAGE(B5:G5)</f>
        <v>196.66666666666666</v>
      </c>
    </row>
    <row r="6" spans="1:9" s="6" customFormat="1" ht="15" x14ac:dyDescent="0.25">
      <c r="A6" s="7" t="s">
        <v>218</v>
      </c>
      <c r="B6" s="17">
        <f t="shared" ref="B6:G6" si="0">B4-B5</f>
        <v>20</v>
      </c>
      <c r="C6" s="17">
        <f t="shared" si="0"/>
        <v>50</v>
      </c>
      <c r="D6" s="17">
        <f t="shared" si="0"/>
        <v>140</v>
      </c>
      <c r="E6" s="17">
        <f t="shared" si="0"/>
        <v>20</v>
      </c>
      <c r="F6" s="17">
        <f t="shared" si="0"/>
        <v>40</v>
      </c>
      <c r="G6" s="17">
        <f t="shared" si="0"/>
        <v>150</v>
      </c>
      <c r="H6" s="17">
        <f>SUM(B6:G6)</f>
        <v>420</v>
      </c>
      <c r="I6" s="17">
        <f>AVERAGE(B6:G6)</f>
        <v>70</v>
      </c>
    </row>
    <row r="7" spans="1:9" s="6" customFormat="1" ht="15" x14ac:dyDescent="0.25">
      <c r="A7" s="7" t="s">
        <v>219</v>
      </c>
      <c r="B7" s="16">
        <f>B6</f>
        <v>20</v>
      </c>
      <c r="C7" s="16">
        <f>C6+B7</f>
        <v>70</v>
      </c>
      <c r="D7" s="16">
        <f>D6+C7</f>
        <v>210</v>
      </c>
      <c r="E7" s="16">
        <f>E6+D7</f>
        <v>230</v>
      </c>
      <c r="F7" s="16">
        <f>F6+E7</f>
        <v>270</v>
      </c>
      <c r="G7" s="14">
        <f>G6+F7</f>
        <v>420</v>
      </c>
      <c r="H7" s="15"/>
      <c r="I7" s="15"/>
    </row>
    <row r="8" spans="1:9" s="6" customFormat="1" ht="15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s="6" customFormat="1" ht="15" x14ac:dyDescent="0.25">
      <c r="A9" s="7" t="s">
        <v>220</v>
      </c>
      <c r="B9" s="5"/>
      <c r="C9" s="9">
        <f t="shared" ref="C9:G11" si="1">(C4-B4)/B4</f>
        <v>0.5</v>
      </c>
      <c r="D9" s="9">
        <f t="shared" si="1"/>
        <v>0.44444444444444442</v>
      </c>
      <c r="E9" s="9">
        <f t="shared" si="1"/>
        <v>-7.6923076923076927E-2</v>
      </c>
      <c r="F9" s="9">
        <f t="shared" si="1"/>
        <v>0.25</v>
      </c>
      <c r="G9" s="9">
        <f t="shared" si="1"/>
        <v>0.66666666666666663</v>
      </c>
      <c r="H9" s="9">
        <f>(G4-B4)/B4</f>
        <v>3.1666666666666665</v>
      </c>
      <c r="I9" s="10">
        <f>(G4/B4)^(1/5)-1</f>
        <v>0.33032499713098584</v>
      </c>
    </row>
    <row r="10" spans="1:9" s="6" customFormat="1" ht="15" x14ac:dyDescent="0.25">
      <c r="A10" s="7" t="s">
        <v>222</v>
      </c>
      <c r="B10" s="5"/>
      <c r="C10" s="9">
        <f t="shared" si="1"/>
        <v>0.3</v>
      </c>
      <c r="D10" s="9">
        <f t="shared" si="1"/>
        <v>-7.6923076923076927E-2</v>
      </c>
      <c r="E10" s="9">
        <f t="shared" si="1"/>
        <v>0.83333333333333337</v>
      </c>
      <c r="F10" s="9">
        <f t="shared" si="1"/>
        <v>0.18181818181818182</v>
      </c>
      <c r="G10" s="9">
        <f t="shared" si="1"/>
        <v>0.34615384615384615</v>
      </c>
      <c r="H10" s="9">
        <f>(G5-B5)/B5</f>
        <v>2.5</v>
      </c>
      <c r="I10" s="10">
        <f>(G5/B5)^(1/5)-1</f>
        <v>0.28473515712343933</v>
      </c>
    </row>
    <row r="11" spans="1:9" s="6" customFormat="1" ht="15" x14ac:dyDescent="0.25">
      <c r="A11" s="7" t="s">
        <v>221</v>
      </c>
      <c r="B11" s="5"/>
      <c r="C11" s="9">
        <f t="shared" si="1"/>
        <v>1.5</v>
      </c>
      <c r="D11" s="9">
        <f t="shared" si="1"/>
        <v>1.8</v>
      </c>
      <c r="E11" s="9">
        <f t="shared" si="1"/>
        <v>-0.8571428571428571</v>
      </c>
      <c r="F11" s="9">
        <f t="shared" si="1"/>
        <v>1</v>
      </c>
      <c r="G11" s="9">
        <f t="shared" si="1"/>
        <v>2.75</v>
      </c>
      <c r="H11" s="9">
        <f>(G6-B6)/B6</f>
        <v>6.5</v>
      </c>
      <c r="I11" s="10">
        <f>(G6/B6)^(1/5)-1</f>
        <v>0.4962778697388448</v>
      </c>
    </row>
    <row r="12" spans="1:9" s="6" customFormat="1" ht="15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s="6" customFormat="1" ht="15" x14ac:dyDescent="0.25">
      <c r="A13" s="7" t="s">
        <v>223</v>
      </c>
      <c r="B13" s="11">
        <f t="shared" ref="B13:H13" si="2">B4/B5</f>
        <v>1.2</v>
      </c>
      <c r="C13" s="11">
        <f t="shared" si="2"/>
        <v>1.3846153846153846</v>
      </c>
      <c r="D13" s="11">
        <f t="shared" si="2"/>
        <v>2.1666666666666665</v>
      </c>
      <c r="E13" s="11">
        <f t="shared" si="2"/>
        <v>1.0909090909090908</v>
      </c>
      <c r="F13" s="11">
        <f t="shared" si="2"/>
        <v>1.1538461538461537</v>
      </c>
      <c r="G13" s="11">
        <f t="shared" si="2"/>
        <v>1.4285714285714286</v>
      </c>
      <c r="H13" s="11">
        <f t="shared" si="2"/>
        <v>1.3559322033898304</v>
      </c>
      <c r="I13" s="7"/>
    </row>
    <row r="14" spans="1:9" s="6" customFormat="1" ht="15" x14ac:dyDescent="0.25">
      <c r="A14" s="7" t="s">
        <v>224</v>
      </c>
      <c r="B14" s="11">
        <f t="shared" ref="B14:H14" si="3">B4/B6</f>
        <v>6</v>
      </c>
      <c r="C14" s="11">
        <f t="shared" si="3"/>
        <v>3.6</v>
      </c>
      <c r="D14" s="11">
        <f t="shared" si="3"/>
        <v>1.8571428571428572</v>
      </c>
      <c r="E14" s="11">
        <f t="shared" si="3"/>
        <v>12</v>
      </c>
      <c r="F14" s="11">
        <f t="shared" si="3"/>
        <v>7.5</v>
      </c>
      <c r="G14" s="11">
        <f t="shared" si="3"/>
        <v>3.3333333333333335</v>
      </c>
      <c r="H14" s="11">
        <f t="shared" si="3"/>
        <v>3.8095238095238093</v>
      </c>
      <c r="I14" s="7"/>
    </row>
    <row r="15" spans="1:9" s="6" customFormat="1" ht="15" x14ac:dyDescent="0.25">
      <c r="A15" s="12" t="s">
        <v>225</v>
      </c>
      <c r="B15" s="11">
        <f t="shared" ref="B15:H15" si="4">B5/B6</f>
        <v>5</v>
      </c>
      <c r="C15" s="11">
        <f t="shared" si="4"/>
        <v>2.6</v>
      </c>
      <c r="D15" s="11">
        <f t="shared" si="4"/>
        <v>0.8571428571428571</v>
      </c>
      <c r="E15" s="11">
        <f t="shared" si="4"/>
        <v>11</v>
      </c>
      <c r="F15" s="11">
        <f t="shared" si="4"/>
        <v>6.5</v>
      </c>
      <c r="G15" s="11">
        <f t="shared" si="4"/>
        <v>2.3333333333333335</v>
      </c>
      <c r="H15" s="11">
        <f t="shared" si="4"/>
        <v>2.8095238095238093</v>
      </c>
      <c r="I15" s="7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 HOME products revenue</vt:lpstr>
      <vt:lpstr>Revenue chart by department</vt:lpstr>
      <vt:lpstr>Profits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Wambold</dc:creator>
  <cp:lastModifiedBy>Dennis Taylor</cp:lastModifiedBy>
  <cp:lastPrinted>2012-12-16T22:34:17Z</cp:lastPrinted>
  <dcterms:created xsi:type="dcterms:W3CDTF">2012-12-06T16:24:04Z</dcterms:created>
  <dcterms:modified xsi:type="dcterms:W3CDTF">2015-08-10T18:21:13Z</dcterms:modified>
</cp:coreProperties>
</file>