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RC\Reference\"/>
    </mc:Choice>
  </mc:AlternateContent>
  <xr:revisionPtr revIDLastSave="0" documentId="13_ncr:1_{7BAB0516-C417-4B51-AB7F-699C516BB668}" xr6:coauthVersionLast="46" xr6:coauthVersionMax="46" xr10:uidLastSave="{00000000-0000-0000-0000-000000000000}"/>
  <bookViews>
    <workbookView xWindow="-120" yWindow="-120" windowWidth="25440" windowHeight="14775" xr2:uid="{3165A586-6820-4B27-99F5-A905BD6D748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22" i="1" s="1"/>
  <c r="B23" i="1" s="1"/>
  <c r="B24" i="1" s="1"/>
  <c r="B11" i="1"/>
  <c r="B7" i="1"/>
  <c r="B6" i="1"/>
  <c r="B20" i="1" l="1"/>
  <c r="B18" i="1" s="1"/>
  <c r="B12" i="1"/>
  <c r="B19" i="1" l="1"/>
</calcChain>
</file>

<file path=xl/sharedStrings.xml><?xml version="1.0" encoding="utf-8"?>
<sst xmlns="http://schemas.openxmlformats.org/spreadsheetml/2006/main" count="43" uniqueCount="28">
  <si>
    <t>Winch Diameter</t>
  </si>
  <si>
    <t>Winch Length</t>
  </si>
  <si>
    <t>Cable Diameter</t>
  </si>
  <si>
    <t>Cable Takeup Needed</t>
  </si>
  <si>
    <t>Cable Length (first layer)</t>
  </si>
  <si>
    <t>Cable Tension</t>
  </si>
  <si>
    <t>Winch Torque</t>
  </si>
  <si>
    <t>in</t>
  </si>
  <si>
    <t>lbf</t>
  </si>
  <si>
    <t>in-lbf</t>
  </si>
  <si>
    <t>Motor Speed</t>
  </si>
  <si>
    <t>Desired Motor Torque</t>
  </si>
  <si>
    <t>oz-in</t>
  </si>
  <si>
    <t>n-m</t>
  </si>
  <si>
    <t>Ideal Gearing</t>
  </si>
  <si>
    <t>:1</t>
  </si>
  <si>
    <t>Actual Gearing</t>
  </si>
  <si>
    <t>Actual Motor Torque</t>
  </si>
  <si>
    <t>Winch Speed</t>
  </si>
  <si>
    <t>Cable Speed</t>
  </si>
  <si>
    <t>Time to Wind</t>
  </si>
  <si>
    <t>s</t>
  </si>
  <si>
    <t>in/s</t>
  </si>
  <si>
    <t>RPM</t>
  </si>
  <si>
    <t>Stage 1</t>
  </si>
  <si>
    <t>Stage 2</t>
  </si>
  <si>
    <t>Stage 3</t>
  </si>
  <si>
    <t>Stage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</si>
</sst>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/>
      <bottom/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</cellStyleXfs>
  <cellXfs count="6">
    <xf numFmtId="0" fontId="0" fillId="0" borderId="0" xfId="0"/>
    <xf numFmtId="0" fontId="1" fillId="2" borderId="1" xfId="1"/>
    <xf numFmtId="0" fontId="0" fillId="0" borderId="0" xfId="0" applyAlignment="1">
      <alignment horizontal="center" vertical="center"/>
    </xf>
    <xf numFmtId="0" fontId="3" fillId="3" borderId="1" xfId="3"/>
    <xf numFmtId="0" fontId="2" fillId="3" borderId="2" xfId="2"/>
    <xf numFmtId="0" fontId="0" fillId="0" borderId="3" xfId="0" applyBorder="1" applyAlignment="1">
      <alignment horizontal="center" vertical="center"/>
    </xf>
  </cellXfs>
  <cellStyles count="4">
    <cellStyle name="Calculation" xfId="3" builtinId="22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2A922-684F-4136-9C0E-E0BF60612F73}">
  <dimension ref="A1:C24"/>
  <sheetViews>
    <sheetView tabSelected="1" workbookViewId="0">
      <selection activeCell="E22" sqref="E22"/>
    </sheetView>
  </sheetViews>
  <sheetFormatPr defaultRowHeight="15" x14ac:dyDescent="0.25"/>
  <cols>
    <col min="1" max="1" width="23.140625" customWidth="1"/>
  </cols>
  <sheetData>
    <row r="1" spans="1:3" x14ac:dyDescent="0.25">
      <c r="A1" t="s">
        <v>0</v>
      </c>
      <c r="B1" s="1"/>
      <c r="C1" t="s">
        <v>7</v>
      </c>
    </row>
    <row r="2" spans="1:3" x14ac:dyDescent="0.25">
      <c r="A2" t="s">
        <v>1</v>
      </c>
      <c r="B2" s="1"/>
      <c r="C2" t="s">
        <v>7</v>
      </c>
    </row>
    <row r="3" spans="1:3" x14ac:dyDescent="0.25">
      <c r="A3" t="s">
        <v>2</v>
      </c>
      <c r="B3" s="1"/>
      <c r="C3" t="s">
        <v>7</v>
      </c>
    </row>
    <row r="4" spans="1:3" x14ac:dyDescent="0.25">
      <c r="A4" t="s">
        <v>3</v>
      </c>
      <c r="B4" s="1"/>
      <c r="C4" t="s">
        <v>7</v>
      </c>
    </row>
    <row r="5" spans="1:3" x14ac:dyDescent="0.25">
      <c r="A5" t="s">
        <v>5</v>
      </c>
      <c r="B5" s="1"/>
      <c r="C5" t="s">
        <v>8</v>
      </c>
    </row>
    <row r="6" spans="1:3" x14ac:dyDescent="0.25">
      <c r="A6" t="s">
        <v>4</v>
      </c>
      <c r="B6" s="3" t="e">
        <f>(PI()*B1)*(B2/B3)</f>
        <v>#DIV/0!</v>
      </c>
      <c r="C6" t="s">
        <v>7</v>
      </c>
    </row>
    <row r="7" spans="1:3" x14ac:dyDescent="0.25">
      <c r="A7" t="s">
        <v>6</v>
      </c>
      <c r="B7" s="3">
        <f>(B1/2)*B5</f>
        <v>0</v>
      </c>
      <c r="C7" t="s">
        <v>9</v>
      </c>
    </row>
    <row r="8" spans="1:3" x14ac:dyDescent="0.25">
      <c r="A8" s="2" t="s">
        <v>11</v>
      </c>
      <c r="B8" s="1"/>
      <c r="C8" t="s">
        <v>12</v>
      </c>
    </row>
    <row r="9" spans="1:3" x14ac:dyDescent="0.25">
      <c r="A9" s="2"/>
      <c r="B9" s="1"/>
      <c r="C9" t="s">
        <v>13</v>
      </c>
    </row>
    <row r="10" spans="1:3" x14ac:dyDescent="0.25">
      <c r="A10" s="2"/>
      <c r="B10" s="1"/>
      <c r="C10" t="s">
        <v>9</v>
      </c>
    </row>
    <row r="11" spans="1:3" x14ac:dyDescent="0.25">
      <c r="A11" s="2"/>
      <c r="B11" s="3">
        <f>IF(ISBLANK(B10), IF(ISBLANK(B9),B8*0.0625,B9*8.851),B10)</f>
        <v>0</v>
      </c>
      <c r="C11" t="s">
        <v>9</v>
      </c>
    </row>
    <row r="12" spans="1:3" x14ac:dyDescent="0.25">
      <c r="A12" t="s">
        <v>14</v>
      </c>
      <c r="B12" s="3" t="e">
        <f>B7/B11</f>
        <v>#DIV/0!</v>
      </c>
      <c r="C12" t="s">
        <v>15</v>
      </c>
    </row>
    <row r="13" spans="1:3" x14ac:dyDescent="0.25">
      <c r="A13" t="s">
        <v>24</v>
      </c>
      <c r="B13" s="1">
        <v>1</v>
      </c>
      <c r="C13" t="s">
        <v>15</v>
      </c>
    </row>
    <row r="14" spans="1:3" x14ac:dyDescent="0.25">
      <c r="A14" t="s">
        <v>25</v>
      </c>
      <c r="B14" s="1">
        <v>1</v>
      </c>
      <c r="C14" t="s">
        <v>15</v>
      </c>
    </row>
    <row r="15" spans="1:3" x14ac:dyDescent="0.25">
      <c r="A15" t="s">
        <v>26</v>
      </c>
      <c r="B15" s="1">
        <v>1</v>
      </c>
      <c r="C15" t="s">
        <v>15</v>
      </c>
    </row>
    <row r="16" spans="1:3" x14ac:dyDescent="0.25">
      <c r="A16" t="s">
        <v>27</v>
      </c>
      <c r="B16" s="1">
        <v>1</v>
      </c>
      <c r="C16" t="s">
        <v>15</v>
      </c>
    </row>
    <row r="17" spans="1:3" x14ac:dyDescent="0.25">
      <c r="A17" t="s">
        <v>16</v>
      </c>
      <c r="B17" s="3">
        <f>PRODUCT(B13:B16)</f>
        <v>1</v>
      </c>
      <c r="C17" t="s">
        <v>15</v>
      </c>
    </row>
    <row r="18" spans="1:3" x14ac:dyDescent="0.25">
      <c r="A18" s="5" t="s">
        <v>17</v>
      </c>
      <c r="B18" s="3">
        <f>B20*16</f>
        <v>0</v>
      </c>
      <c r="C18" t="s">
        <v>12</v>
      </c>
    </row>
    <row r="19" spans="1:3" x14ac:dyDescent="0.25">
      <c r="A19" s="5"/>
      <c r="B19" s="3">
        <f>B20/8.851</f>
        <v>0</v>
      </c>
      <c r="C19" t="s">
        <v>13</v>
      </c>
    </row>
    <row r="20" spans="1:3" x14ac:dyDescent="0.25">
      <c r="A20" s="5"/>
      <c r="B20" s="3">
        <f>B7/B17</f>
        <v>0</v>
      </c>
      <c r="C20" t="s">
        <v>9</v>
      </c>
    </row>
    <row r="21" spans="1:3" x14ac:dyDescent="0.25">
      <c r="A21" t="s">
        <v>10</v>
      </c>
      <c r="B21" s="1"/>
      <c r="C21" t="s">
        <v>23</v>
      </c>
    </row>
    <row r="22" spans="1:3" x14ac:dyDescent="0.25">
      <c r="A22" t="s">
        <v>18</v>
      </c>
      <c r="B22" s="3">
        <f>B21/B17</f>
        <v>0</v>
      </c>
      <c r="C22" t="s">
        <v>23</v>
      </c>
    </row>
    <row r="23" spans="1:3" x14ac:dyDescent="0.25">
      <c r="A23" t="s">
        <v>19</v>
      </c>
      <c r="B23" s="3">
        <f>(PI()*B1)*B22/60</f>
        <v>0</v>
      </c>
      <c r="C23" t="s">
        <v>22</v>
      </c>
    </row>
    <row r="24" spans="1:3" x14ac:dyDescent="0.25">
      <c r="A24" t="s">
        <v>20</v>
      </c>
      <c r="B24" s="4" t="e">
        <f>B4/B23</f>
        <v>#DIV/0!</v>
      </c>
      <c r="C24" t="s">
        <v>21</v>
      </c>
    </row>
  </sheetData>
  <mergeCells count="2">
    <mergeCell ref="A8:A11"/>
    <mergeCell ref="A18:A20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2021-07-26T12:28:19Z</dcterms:created>
  <dcterms:modified xsi:type="dcterms:W3CDTF">2021-07-26T12:56:16Z</dcterms:modified>
</cp:coreProperties>
</file>