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C\Reference\"/>
    </mc:Choice>
  </mc:AlternateContent>
  <xr:revisionPtr revIDLastSave="0" documentId="8_{4FBE5CB9-18BB-41D7-BBB2-69237C4529E5}" xr6:coauthVersionLast="46" xr6:coauthVersionMax="46" xr10:uidLastSave="{00000000-0000-0000-0000-000000000000}"/>
  <bookViews>
    <workbookView xWindow="25080" yWindow="-75" windowWidth="25440" windowHeight="15390" xr2:uid="{2E26CAAD-9E9A-4D44-8F78-A982DC4519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9" i="1"/>
  <c r="B6" i="1"/>
  <c r="B3" i="1"/>
  <c r="B7" i="1" l="1"/>
  <c r="B10" i="1" s="1"/>
  <c r="B11" i="1" l="1"/>
  <c r="B12" i="1"/>
  <c r="B13" i="1" s="1"/>
</calcChain>
</file>

<file path=xl/sharedStrings.xml><?xml version="1.0" encoding="utf-8"?>
<sst xmlns="http://schemas.openxmlformats.org/spreadsheetml/2006/main" count="22" uniqueCount="15">
  <si>
    <t>Storage Volume</t>
  </si>
  <si>
    <t>in^3</t>
  </si>
  <si>
    <t>Storage Pressure (gauge)</t>
  </si>
  <si>
    <t>Storage Pressure (abs)</t>
  </si>
  <si>
    <t>PSI</t>
  </si>
  <si>
    <t>ml</t>
  </si>
  <si>
    <t>Atmospheric Pressure</t>
  </si>
  <si>
    <t>Initial Volume</t>
  </si>
  <si>
    <t>Initial Temperature</t>
  </si>
  <si>
    <t>F</t>
  </si>
  <si>
    <t>R</t>
  </si>
  <si>
    <t>Adiabatic Temperature</t>
  </si>
  <si>
    <t>Moles of gas</t>
  </si>
  <si>
    <t>mol</t>
  </si>
  <si>
    <t>Final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</si>
</sst>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2" fillId="3" borderId="1" xfId="2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A253-A4B9-46C7-995B-F652F4C2AA8F}">
  <dimension ref="A1:C13"/>
  <sheetViews>
    <sheetView tabSelected="1" workbookViewId="0">
      <selection activeCell="D8" sqref="D8"/>
    </sheetView>
  </sheetViews>
  <sheetFormatPr defaultRowHeight="15" x14ac:dyDescent="0.25"/>
  <cols>
    <col min="1" max="1" width="24.140625" customWidth="1"/>
  </cols>
  <sheetData>
    <row r="1" spans="1:3" x14ac:dyDescent="0.25">
      <c r="A1" s="3" t="s">
        <v>0</v>
      </c>
      <c r="B1" s="1">
        <f>574*2</f>
        <v>1148</v>
      </c>
      <c r="C1" t="s">
        <v>5</v>
      </c>
    </row>
    <row r="2" spans="1:3" x14ac:dyDescent="0.25">
      <c r="A2" s="3"/>
      <c r="B2" s="1"/>
      <c r="C2" t="s">
        <v>1</v>
      </c>
    </row>
    <row r="3" spans="1:3" x14ac:dyDescent="0.25">
      <c r="A3" s="3"/>
      <c r="B3" s="2">
        <f>IF(ISBLANK(B2),B1*0.06102,B2)</f>
        <v>70.050960000000003</v>
      </c>
      <c r="C3" t="s">
        <v>1</v>
      </c>
    </row>
    <row r="4" spans="1:3" x14ac:dyDescent="0.25">
      <c r="A4" s="4" t="s">
        <v>6</v>
      </c>
      <c r="B4" s="1">
        <v>14.7</v>
      </c>
      <c r="C4" t="s">
        <v>4</v>
      </c>
    </row>
    <row r="5" spans="1:3" x14ac:dyDescent="0.25">
      <c r="A5" t="s">
        <v>2</v>
      </c>
      <c r="B5" s="1">
        <v>120</v>
      </c>
      <c r="C5" t="s">
        <v>4</v>
      </c>
    </row>
    <row r="6" spans="1:3" x14ac:dyDescent="0.25">
      <c r="A6" t="s">
        <v>3</v>
      </c>
      <c r="B6" s="2">
        <f>B5+B4</f>
        <v>134.69999999999999</v>
      </c>
      <c r="C6" t="s">
        <v>4</v>
      </c>
    </row>
    <row r="7" spans="1:3" x14ac:dyDescent="0.25">
      <c r="A7" t="s">
        <v>7</v>
      </c>
      <c r="B7" s="2">
        <f>((B6*B3^(7/5))/B4)^(5/7)</f>
        <v>340.87319338185569</v>
      </c>
      <c r="C7" t="s">
        <v>1</v>
      </c>
    </row>
    <row r="8" spans="1:3" x14ac:dyDescent="0.25">
      <c r="A8" s="5" t="s">
        <v>8</v>
      </c>
      <c r="B8" s="1">
        <v>74</v>
      </c>
      <c r="C8" t="s">
        <v>9</v>
      </c>
    </row>
    <row r="9" spans="1:3" x14ac:dyDescent="0.25">
      <c r="A9" s="5"/>
      <c r="B9" s="2">
        <f>B8+459.67</f>
        <v>533.67000000000007</v>
      </c>
      <c r="C9" t="s">
        <v>10</v>
      </c>
    </row>
    <row r="10" spans="1:3" x14ac:dyDescent="0.25">
      <c r="A10" s="5" t="s">
        <v>11</v>
      </c>
      <c r="B10" s="2">
        <f>(B6*B3)/(B4*B7)*B9</f>
        <v>1004.9496261612454</v>
      </c>
      <c r="C10" t="s">
        <v>10</v>
      </c>
    </row>
    <row r="11" spans="1:3" x14ac:dyDescent="0.25">
      <c r="A11" s="5"/>
      <c r="B11" s="2">
        <f>B10-459.67</f>
        <v>545.27962616124546</v>
      </c>
      <c r="C11" t="s">
        <v>9</v>
      </c>
    </row>
    <row r="12" spans="1:3" x14ac:dyDescent="0.25">
      <c r="A12" t="s">
        <v>12</v>
      </c>
      <c r="B12" s="2">
        <f>(B6*(B3/12^3))/(10.731557*B10)</f>
        <v>5.0632680469761679E-4</v>
      </c>
      <c r="C12" t="s">
        <v>13</v>
      </c>
    </row>
    <row r="13" spans="1:3" x14ac:dyDescent="0.25">
      <c r="A13" t="s">
        <v>14</v>
      </c>
      <c r="B13" s="2">
        <f>(B12*10.731557*B9)/(B3/12^3)</f>
        <v>71.531295826827758</v>
      </c>
      <c r="C13" t="s">
        <v>4</v>
      </c>
    </row>
  </sheetData>
  <mergeCells count="3">
    <mergeCell ref="A1:A3"/>
    <mergeCell ref="A8:A9"/>
    <mergeCell ref="A10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2021-07-27T02:18:51Z</dcterms:created>
  <dcterms:modified xsi:type="dcterms:W3CDTF">2021-07-27T02:54:35Z</dcterms:modified>
</cp:coreProperties>
</file>