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j\Documents\Reference\"/>
    </mc:Choice>
  </mc:AlternateContent>
  <xr:revisionPtr revIDLastSave="0" documentId="13_ncr:1_{B410AA10-16A9-429B-9264-87CFDDB74DEB}" xr6:coauthVersionLast="36" xr6:coauthVersionMax="36" xr10:uidLastSave="{00000000-0000-0000-0000-000000000000}"/>
  <bookViews>
    <workbookView xWindow="0" yWindow="0" windowWidth="21570" windowHeight="7230" xr2:uid="{4A6697CB-24EC-41B3-8AA3-3E9BFE6AB837}"/>
  </bookViews>
  <sheets>
    <sheet name="Sheet1" sheetId="1" r:id="rId1"/>
    <sheet name="Second Mo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4" i="2"/>
  <c r="B3" i="2"/>
  <c r="B7" i="1" l="1"/>
</calcChain>
</file>

<file path=xl/sharedStrings.xml><?xml version="1.0" encoding="utf-8"?>
<sst xmlns="http://schemas.openxmlformats.org/spreadsheetml/2006/main" count="29" uniqueCount="26">
  <si>
    <t>Allowable Load</t>
  </si>
  <si>
    <t>lb</t>
  </si>
  <si>
    <t>End Condition Factor</t>
  </si>
  <si>
    <t>Young's Modulus</t>
  </si>
  <si>
    <t>Flexure Length</t>
  </si>
  <si>
    <t>in</t>
  </si>
  <si>
    <t>PSI</t>
  </si>
  <si>
    <t>2nd Moment of Area</t>
  </si>
  <si>
    <t>in^4</t>
  </si>
  <si>
    <t>Fixed-Fixed</t>
  </si>
  <si>
    <t>Fixed-Pivot</t>
  </si>
  <si>
    <t>Pivot-Pivot</t>
  </si>
  <si>
    <t>Fixed-Free</t>
  </si>
  <si>
    <t>Al 6061-T6</t>
  </si>
  <si>
    <t>Al 7075-T6</t>
  </si>
  <si>
    <t>Beryllium</t>
  </si>
  <si>
    <t>BeCu</t>
  </si>
  <si>
    <t>Ti 6Al4V</t>
  </si>
  <si>
    <t>Circle</t>
  </si>
  <si>
    <t>Radius</t>
  </si>
  <si>
    <t>Diameter</t>
  </si>
  <si>
    <t>2nd MoA</t>
  </si>
  <si>
    <t>Fixed-Translating</t>
  </si>
  <si>
    <t>Pivot-Translating</t>
  </si>
  <si>
    <t>Young's Modulii</t>
  </si>
  <si>
    <t>End Condition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</si>
</sst>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2" fillId="3" borderId="2" xfId="2"/>
    <xf numFmtId="0" fontId="0" fillId="0" borderId="0" xfId="0" applyAlignment="1">
      <alignment horizontal="center"/>
    </xf>
    <xf numFmtId="0" fontId="1" fillId="2" borderId="1" xfId="1"/>
    <xf numFmtId="164" fontId="2" fillId="3" borderId="2" xfId="2" applyNumberForma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ED6C-CEC1-42A3-8AC6-FD710B93138B}">
  <dimension ref="A3:C23"/>
  <sheetViews>
    <sheetView tabSelected="1" workbookViewId="0">
      <selection activeCell="E28" sqref="E28"/>
    </sheetView>
  </sheetViews>
  <sheetFormatPr defaultRowHeight="15" x14ac:dyDescent="0.25"/>
  <cols>
    <col min="1" max="1" width="20.7109375" customWidth="1"/>
    <col min="2" max="2" width="12" bestFit="1" customWidth="1"/>
  </cols>
  <sheetData>
    <row r="3" spans="1:3" x14ac:dyDescent="0.25">
      <c r="A3" t="s">
        <v>2</v>
      </c>
      <c r="B3" s="3">
        <v>1.2</v>
      </c>
    </row>
    <row r="4" spans="1:3" x14ac:dyDescent="0.25">
      <c r="A4" t="s">
        <v>3</v>
      </c>
      <c r="B4" s="3">
        <v>10000000</v>
      </c>
      <c r="C4" t="s">
        <v>6</v>
      </c>
    </row>
    <row r="5" spans="1:3" x14ac:dyDescent="0.25">
      <c r="A5" t="s">
        <v>4</v>
      </c>
      <c r="B5" s="3">
        <v>0.5</v>
      </c>
      <c r="C5" t="s">
        <v>5</v>
      </c>
    </row>
    <row r="6" spans="1:3" x14ac:dyDescent="0.25">
      <c r="A6" t="s">
        <v>7</v>
      </c>
      <c r="B6" s="3">
        <v>7.5837673229209552E-6</v>
      </c>
      <c r="C6" t="s">
        <v>8</v>
      </c>
    </row>
    <row r="7" spans="1:3" x14ac:dyDescent="0.25">
      <c r="A7" t="s">
        <v>0</v>
      </c>
      <c r="B7" s="4">
        <f>PI()^2*B4*B6/(B3*B5)^2</f>
        <v>2079.1328707538423</v>
      </c>
      <c r="C7" t="s">
        <v>1</v>
      </c>
    </row>
    <row r="10" spans="1:3" x14ac:dyDescent="0.25">
      <c r="A10" s="2" t="s">
        <v>25</v>
      </c>
      <c r="B10" s="2"/>
    </row>
    <row r="11" spans="1:3" x14ac:dyDescent="0.25">
      <c r="A11" t="s">
        <v>9</v>
      </c>
      <c r="B11">
        <v>0.65</v>
      </c>
    </row>
    <row r="12" spans="1:3" x14ac:dyDescent="0.25">
      <c r="A12" t="s">
        <v>10</v>
      </c>
      <c r="B12">
        <v>0.8</v>
      </c>
    </row>
    <row r="13" spans="1:3" x14ac:dyDescent="0.25">
      <c r="A13" t="s">
        <v>11</v>
      </c>
      <c r="B13">
        <v>1</v>
      </c>
    </row>
    <row r="14" spans="1:3" x14ac:dyDescent="0.25">
      <c r="A14" t="s">
        <v>12</v>
      </c>
      <c r="B14">
        <v>2.1</v>
      </c>
    </row>
    <row r="15" spans="1:3" x14ac:dyDescent="0.25">
      <c r="A15" t="s">
        <v>22</v>
      </c>
      <c r="B15">
        <v>1.2</v>
      </c>
    </row>
    <row r="16" spans="1:3" x14ac:dyDescent="0.25">
      <c r="A16" t="s">
        <v>23</v>
      </c>
      <c r="B16">
        <v>2</v>
      </c>
    </row>
    <row r="18" spans="1:2" x14ac:dyDescent="0.25">
      <c r="A18" s="2" t="s">
        <v>24</v>
      </c>
      <c r="B18" s="2"/>
    </row>
    <row r="19" spans="1:2" x14ac:dyDescent="0.25">
      <c r="A19" t="s">
        <v>13</v>
      </c>
      <c r="B19">
        <v>10000000</v>
      </c>
    </row>
    <row r="20" spans="1:2" x14ac:dyDescent="0.25">
      <c r="A20" t="s">
        <v>14</v>
      </c>
      <c r="B20">
        <v>10400000</v>
      </c>
    </row>
    <row r="21" spans="1:2" x14ac:dyDescent="0.25">
      <c r="A21" t="s">
        <v>15</v>
      </c>
      <c r="B21">
        <v>43900000</v>
      </c>
    </row>
    <row r="22" spans="1:2" x14ac:dyDescent="0.25">
      <c r="A22" t="s">
        <v>16</v>
      </c>
      <c r="B22">
        <v>18500000</v>
      </c>
    </row>
    <row r="23" spans="1:2" x14ac:dyDescent="0.25">
      <c r="A23" t="s">
        <v>17</v>
      </c>
      <c r="B23">
        <v>16500000</v>
      </c>
    </row>
  </sheetData>
  <mergeCells count="2">
    <mergeCell ref="A18:B18"/>
    <mergeCell ref="A10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BA6A-2420-4121-BD65-154A7482179D}">
  <dimension ref="A1:C4"/>
  <sheetViews>
    <sheetView workbookViewId="0">
      <selection activeCell="B4" sqref="B4"/>
    </sheetView>
  </sheetViews>
  <sheetFormatPr defaultRowHeight="15" x14ac:dyDescent="0.25"/>
  <cols>
    <col min="2" max="2" width="12" bestFit="1" customWidth="1"/>
  </cols>
  <sheetData>
    <row r="1" spans="1:3" x14ac:dyDescent="0.25">
      <c r="A1" s="2" t="s">
        <v>18</v>
      </c>
      <c r="B1" s="2"/>
      <c r="C1" s="2"/>
    </row>
    <row r="2" spans="1:3" x14ac:dyDescent="0.25">
      <c r="A2" t="s">
        <v>20</v>
      </c>
      <c r="B2" s="3">
        <f>3/32</f>
        <v>9.375E-2</v>
      </c>
      <c r="C2" t="s">
        <v>5</v>
      </c>
    </row>
    <row r="3" spans="1:3" x14ac:dyDescent="0.25">
      <c r="A3" t="s">
        <v>19</v>
      </c>
      <c r="B3">
        <f>B2/2</f>
        <v>4.6875E-2</v>
      </c>
      <c r="C3" t="s">
        <v>5</v>
      </c>
    </row>
    <row r="4" spans="1:3" x14ac:dyDescent="0.25">
      <c r="A4" t="s">
        <v>21</v>
      </c>
      <c r="B4" s="1">
        <f>(PI()/2)*B3^4</f>
        <v>7.5837673229209552E-6</v>
      </c>
      <c r="C4" t="s">
        <v>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Second MoA</vt:lpstr>
    </vt:vector>
  </TitlesOfParts>
  <Company>ITSD Jet Propulsion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 Jones, Carlos M (US 383D)</dc:creator>
  <cp:lastModifiedBy>Gross Jones, Carlos M (US 383D)</cp:lastModifiedBy>
  <dcterms:created xsi:type="dcterms:W3CDTF">2023-12-06T23:28:18Z</dcterms:created>
  <dcterms:modified xsi:type="dcterms:W3CDTF">2023-12-06T23:50:43Z</dcterms:modified>
</cp:coreProperties>
</file>