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FRC\Flywheel-Design\"/>
    </mc:Choice>
  </mc:AlternateContent>
  <xr:revisionPtr revIDLastSave="0" documentId="13_ncr:1_{E21347FA-BD60-42F7-94E5-E82E0583762E}" xr6:coauthVersionLast="41" xr6:coauthVersionMax="41" xr10:uidLastSave="{00000000-0000-0000-0000-000000000000}"/>
  <bookViews>
    <workbookView xWindow="25080" yWindow="-120" windowWidth="254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G15" i="1" s="1"/>
  <c r="C16" i="1"/>
  <c r="B32" i="1" l="1"/>
  <c r="B42" i="1" s="1"/>
  <c r="B31" i="1"/>
  <c r="B39" i="1" s="1"/>
  <c r="C4" i="1"/>
  <c r="C5" i="1"/>
  <c r="C10" i="1"/>
  <c r="C11" i="1"/>
  <c r="C12" i="1"/>
  <c r="C13" i="1"/>
  <c r="C3" i="1"/>
  <c r="B41" i="1" l="1"/>
  <c r="B45" i="1" s="1"/>
  <c r="B40" i="1"/>
  <c r="B44" i="1" s="1"/>
  <c r="G8" i="1"/>
</calcChain>
</file>

<file path=xl/sharedStrings.xml><?xml version="1.0" encoding="utf-8"?>
<sst xmlns="http://schemas.openxmlformats.org/spreadsheetml/2006/main" count="47" uniqueCount="28">
  <si>
    <t>Pressure</t>
  </si>
  <si>
    <t>delta radius</t>
  </si>
  <si>
    <t>Bronze + Steel</t>
  </si>
  <si>
    <t>Hub</t>
  </si>
  <si>
    <t>kh</t>
  </si>
  <si>
    <t>Radial Interference</t>
  </si>
  <si>
    <t>Max temp</t>
  </si>
  <si>
    <t>Min temp</t>
  </si>
  <si>
    <t>F</t>
  </si>
  <si>
    <t>Hub nominal OD</t>
  </si>
  <si>
    <t>Bronze nominal OD</t>
  </si>
  <si>
    <t>Aluminum CTE</t>
  </si>
  <si>
    <t>Bronze CTE</t>
  </si>
  <si>
    <t>Steel CTE</t>
  </si>
  <si>
    <t>Steel max ID</t>
  </si>
  <si>
    <t>Bronze min OD</t>
  </si>
  <si>
    <t>Bronze max ID</t>
  </si>
  <si>
    <t>Hub min OD</t>
  </si>
  <si>
    <t>/F</t>
  </si>
  <si>
    <t>Nominal temp</t>
  </si>
  <si>
    <t>Heating dT</t>
  </si>
  <si>
    <t>Cooling dT</t>
  </si>
  <si>
    <t>in</t>
  </si>
  <si>
    <t>Clearance needed</t>
  </si>
  <si>
    <t>Max bronze-steel interference</t>
  </si>
  <si>
    <t>Max hub-bronze interference</t>
  </si>
  <si>
    <t>kbs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</si>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</sst>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1" xfId="1"/>
    <xf numFmtId="11" fontId="1" fillId="2" borderId="1" xfId="1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E24" sqref="E24"/>
    </sheetView>
  </sheetViews>
  <sheetFormatPr defaultRowHeight="15" x14ac:dyDescent="0.25"/>
  <cols>
    <col min="1" max="1" width="24" customWidth="1"/>
    <col min="2" max="2" width="12.42578125" customWidth="1"/>
    <col min="6" max="6" width="20.140625" customWidth="1"/>
  </cols>
  <sheetData>
    <row r="1" spans="1:7" x14ac:dyDescent="0.25">
      <c r="A1" s="5" t="s">
        <v>2</v>
      </c>
      <c r="B1" s="5"/>
    </row>
    <row r="2" spans="1:7" x14ac:dyDescent="0.25">
      <c r="A2" t="s">
        <v>0</v>
      </c>
      <c r="B2" t="s">
        <v>1</v>
      </c>
      <c r="C2" t="s">
        <v>26</v>
      </c>
    </row>
    <row r="3" spans="1:7" x14ac:dyDescent="0.25">
      <c r="A3">
        <v>0</v>
      </c>
      <c r="B3">
        <v>0</v>
      </c>
      <c r="C3" t="e">
        <f>A3/B3</f>
        <v>#DIV/0!</v>
      </c>
    </row>
    <row r="4" spans="1:7" x14ac:dyDescent="0.25">
      <c r="A4">
        <v>100</v>
      </c>
      <c r="B4" s="1">
        <v>7.2000000000000002E-5</v>
      </c>
      <c r="C4">
        <f t="shared" ref="C4:C13" si="0">A4/B4</f>
        <v>1388888.8888888888</v>
      </c>
    </row>
    <row r="5" spans="1:7" x14ac:dyDescent="0.25">
      <c r="A5">
        <v>200</v>
      </c>
      <c r="B5" s="1">
        <v>1.44E-4</v>
      </c>
      <c r="C5">
        <f t="shared" si="0"/>
        <v>1388888.8888888888</v>
      </c>
    </row>
    <row r="7" spans="1:7" x14ac:dyDescent="0.25">
      <c r="F7" t="s">
        <v>5</v>
      </c>
      <c r="G7" t="s">
        <v>0</v>
      </c>
    </row>
    <row r="8" spans="1:7" x14ac:dyDescent="0.25">
      <c r="A8" s="5" t="s">
        <v>3</v>
      </c>
      <c r="B8" s="5"/>
      <c r="F8">
        <v>3.5000000000000001E-3</v>
      </c>
      <c r="G8">
        <f>F8/((1/C4)+(1/C11))</f>
        <v>349.30139720558878</v>
      </c>
    </row>
    <row r="9" spans="1:7" x14ac:dyDescent="0.25">
      <c r="A9" t="s">
        <v>0</v>
      </c>
      <c r="B9" t="s">
        <v>1</v>
      </c>
      <c r="C9" t="s">
        <v>4</v>
      </c>
    </row>
    <row r="10" spans="1:7" x14ac:dyDescent="0.25">
      <c r="A10">
        <v>0</v>
      </c>
      <c r="B10">
        <v>0</v>
      </c>
      <c r="C10" t="e">
        <f t="shared" si="0"/>
        <v>#DIV/0!</v>
      </c>
    </row>
    <row r="11" spans="1:7" x14ac:dyDescent="0.25">
      <c r="A11">
        <v>100</v>
      </c>
      <c r="B11" s="1">
        <v>9.3000000000000005E-4</v>
      </c>
      <c r="C11">
        <f t="shared" si="0"/>
        <v>107526.8817204301</v>
      </c>
    </row>
    <row r="12" spans="1:7" x14ac:dyDescent="0.25">
      <c r="A12">
        <v>200</v>
      </c>
      <c r="B12" s="1">
        <v>1.8600000000000001E-3</v>
      </c>
      <c r="C12">
        <f t="shared" si="0"/>
        <v>107526.8817204301</v>
      </c>
    </row>
    <row r="13" spans="1:7" x14ac:dyDescent="0.25">
      <c r="A13">
        <v>500</v>
      </c>
      <c r="B13" s="1">
        <v>4.6499999999999996E-3</v>
      </c>
      <c r="C13">
        <f t="shared" si="0"/>
        <v>107526.88172043012</v>
      </c>
    </row>
    <row r="14" spans="1:7" x14ac:dyDescent="0.25">
      <c r="F14" t="s">
        <v>5</v>
      </c>
      <c r="G14" t="s">
        <v>0</v>
      </c>
    </row>
    <row r="15" spans="1:7" x14ac:dyDescent="0.25">
      <c r="A15" t="s">
        <v>0</v>
      </c>
      <c r="B15" t="s">
        <v>1</v>
      </c>
      <c r="C15" t="s">
        <v>27</v>
      </c>
      <c r="F15">
        <v>3.5000000000000001E-3</v>
      </c>
      <c r="G15">
        <f>F15/((1/C11)+(1/C17))</f>
        <v>308.98256455528576</v>
      </c>
    </row>
    <row r="16" spans="1:7" x14ac:dyDescent="0.25">
      <c r="A16">
        <v>0</v>
      </c>
      <c r="B16" s="1">
        <v>0</v>
      </c>
      <c r="C16" t="e">
        <f t="shared" ref="C16:C18" si="1">A16/B16</f>
        <v>#DIV/0!</v>
      </c>
    </row>
    <row r="17" spans="1:3" x14ac:dyDescent="0.25">
      <c r="A17">
        <v>200</v>
      </c>
      <c r="B17" s="1">
        <v>4.0549999999999999E-4</v>
      </c>
      <c r="C17">
        <f t="shared" si="1"/>
        <v>493218.24907521578</v>
      </c>
    </row>
    <row r="18" spans="1:3" x14ac:dyDescent="0.25">
      <c r="A18">
        <v>500</v>
      </c>
      <c r="B18" s="1">
        <v>1.0139999999999999E-3</v>
      </c>
      <c r="C18">
        <f t="shared" si="1"/>
        <v>493096.64694280084</v>
      </c>
    </row>
    <row r="28" spans="1:3" x14ac:dyDescent="0.25">
      <c r="A28" t="s">
        <v>6</v>
      </c>
      <c r="B28" s="2">
        <v>300</v>
      </c>
      <c r="C28" t="s">
        <v>8</v>
      </c>
    </row>
    <row r="29" spans="1:3" x14ac:dyDescent="0.25">
      <c r="A29" t="s">
        <v>7</v>
      </c>
      <c r="B29" s="2">
        <v>-320</v>
      </c>
      <c r="C29" t="s">
        <v>8</v>
      </c>
    </row>
    <row r="30" spans="1:3" x14ac:dyDescent="0.25">
      <c r="A30" t="s">
        <v>19</v>
      </c>
      <c r="B30" s="2">
        <v>75</v>
      </c>
      <c r="C30" t="s">
        <v>8</v>
      </c>
    </row>
    <row r="31" spans="1:3" x14ac:dyDescent="0.25">
      <c r="A31" t="s">
        <v>20</v>
      </c>
      <c r="B31">
        <f>B28-B30</f>
        <v>225</v>
      </c>
      <c r="C31" t="s">
        <v>8</v>
      </c>
    </row>
    <row r="32" spans="1:3" x14ac:dyDescent="0.25">
      <c r="A32" t="s">
        <v>21</v>
      </c>
      <c r="B32">
        <f>B29-B30</f>
        <v>-395</v>
      </c>
      <c r="C32" t="s">
        <v>8</v>
      </c>
    </row>
    <row r="33" spans="1:3" x14ac:dyDescent="0.25">
      <c r="A33" t="s">
        <v>9</v>
      </c>
      <c r="B33" s="2">
        <v>3.5</v>
      </c>
      <c r="C33" t="s">
        <v>22</v>
      </c>
    </row>
    <row r="34" spans="1:3" x14ac:dyDescent="0.25">
      <c r="A34" t="s">
        <v>10</v>
      </c>
      <c r="B34" s="2">
        <v>3.875</v>
      </c>
      <c r="C34" t="s">
        <v>22</v>
      </c>
    </row>
    <row r="35" spans="1:3" x14ac:dyDescent="0.25">
      <c r="A35" t="s">
        <v>11</v>
      </c>
      <c r="B35" s="3">
        <v>1.2999999999999999E-5</v>
      </c>
      <c r="C35" t="s">
        <v>18</v>
      </c>
    </row>
    <row r="36" spans="1:3" x14ac:dyDescent="0.25">
      <c r="A36" t="s">
        <v>12</v>
      </c>
      <c r="B36" s="3">
        <v>1.0200000000000001E-5</v>
      </c>
      <c r="C36" t="s">
        <v>18</v>
      </c>
    </row>
    <row r="37" spans="1:3" x14ac:dyDescent="0.25">
      <c r="A37" t="s">
        <v>13</v>
      </c>
      <c r="B37" s="3">
        <v>5.9000000000000003E-6</v>
      </c>
      <c r="C37" t="s">
        <v>18</v>
      </c>
    </row>
    <row r="39" spans="1:3" x14ac:dyDescent="0.25">
      <c r="A39" t="s">
        <v>14</v>
      </c>
      <c r="B39" s="4">
        <f>B34+(B34*B37*B31)</f>
        <v>3.8801440624999999</v>
      </c>
      <c r="C39" t="s">
        <v>22</v>
      </c>
    </row>
    <row r="40" spans="1:3" x14ac:dyDescent="0.25">
      <c r="A40" t="s">
        <v>15</v>
      </c>
      <c r="B40" s="4">
        <f>B34+(B34*B36*B32)</f>
        <v>3.8593876250000001</v>
      </c>
      <c r="C40" t="s">
        <v>22</v>
      </c>
    </row>
    <row r="41" spans="1:3" x14ac:dyDescent="0.25">
      <c r="A41" t="s">
        <v>16</v>
      </c>
      <c r="B41" s="4">
        <f>B33+(B33*B36*B31)</f>
        <v>3.5080325000000001</v>
      </c>
      <c r="C41" t="s">
        <v>22</v>
      </c>
    </row>
    <row r="42" spans="1:3" x14ac:dyDescent="0.25">
      <c r="A42" t="s">
        <v>17</v>
      </c>
      <c r="B42" s="4">
        <f>B33+(B33*B35*B32)</f>
        <v>3.4820275000000001</v>
      </c>
      <c r="C42" t="s">
        <v>22</v>
      </c>
    </row>
    <row r="43" spans="1:3" x14ac:dyDescent="0.25">
      <c r="A43" t="s">
        <v>23</v>
      </c>
      <c r="B43" s="2">
        <v>1E-3</v>
      </c>
      <c r="C43" t="s">
        <v>22</v>
      </c>
    </row>
    <row r="44" spans="1:3" x14ac:dyDescent="0.25">
      <c r="A44" t="s">
        <v>24</v>
      </c>
      <c r="B44" s="4">
        <f>(B39-B40)-B43</f>
        <v>1.9756437499999779E-2</v>
      </c>
    </row>
    <row r="45" spans="1:3" x14ac:dyDescent="0.25">
      <c r="A45" t="s">
        <v>25</v>
      </c>
      <c r="B45" s="4">
        <f>(B41-B42)-B43</f>
        <v>2.5005000000000055E-2</v>
      </c>
    </row>
  </sheetData>
  <mergeCells count="2">
    <mergeCell ref="A1:B1"/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(US 313G)</dc:creator>
  <cp:lastModifiedBy>Carlos</cp:lastModifiedBy>
  <dcterms:created xsi:type="dcterms:W3CDTF">2020-01-20T19:14:05Z</dcterms:created>
  <dcterms:modified xsi:type="dcterms:W3CDTF">2020-01-28T15:52:53Z</dcterms:modified>
</cp:coreProperties>
</file>