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j\Documents\HARP\NTP-Server\"/>
    </mc:Choice>
  </mc:AlternateContent>
  <bookViews>
    <workbookView xWindow="0" yWindow="0" windowWidth="2880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1" l="1"/>
  <c r="E9" i="1"/>
  <c r="B17" i="1"/>
  <c r="F17" i="1" s="1"/>
  <c r="B18" i="1"/>
  <c r="F18" i="1" s="1"/>
  <c r="B19" i="1"/>
  <c r="F19" i="1" s="1"/>
  <c r="B20" i="1"/>
  <c r="F20" i="1" s="1"/>
  <c r="B16" i="1"/>
  <c r="F16" i="1" s="1"/>
  <c r="E3" i="1"/>
  <c r="E4" i="1"/>
  <c r="E5" i="1"/>
  <c r="E6" i="1"/>
  <c r="E7" i="1"/>
  <c r="E8" i="1"/>
  <c r="E2" i="1"/>
  <c r="C17" i="1" l="1"/>
  <c r="C20" i="1"/>
  <c r="C19" i="1"/>
  <c r="C18" i="1"/>
  <c r="C16" i="1"/>
</calcChain>
</file>

<file path=xl/sharedStrings.xml><?xml version="1.0" encoding="utf-8"?>
<sst xmlns="http://schemas.openxmlformats.org/spreadsheetml/2006/main" count="31" uniqueCount="25">
  <si>
    <t>Component</t>
  </si>
  <si>
    <t>Input</t>
  </si>
  <si>
    <t>Voltage</t>
  </si>
  <si>
    <t>Current (max)</t>
  </si>
  <si>
    <t>FE-5650a</t>
  </si>
  <si>
    <t>Heater</t>
  </si>
  <si>
    <t>Power</t>
  </si>
  <si>
    <t>Logic</t>
  </si>
  <si>
    <t>Pi</t>
  </si>
  <si>
    <t>GPS</t>
  </si>
  <si>
    <t>Antenna</t>
  </si>
  <si>
    <t>Crystal</t>
  </si>
  <si>
    <t>Osc</t>
  </si>
  <si>
    <t>Oven</t>
  </si>
  <si>
    <t>PS</t>
  </si>
  <si>
    <t>1866-4130-ND</t>
  </si>
  <si>
    <t>PS Current</t>
  </si>
  <si>
    <t>PS Margin</t>
  </si>
  <si>
    <t>Rail</t>
  </si>
  <si>
    <t>Current</t>
  </si>
  <si>
    <t>12V Linear Reg</t>
  </si>
  <si>
    <t>1866-3353-ND</t>
  </si>
  <si>
    <t>LM340</t>
  </si>
  <si>
    <t>3.3V Linear Reg</t>
  </si>
  <si>
    <t>1866-4133-ND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</si>
</sst>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I11" sqref="I11"/>
    </sheetView>
  </sheetViews>
  <sheetFormatPr defaultRowHeight="15" x14ac:dyDescent="0.25"/>
  <cols>
    <col min="1" max="1" width="17.42578125" customWidth="1"/>
    <col min="3" max="3" width="15.140625" customWidth="1"/>
    <col min="4" max="4" width="13.42578125" customWidth="1"/>
    <col min="5" max="5" width="9.85546875" customWidth="1"/>
    <col min="6" max="6" width="14.28515625" customWidth="1"/>
    <col min="7" max="7" width="11.42578125" customWidth="1"/>
    <col min="8" max="8" width="11.140625" style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6" x14ac:dyDescent="0.25">
      <c r="A2" t="s">
        <v>4</v>
      </c>
      <c r="B2" t="s">
        <v>5</v>
      </c>
      <c r="C2">
        <v>15</v>
      </c>
      <c r="D2">
        <v>3</v>
      </c>
      <c r="E2">
        <f>C2*D2</f>
        <v>45</v>
      </c>
    </row>
    <row r="3" spans="1:6" x14ac:dyDescent="0.25">
      <c r="A3" t="s">
        <v>4</v>
      </c>
      <c r="B3" t="s">
        <v>7</v>
      </c>
      <c r="C3">
        <v>5</v>
      </c>
      <c r="D3">
        <v>0.2</v>
      </c>
      <c r="E3">
        <f t="shared" ref="E3:E10" si="0">C3*D3</f>
        <v>1</v>
      </c>
    </row>
    <row r="4" spans="1:6" x14ac:dyDescent="0.25">
      <c r="A4" t="s">
        <v>8</v>
      </c>
      <c r="B4" t="s">
        <v>6</v>
      </c>
      <c r="C4">
        <v>5</v>
      </c>
      <c r="D4">
        <v>0.5</v>
      </c>
      <c r="E4">
        <f t="shared" si="0"/>
        <v>2.5</v>
      </c>
    </row>
    <row r="5" spans="1:6" x14ac:dyDescent="0.25">
      <c r="A5" t="s">
        <v>9</v>
      </c>
      <c r="B5" t="s">
        <v>6</v>
      </c>
      <c r="C5">
        <v>3.3</v>
      </c>
      <c r="D5">
        <v>0.11</v>
      </c>
      <c r="E5">
        <f t="shared" si="0"/>
        <v>0.36299999999999999</v>
      </c>
    </row>
    <row r="6" spans="1:6" x14ac:dyDescent="0.25">
      <c r="A6" t="s">
        <v>9</v>
      </c>
      <c r="B6" t="s">
        <v>10</v>
      </c>
      <c r="C6">
        <v>5</v>
      </c>
      <c r="D6">
        <v>5.5E-2</v>
      </c>
      <c r="E6">
        <f t="shared" si="0"/>
        <v>0.27500000000000002</v>
      </c>
    </row>
    <row r="7" spans="1:6" x14ac:dyDescent="0.25">
      <c r="A7" t="s">
        <v>11</v>
      </c>
      <c r="B7" t="s">
        <v>12</v>
      </c>
      <c r="C7">
        <v>12</v>
      </c>
      <c r="D7">
        <v>0.04</v>
      </c>
      <c r="E7">
        <f t="shared" si="0"/>
        <v>0.48</v>
      </c>
    </row>
    <row r="8" spans="1:6" x14ac:dyDescent="0.25">
      <c r="A8" t="s">
        <v>11</v>
      </c>
      <c r="B8" t="s">
        <v>13</v>
      </c>
      <c r="C8">
        <v>24</v>
      </c>
      <c r="D8">
        <v>0.55000000000000004</v>
      </c>
      <c r="E8">
        <f t="shared" si="0"/>
        <v>13.200000000000001</v>
      </c>
    </row>
    <row r="9" spans="1:6" x14ac:dyDescent="0.25">
      <c r="A9" t="s">
        <v>20</v>
      </c>
      <c r="C9">
        <v>24</v>
      </c>
      <c r="D9">
        <v>0.05</v>
      </c>
      <c r="E9">
        <f t="shared" si="0"/>
        <v>1.2000000000000002</v>
      </c>
    </row>
    <row r="10" spans="1:6" x14ac:dyDescent="0.25">
      <c r="A10" t="s">
        <v>23</v>
      </c>
      <c r="C10">
        <v>5</v>
      </c>
      <c r="D10">
        <v>0.2</v>
      </c>
      <c r="E10">
        <f t="shared" si="0"/>
        <v>1</v>
      </c>
    </row>
    <row r="15" spans="1:6" x14ac:dyDescent="0.25">
      <c r="A15" t="s">
        <v>18</v>
      </c>
      <c r="B15" t="s">
        <v>19</v>
      </c>
      <c r="C15" t="s">
        <v>6</v>
      </c>
      <c r="D15" t="s">
        <v>14</v>
      </c>
      <c r="E15" t="s">
        <v>16</v>
      </c>
      <c r="F15" s="1" t="s">
        <v>17</v>
      </c>
    </row>
    <row r="16" spans="1:6" x14ac:dyDescent="0.25">
      <c r="A16">
        <v>3.3</v>
      </c>
      <c r="B16">
        <f>SUMIF($C$2:$C$13, A16, $D$2:$D$13)</f>
        <v>0.11</v>
      </c>
      <c r="C16">
        <f>B16*A16</f>
        <v>0.36299999999999999</v>
      </c>
      <c r="E16">
        <v>0.1</v>
      </c>
      <c r="F16" s="1">
        <f>(E16-B16)/E16</f>
        <v>-9.999999999999995E-2</v>
      </c>
    </row>
    <row r="17" spans="1:6" x14ac:dyDescent="0.25">
      <c r="A17">
        <v>5</v>
      </c>
      <c r="B17">
        <f t="shared" ref="B17:B20" si="1">SUMIF($C$2:$C$13, A17, $D$2:$D$13)</f>
        <v>0.95500000000000007</v>
      </c>
      <c r="C17">
        <f t="shared" ref="C17:C20" si="2">B17*A17</f>
        <v>4.7750000000000004</v>
      </c>
      <c r="D17" t="s">
        <v>24</v>
      </c>
      <c r="E17">
        <v>3</v>
      </c>
      <c r="F17" s="1">
        <f>(E17-B17)/E17</f>
        <v>0.68166666666666664</v>
      </c>
    </row>
    <row r="18" spans="1:6" x14ac:dyDescent="0.25">
      <c r="A18">
        <v>12</v>
      </c>
      <c r="B18">
        <f t="shared" si="1"/>
        <v>0.04</v>
      </c>
      <c r="C18">
        <f t="shared" si="2"/>
        <v>0.48</v>
      </c>
      <c r="D18" t="s">
        <v>22</v>
      </c>
      <c r="E18">
        <v>1</v>
      </c>
      <c r="F18" s="1">
        <f>(E18-B18)/E18</f>
        <v>0.96</v>
      </c>
    </row>
    <row r="19" spans="1:6" x14ac:dyDescent="0.25">
      <c r="A19">
        <v>15</v>
      </c>
      <c r="B19">
        <f t="shared" si="1"/>
        <v>3</v>
      </c>
      <c r="C19">
        <f t="shared" si="2"/>
        <v>45</v>
      </c>
      <c r="D19" t="s">
        <v>21</v>
      </c>
      <c r="E19">
        <v>3.4</v>
      </c>
      <c r="F19" s="1">
        <f>(E19-B19)/E19</f>
        <v>0.11764705882352938</v>
      </c>
    </row>
    <row r="20" spans="1:6" x14ac:dyDescent="0.25">
      <c r="A20">
        <v>24</v>
      </c>
      <c r="B20">
        <f t="shared" si="1"/>
        <v>0.60000000000000009</v>
      </c>
      <c r="C20">
        <f t="shared" si="2"/>
        <v>14.400000000000002</v>
      </c>
      <c r="D20" t="s">
        <v>15</v>
      </c>
      <c r="E20">
        <v>0.625</v>
      </c>
      <c r="F20" s="1">
        <f>(E20-B20)/E20</f>
        <v>3.9999999999999855E-2</v>
      </c>
    </row>
    <row r="21" spans="1:6" x14ac:dyDescent="0.25">
      <c r="D21" s="1"/>
    </row>
  </sheetData>
  <conditionalFormatting sqref="E21:E24 F16:F20">
    <cfRule type="cellIs" dxfId="0" priority="1" operator="greaterThan">
      <formula>0.1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 Jones, Carlos M (US 313G)</dc:creator>
  <cp:lastModifiedBy>Gross Jones, Carlos M (US 313G)</cp:lastModifiedBy>
  <dcterms:created xsi:type="dcterms:W3CDTF">2020-10-08T19:14:51Z</dcterms:created>
  <dcterms:modified xsi:type="dcterms:W3CDTF">2020-10-08T20:20:00Z</dcterms:modified>
</cp:coreProperties>
</file>