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hyton\Plataforma\"/>
    </mc:Choice>
  </mc:AlternateContent>
  <bookViews>
    <workbookView xWindow="0" yWindow="0" windowWidth="27915" windowHeight="5895" tabRatio="885" activeTab="6"/>
  </bookViews>
  <sheets>
    <sheet name="CLIENTE INTERNO" sheetId="1" r:id="rId1"/>
    <sheet name="ros benef econ" sheetId="2" r:id="rId2"/>
    <sheet name="ros uif" sheetId="3" r:id="rId3"/>
    <sheet name="ros actividad" sheetId="4" r:id="rId4"/>
    <sheet name="anexo 7 formulario pep" sheetId="5" r:id="rId5"/>
    <sheet name="R.O.I." sheetId="6" r:id="rId6"/>
    <sheet name="VINCULACION" sheetId="7" r:id="rId7"/>
    <sheet name="LICITUD" sheetId="8" r:id="rId8"/>
    <sheet name="CANCELACION" sheetId="9" r:id="rId9"/>
    <sheet name="benefi econo" sheetId="10" r:id="rId10"/>
    <sheet name="verificacion" sheetId="11" r:id="rId11"/>
  </sheets>
  <externalReferences>
    <externalReference r:id="rId12"/>
  </externalReferences>
  <definedNames>
    <definedName name="_xlnm.Print_Area" localSheetId="8">CANCELACION!$A$1:$AS$50</definedName>
    <definedName name="_xlnm.Print_Area" localSheetId="0">'CLIENTE INTERNO'!$A$1:$AA$237</definedName>
    <definedName name="_xlnm.Print_Area" localSheetId="7">LICITUD!$A$1:$AS$50</definedName>
    <definedName name="_xlnm.Print_Area" localSheetId="5">R.O.I.!$A$1:$AS$78</definedName>
    <definedName name="_xlnm.Print_Area" localSheetId="6">VINCULACION!$A$1:$AS$113</definedName>
    <definedName name="Beni" localSheetId="0">'CLIENTE INTERNO'!$AT$3:$AT$16</definedName>
    <definedName name="CAN">VINCULACION!$BL$160:$BL$164</definedName>
    <definedName name="CDA">VINCULACION!$BL$96:$BL$103</definedName>
    <definedName name="CERAP">VINCULACION!$BL$116:$BL$118</definedName>
    <definedName name="Chuquisaca" localSheetId="0">'CLIENTE INTERNO'!$AP$3:$AP$8</definedName>
    <definedName name="Cochabamba" localSheetId="0">'CLIENTE INTERNO'!$AV$3:$AV$42</definedName>
    <definedName name="CRE">VINCULACION!$BL$119:$BL$155</definedName>
    <definedName name="Departamentos" localSheetId="0">'CLIENTE INTERNO'!$AM$3:$AM$11</definedName>
    <definedName name="Departamentos">[1]Solicitud!$AM$3:$AM$13</definedName>
    <definedName name="DES">VINCULACION!$BL$156:$BL$158</definedName>
    <definedName name="DPF">VINCULACION!$BL$104:$BL$115</definedName>
    <definedName name="La_Paz" localSheetId="0">'CLIENTE INTERNO'!$AO$3:$AO$54</definedName>
    <definedName name="Oruro" localSheetId="0">'CLIENTE INTERNO'!$AQ$3:$AQ$8</definedName>
    <definedName name="Pando" localSheetId="0">'CLIENTE INTERNO'!$AU$3:$AU$5</definedName>
    <definedName name="Potosi" localSheetId="0">'CLIENTE INTERNO'!$AN$3:$AN$14</definedName>
    <definedName name="Santa_Cruz" localSheetId="0">'CLIENTE INTERNO'!$AR$3:$AR$83</definedName>
    <definedName name="Tarija" localSheetId="0">'CLIENTE INTERNO'!$AS$3:$AS$12</definedName>
  </definedNames>
  <calcPr calcId="152511"/>
</workbook>
</file>

<file path=xl/calcChain.xml><?xml version="1.0" encoding="utf-8"?>
<calcChain xmlns="http://schemas.openxmlformats.org/spreadsheetml/2006/main">
  <c r="P47" i="9" l="1"/>
  <c r="A47" i="9"/>
  <c r="P46" i="9"/>
  <c r="A46" i="9"/>
  <c r="P45" i="8"/>
  <c r="A45" i="8"/>
  <c r="P44" i="8"/>
  <c r="A44" i="8"/>
  <c r="P111" i="7"/>
  <c r="A111" i="7"/>
  <c r="P110" i="7"/>
  <c r="A110" i="7"/>
  <c r="A106" i="7"/>
  <c r="A105" i="7"/>
  <c r="A98" i="7"/>
  <c r="CG71" i="7"/>
  <c r="BL62" i="7"/>
  <c r="AG60" i="7"/>
  <c r="AN58" i="7"/>
  <c r="AH56" i="7"/>
  <c r="AH55" i="7"/>
  <c r="AH54" i="7"/>
  <c r="AH53" i="7"/>
  <c r="AH59" i="7" s="1"/>
  <c r="AH52" i="7"/>
  <c r="AH51" i="7"/>
  <c r="AH50" i="7"/>
  <c r="AH57" i="7" s="1"/>
  <c r="AH47" i="7"/>
  <c r="AH46" i="7"/>
  <c r="AH48" i="7" s="1"/>
  <c r="AH58" i="7" s="1"/>
  <c r="AH45" i="7"/>
  <c r="AH44" i="7"/>
  <c r="AH43" i="7"/>
  <c r="BN41" i="7"/>
  <c r="AB19" i="7"/>
  <c r="BG19" i="7" s="1"/>
  <c r="CY325" i="1"/>
  <c r="CV325" i="1"/>
  <c r="CY324" i="1"/>
  <c r="CV324" i="1"/>
  <c r="CY316" i="1"/>
  <c r="CY317" i="1" s="1"/>
  <c r="CY326" i="1" s="1"/>
  <c r="CV316" i="1"/>
  <c r="CV317" i="1" s="1"/>
  <c r="CV326" i="1" s="1"/>
  <c r="CY315" i="1"/>
  <c r="CV315" i="1"/>
  <c r="CY314" i="1"/>
  <c r="CV314" i="1"/>
  <c r="S235" i="1"/>
  <c r="I229" i="1" s="1"/>
  <c r="C235" i="1"/>
  <c r="C229" i="1" s="1"/>
  <c r="S234" i="1"/>
  <c r="O228" i="1" s="1"/>
  <c r="C234" i="1"/>
  <c r="C228" i="1" s="1"/>
  <c r="J226" i="1"/>
  <c r="X224" i="1"/>
  <c r="X221" i="1"/>
  <c r="U221" i="1"/>
  <c r="X220" i="1"/>
  <c r="U220" i="1"/>
  <c r="X219" i="1"/>
  <c r="U219" i="1"/>
  <c r="X218" i="1"/>
  <c r="U218" i="1"/>
  <c r="AE217" i="1"/>
  <c r="X215" i="1"/>
  <c r="X214" i="1"/>
  <c r="X213" i="1"/>
  <c r="T209" i="1"/>
  <c r="X216" i="1" s="1"/>
  <c r="P209" i="1"/>
  <c r="L209" i="1"/>
  <c r="H209" i="1"/>
  <c r="D209" i="1"/>
  <c r="X212" i="1" s="1"/>
  <c r="X208" i="1"/>
  <c r="AE207" i="1"/>
  <c r="A208" i="1" s="1"/>
  <c r="X207" i="1"/>
  <c r="AE206" i="1"/>
  <c r="A207" i="1" s="1"/>
  <c r="X206" i="1"/>
  <c r="X209" i="1" s="1"/>
  <c r="AE205" i="1"/>
  <c r="A206" i="1" s="1"/>
  <c r="K198" i="1"/>
  <c r="K197" i="1"/>
  <c r="K196" i="1"/>
  <c r="AE193" i="1"/>
  <c r="X193" i="1"/>
  <c r="X192" i="1"/>
  <c r="X187" i="1"/>
  <c r="X194" i="1" s="1"/>
  <c r="U187" i="1"/>
  <c r="X223" i="1" s="1"/>
  <c r="K187" i="1"/>
  <c r="H187" i="1"/>
  <c r="X222" i="1" s="1"/>
  <c r="X225" i="1" s="1"/>
  <c r="AD181" i="1"/>
  <c r="X180" i="1"/>
  <c r="X171" i="1"/>
  <c r="K200" i="1" s="1"/>
  <c r="X165" i="1"/>
  <c r="K199" i="1" s="1"/>
  <c r="X158" i="1"/>
  <c r="X151" i="1"/>
  <c r="X147" i="1"/>
  <c r="X142" i="1"/>
  <c r="X138" i="1"/>
  <c r="K194" i="1" s="1"/>
  <c r="X133" i="1"/>
  <c r="K195" i="1" s="1"/>
  <c r="T133" i="1"/>
  <c r="X126" i="1"/>
  <c r="K193" i="1" s="1"/>
  <c r="K201" i="1" s="1"/>
  <c r="X119" i="1"/>
  <c r="U111" i="1"/>
  <c r="N111" i="1"/>
  <c r="G111" i="1"/>
  <c r="A111" i="1"/>
  <c r="U108" i="1"/>
  <c r="N108" i="1"/>
  <c r="G108" i="1"/>
  <c r="A108" i="1"/>
  <c r="I22" i="1"/>
  <c r="F20" i="1"/>
  <c r="W13" i="1"/>
  <c r="W12" i="1"/>
  <c r="AG8" i="1"/>
  <c r="X195" i="1" l="1"/>
  <c r="X197" i="1" s="1"/>
  <c r="X201" i="1" s="1"/>
  <c r="X217" i="1"/>
  <c r="X226" i="1" s="1"/>
</calcChain>
</file>

<file path=xl/comments1.xml><?xml version="1.0" encoding="utf-8"?>
<comments xmlns="http://schemas.openxmlformats.org/spreadsheetml/2006/main">
  <authors>
    <author>INTERNET</author>
    <author>Cesar Augusto Escarcha Camargo</author>
  </authors>
  <commentLis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INTERNET:
estado civil
</t>
        </r>
      </text>
    </comment>
    <comment ref="AG27" authorId="0" shapeId="0">
      <text>
        <r>
          <rPr>
            <sz val="11"/>
            <color theme="1"/>
            <rFont val="Calibri"/>
            <family val="2"/>
            <scheme val="minor"/>
          </rPr>
          <t>INTERNET:
genero</t>
        </r>
      </text>
    </comment>
    <comment ref="AG3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INTERNET:
VIVIENDA
</t>
        </r>
      </text>
    </comment>
    <comment ref="AG43" authorId="0" shapeId="0">
      <text>
        <r>
          <rPr>
            <sz val="11"/>
            <color theme="1"/>
            <rFont val="Calibri"/>
            <family val="2"/>
            <scheme val="minor"/>
          </rPr>
          <t>INTERNET:
SOLICITUD DE CREDITO</t>
        </r>
      </text>
    </comment>
    <comment ref="R62" authorId="1" shapeId="0">
      <text>
        <r>
          <rPr>
            <sz val="11"/>
            <color theme="1"/>
            <rFont val="Calibri"/>
            <family val="2"/>
            <scheme val="minor"/>
          </rPr>
          <t>Cesar Augusto Escarcha Camargo:
SE DEBE ESPECIFICAR SI ES PRIMO, HERMANO, PAREJA, ETC.</t>
        </r>
      </text>
    </comment>
    <comment ref="W62" authorId="1" shapeId="0">
      <text>
        <r>
          <rPr>
            <sz val="11"/>
            <color theme="1"/>
            <rFont val="Calibri"/>
            <family val="2"/>
            <scheme val="minor"/>
          </rPr>
          <t>Cesar Augusto Escarcha Camargo:
SE DEBE ESPECIFICAR SI ES FUNCIONARIO, EJECUTIVO O DIRECTOR.</t>
        </r>
      </text>
    </comment>
    <comment ref="A1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INTERNET:
Ultimo Crédito
</t>
        </r>
      </text>
    </comment>
    <comment ref="A176" authorId="0" shapeId="0">
      <text>
        <r>
          <rPr>
            <sz val="11"/>
            <color theme="1"/>
            <rFont val="Calibri"/>
            <family val="2"/>
            <scheme val="minor"/>
          </rPr>
          <t>INTERNET:
Penúltimo Crédito</t>
        </r>
      </text>
    </comment>
    <comment ref="K192" authorId="1" shapeId="0">
      <text>
        <r>
          <rPr>
            <sz val="11"/>
            <color theme="1"/>
            <rFont val="Calibri"/>
            <family val="2"/>
            <scheme val="minor"/>
          </rPr>
          <t xml:space="preserve">Cesar Augusto Escarcha Camargo:
Es la única casilla que se llena, las demás son automáticas </t>
        </r>
      </text>
    </comment>
    <comment ref="AQ25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INTERNET:
estacionalidad
</t>
        </r>
      </text>
    </comment>
  </commentList>
</comments>
</file>

<file path=xl/comments2.xml><?xml version="1.0" encoding="utf-8"?>
<comments xmlns="http://schemas.openxmlformats.org/spreadsheetml/2006/main">
  <authors>
    <author>Cesar Augusto Escarcha Camargo</author>
  </authors>
  <commentList>
    <comment ref="AB32" authorId="0" shapeId="0">
      <text>
        <r>
          <rPr>
            <sz val="11"/>
            <color theme="1"/>
            <rFont val="Calibri"/>
            <family val="2"/>
            <scheme val="minor"/>
          </rPr>
          <t>En caso de escoger la opción “OTRO” por favor describa la Relación</t>
        </r>
      </text>
    </comment>
  </commentList>
</comments>
</file>

<file path=xl/comments3.xml><?xml version="1.0" encoding="utf-8"?>
<comments xmlns="http://schemas.openxmlformats.org/spreadsheetml/2006/main">
  <authors>
    <author>Cesar Augusto Escarcha Camargo</author>
  </authors>
  <commentList>
    <comment ref="AL39" authorId="0" shapeId="0">
      <text>
        <r>
          <rPr>
            <sz val="11"/>
            <color theme="1"/>
            <rFont val="Calibri"/>
            <family val="2"/>
            <scheme val="minor"/>
          </rPr>
          <t xml:space="preserve">CIUDAD
</t>
        </r>
      </text>
    </comment>
    <comment ref="AG94" authorId="0" shapeId="0">
      <text>
        <r>
          <rPr>
            <sz val="11"/>
            <color theme="1"/>
            <rFont val="Calibri"/>
            <family val="2"/>
            <scheme val="minor"/>
          </rPr>
          <t xml:space="preserve">PARA LOS CASOS:
Deposito con cheque, inserte el número de cheque
Deposito en cuenta de la Cooperativa, inserte que banco
Otro, inserte la descripción de la operación
</t>
        </r>
      </text>
    </comment>
  </commentList>
</comments>
</file>

<file path=xl/sharedStrings.xml><?xml version="1.0" encoding="utf-8"?>
<sst xmlns="http://schemas.openxmlformats.org/spreadsheetml/2006/main" count="1829" uniqueCount="985">
  <si>
    <t xml:space="preserve">COOPERATIVA DE AHORRO Y CRÉDITO SOCIETARIA                                                                                                                                                                                                                                                                               "SAN MARTIN" R.L.            </t>
  </si>
  <si>
    <t>Departamentos, ciudades y provincias de Bolivia</t>
  </si>
  <si>
    <t>CIUDAD</t>
  </si>
  <si>
    <t>FORMULARIO CONOZCA A SU CLIENTE INTERNO</t>
  </si>
  <si>
    <t>Departamento</t>
  </si>
  <si>
    <t>Ciudad</t>
  </si>
  <si>
    <t>Provincia</t>
  </si>
  <si>
    <t>Departamentos</t>
  </si>
  <si>
    <t>Potosi</t>
  </si>
  <si>
    <t>La_Paz</t>
  </si>
  <si>
    <t>Chuquisaca</t>
  </si>
  <si>
    <t>Oruro</t>
  </si>
  <si>
    <t>Santa_Cruz</t>
  </si>
  <si>
    <t>Tarija</t>
  </si>
  <si>
    <t>Beni</t>
  </si>
  <si>
    <t>Pando</t>
  </si>
  <si>
    <t>Cochabamba</t>
  </si>
  <si>
    <t>Distritos Urbanos de Potosí</t>
  </si>
  <si>
    <t>El Manual Interno para la Gestión de Riesgo de LGI/FT Y/O DP, con el Enfoque Basado en Gestión de Riesgos, establece la obligación del Sujeto Obligado de conocer a sus clientes internos (funcionarios), aplicando para ello procedimientos de Debida Diligencia basado en enfoque de Gestión de Riesgo Desarrollando e implementando Políticas y Normas que permitan evaluar los antecedentes personales laborales y patrimoniales de los funcionarios de la Cooperativa.</t>
  </si>
  <si>
    <t>SOBRE SALDOS</t>
  </si>
  <si>
    <t>Potosí</t>
  </si>
  <si>
    <t>Betanzos</t>
  </si>
  <si>
    <t>Saavedra</t>
  </si>
  <si>
    <t>Achacachi</t>
  </si>
  <si>
    <t>Camargo</t>
  </si>
  <si>
    <t>Caracollo</t>
  </si>
  <si>
    <t>4 Cañadas</t>
  </si>
  <si>
    <t>Bermejo</t>
  </si>
  <si>
    <t>Guayaramerín</t>
  </si>
  <si>
    <t>Cobija</t>
  </si>
  <si>
    <t>Aiquile</t>
  </si>
  <si>
    <t>     Distrito 1</t>
  </si>
  <si>
    <t>San Gerardo</t>
  </si>
  <si>
    <t>FECHA DE PRESENTACIÓN</t>
  </si>
  <si>
    <t>*  El presente formulario tiene carácter de declaración jurada                                                                                                                           *  Los datos deben ser completados en forma digital, firmados en la impresión.                                                                                                                 *  El funcionario está obligado a presentar cuando la Cooperativa o la Unidad de Investigación Financiera lo requiera, los documentos originales y certificaciones necesarias.                                                                                                                                                                                 *  La información proporcionada en el presente formulario será considerada con carácter estrictamente confidencial.                                                                                                                                                                                                                     *  Cada pregunta de este formulario deberá ser contestada de manera concreta y verídica.</t>
  </si>
  <si>
    <t>FOTOGRAFÍA</t>
  </si>
  <si>
    <t>LUGAR DE PRESENTACIÓN</t>
  </si>
  <si>
    <t>CUOTAS FIJAS</t>
  </si>
  <si>
    <t>Llallagua</t>
  </si>
  <si>
    <t>Rafael Bustillo</t>
  </si>
  <si>
    <t>Ancoraimes</t>
  </si>
  <si>
    <t>Machareti</t>
  </si>
  <si>
    <t>Challapata</t>
  </si>
  <si>
    <t>Abapo</t>
  </si>
  <si>
    <t>Canasmoro</t>
  </si>
  <si>
    <t>Magdalena</t>
  </si>
  <si>
    <t>El Porvenir</t>
  </si>
  <si>
    <t>Anzaldo</t>
  </si>
  <si>
    <t>     Distrito 2</t>
  </si>
  <si>
    <t>San Martín</t>
  </si>
  <si>
    <t>AGENCIA</t>
  </si>
  <si>
    <t>Central</t>
  </si>
  <si>
    <t>Plahipo</t>
  </si>
  <si>
    <t>Tomás Frías</t>
  </si>
  <si>
    <t>Apolo</t>
  </si>
  <si>
    <t>Monteagudo</t>
  </si>
  <si>
    <t>Huanuni</t>
  </si>
  <si>
    <t>Ascensión de Guarayos</t>
  </si>
  <si>
    <t>Entre Rios</t>
  </si>
  <si>
    <t>Paititi</t>
  </si>
  <si>
    <t>Apote</t>
  </si>
  <si>
    <t>     Distrito 3</t>
  </si>
  <si>
    <t>San Juan</t>
  </si>
  <si>
    <t>NOMBRES Y APELLIDOS DEL DECLARANTE</t>
  </si>
  <si>
    <t>X</t>
  </si>
  <si>
    <t>Ayo Ayo</t>
  </si>
  <si>
    <t>Pelillojo</t>
  </si>
  <si>
    <t>Basilio</t>
  </si>
  <si>
    <t>Padcaya</t>
  </si>
  <si>
    <t>Reyes</t>
  </si>
  <si>
    <t>Arani</t>
  </si>
  <si>
    <t>     Distrito 4</t>
  </si>
  <si>
    <t>San Cristóbal</t>
  </si>
  <si>
    <t>CEDULA DE IDENTIDAD</t>
  </si>
  <si>
    <t>APELLIDO DE CASADA</t>
  </si>
  <si>
    <t>APELLIDO MATERNO</t>
  </si>
  <si>
    <t>APELLIDO PATERNO</t>
  </si>
  <si>
    <t>NOMBRES</t>
  </si>
  <si>
    <t>Potosi1</t>
  </si>
  <si>
    <t>Batallas</t>
  </si>
  <si>
    <t>Sucre</t>
  </si>
  <si>
    <t>Poopo</t>
  </si>
  <si>
    <t>Boyuibe</t>
  </si>
  <si>
    <t>San Lorenzo</t>
  </si>
  <si>
    <t>Riberalta</t>
  </si>
  <si>
    <t>Arbieto</t>
  </si>
  <si>
    <t>     Distrito 5</t>
  </si>
  <si>
    <t>San Roque</t>
  </si>
  <si>
    <t>Meses</t>
  </si>
  <si>
    <t>Puna</t>
  </si>
  <si>
    <t>Linares</t>
  </si>
  <si>
    <t>Capaja</t>
  </si>
  <si>
    <t>Buena Vista</t>
  </si>
  <si>
    <t>San Borja</t>
  </si>
  <si>
    <t>Capinota</t>
  </si>
  <si>
    <t>     Distrito 7</t>
  </si>
  <si>
    <t>San Pedro</t>
  </si>
  <si>
    <t>INFORMACIÓN DE LA ACTIVIDAD LABORAL DEL DECLARANTE</t>
  </si>
  <si>
    <t>Años</t>
  </si>
  <si>
    <t>Siglo XX</t>
  </si>
  <si>
    <t>Caranavi</t>
  </si>
  <si>
    <t>Cabezas</t>
  </si>
  <si>
    <t>Tomatitas</t>
  </si>
  <si>
    <t>San Ignacio de Moxos</t>
  </si>
  <si>
    <t>Chimoré</t>
  </si>
  <si>
    <t>     Distrito 8</t>
  </si>
  <si>
    <t>San Benito</t>
  </si>
  <si>
    <t>La presente declaración se la lleva a cabo por:</t>
  </si>
  <si>
    <t>PROFESIÓN</t>
  </si>
  <si>
    <t>CARGO ACTUAL</t>
  </si>
  <si>
    <t>Antes de la toma de posesión del cargo.</t>
  </si>
  <si>
    <t xml:space="preserve">PAGO POR VENTANILLA   </t>
  </si>
  <si>
    <t>Tupiza</t>
  </si>
  <si>
    <t>Sud Chichas</t>
  </si>
  <si>
    <t>Charaña</t>
  </si>
  <si>
    <t>Camiri</t>
  </si>
  <si>
    <t>Villamontes</t>
  </si>
  <si>
    <t>San Joaquin</t>
  </si>
  <si>
    <t>Cliza</t>
  </si>
  <si>
    <t>     Distrito 9</t>
  </si>
  <si>
    <t>Las Delicias</t>
  </si>
  <si>
    <t>FECHA DE INGRESO AL CARGO ACTUAL</t>
  </si>
  <si>
    <t>ANTIGÜEDAD EN EL CARGO</t>
  </si>
  <si>
    <t>A solicitud expresa de la entidad.</t>
  </si>
  <si>
    <t>DESCUENTO POR PLANILLA "POR PARTE DE LA EMPRESA"</t>
  </si>
  <si>
    <t>Uncia</t>
  </si>
  <si>
    <t>Chulumani</t>
  </si>
  <si>
    <t>Canandoa</t>
  </si>
  <si>
    <t>Yacuiba</t>
  </si>
  <si>
    <t>San Ramon</t>
  </si>
  <si>
    <t>     Distrito 10</t>
  </si>
  <si>
    <t>Ciudad Satélite</t>
  </si>
  <si>
    <t>FECHA DE INGRESO A LA COOPERATIVA</t>
  </si>
  <si>
    <t>ANTIGÜEDAD EN LA COOPERATIVA</t>
  </si>
  <si>
    <t>Durante el ejercicio del cargo.</t>
  </si>
  <si>
    <t>TRANSFERENCIA DE SU CAJA DE AHORRO</t>
  </si>
  <si>
    <t>Uyuni</t>
  </si>
  <si>
    <t>Antonio Quijarro</t>
  </si>
  <si>
    <t>Chuma</t>
  </si>
  <si>
    <t>Cañada Larga</t>
  </si>
  <si>
    <t>Santa Ana del Yacuma</t>
  </si>
  <si>
    <t>Colcapirhua</t>
  </si>
  <si>
    <t>     Distrito 11</t>
  </si>
  <si>
    <t>San Clemente</t>
  </si>
  <si>
    <t>EXPERIENCIA PROFESIONAL (RELACIONADA) ANTES DE LA VINCULACIÓN A LA COOPERATIVA</t>
  </si>
  <si>
    <t>Por decisión voluntaria.</t>
  </si>
  <si>
    <t>DÉBITO AUTOMÁTICO</t>
  </si>
  <si>
    <t>Villazón</t>
  </si>
  <si>
    <t>Modesto Omiste</t>
  </si>
  <si>
    <t>Colquiri</t>
  </si>
  <si>
    <t>Cerro Pelado</t>
  </si>
  <si>
    <t>Santa Rosa de Yacuma</t>
  </si>
  <si>
    <t>Colomi</t>
  </si>
  <si>
    <t>     Distrito 12</t>
  </si>
  <si>
    <t>Villa Copacabana</t>
  </si>
  <si>
    <t>ENTIDAD</t>
  </si>
  <si>
    <t>DESDE (dd/mm/aa)</t>
  </si>
  <si>
    <t>HASTA (dd/mm/aa)</t>
  </si>
  <si>
    <t>ULTIMO CARGO QUE OCUPO</t>
  </si>
  <si>
    <t>MOTIVO DE LA DESVINCULACIÓN</t>
  </si>
  <si>
    <t>A conclusión de la relación laboral.</t>
  </si>
  <si>
    <t>OTRO</t>
  </si>
  <si>
    <t>Pt.</t>
  </si>
  <si>
    <t>Vaca Díez</t>
  </si>
  <si>
    <t>Agencia 1</t>
  </si>
  <si>
    <t>Copacabana</t>
  </si>
  <si>
    <t>Chané</t>
  </si>
  <si>
    <t>Trinidad</t>
  </si>
  <si>
    <t>Entre Ríos</t>
  </si>
  <si>
    <t>Distritos Rurales de Potosí (Metropolitanos)</t>
  </si>
  <si>
    <t>Actualización anual.</t>
  </si>
  <si>
    <t>Lp.</t>
  </si>
  <si>
    <t>Agencia 2</t>
  </si>
  <si>
    <t>Coripata</t>
  </si>
  <si>
    <t>Charagua</t>
  </si>
  <si>
    <t>Yucumo</t>
  </si>
  <si>
    <t>Epizana</t>
  </si>
  <si>
    <t>     Distrito 13</t>
  </si>
  <si>
    <t>Tarapaya</t>
  </si>
  <si>
    <t>Ch.</t>
  </si>
  <si>
    <t>Cercado</t>
  </si>
  <si>
    <t>Agencia 3</t>
  </si>
  <si>
    <t>Coroico</t>
  </si>
  <si>
    <t>Chihuahua</t>
  </si>
  <si>
    <t>Eterazama</t>
  </si>
  <si>
    <t>     Distrito 14</t>
  </si>
  <si>
    <t>Chullchucani</t>
  </si>
  <si>
    <t>INFORMACIÓN GENERAL  DEL DECLARANTE</t>
  </si>
  <si>
    <t>Or.</t>
  </si>
  <si>
    <t>José Ballivián</t>
  </si>
  <si>
    <t>Cruz Loma</t>
  </si>
  <si>
    <t>Colonia Pirai</t>
  </si>
  <si>
    <t>Huayllani</t>
  </si>
  <si>
    <t>     Distrito 15</t>
  </si>
  <si>
    <t>Huari Huari</t>
  </si>
  <si>
    <t>FECHA DE NACIMIENTO</t>
  </si>
  <si>
    <t xml:space="preserve"> EDAD</t>
  </si>
  <si>
    <t>DEPARTAMENTO</t>
  </si>
  <si>
    <t>ESTADO CIVIL</t>
  </si>
  <si>
    <t>GÉNERO</t>
  </si>
  <si>
    <t xml:space="preserve">SOLTERO(A)      </t>
  </si>
  <si>
    <t>Sc.</t>
  </si>
  <si>
    <t>Desaguadero</t>
  </si>
  <si>
    <t>Comarapa</t>
  </si>
  <si>
    <t>Irpa Irpa</t>
  </si>
  <si>
    <t>     Distrito 16</t>
  </si>
  <si>
    <t>Concepción</t>
  </si>
  <si>
    <t>CASADO(A)</t>
  </si>
  <si>
    <t>Tj.</t>
  </si>
  <si>
    <t>Rurrenabaque</t>
  </si>
  <si>
    <t>El Alto</t>
  </si>
  <si>
    <t>Ivirgarzama</t>
  </si>
  <si>
    <t>VIVIENDA ACTUAL</t>
  </si>
  <si>
    <t>TIEMPO DE RESIDENCIA</t>
  </si>
  <si>
    <t>DIRECCIÓN DOMICILIARIA DEL FUNCIONARIO</t>
  </si>
  <si>
    <t>DIVORCIADO (A)</t>
  </si>
  <si>
    <t>Be.</t>
  </si>
  <si>
    <t>El Lago</t>
  </si>
  <si>
    <t>Cotoca</t>
  </si>
  <si>
    <t>La Cantera</t>
  </si>
  <si>
    <t>VIUDO (A)</t>
  </si>
  <si>
    <t>Pa.</t>
  </si>
  <si>
    <t>Moxos</t>
  </si>
  <si>
    <t>Escoma</t>
  </si>
  <si>
    <t>El Carmen Rivero Torrez</t>
  </si>
  <si>
    <t>Mizque</t>
  </si>
  <si>
    <t>TELÉFONO</t>
  </si>
  <si>
    <t>No.DE PERSONAS QUE DEPENDEN DEL INGRESO FAMILIAR</t>
  </si>
  <si>
    <t>CONCUBINO (A)</t>
  </si>
  <si>
    <t>Co.</t>
  </si>
  <si>
    <t>Guanay</t>
  </si>
  <si>
    <t>El Puente</t>
  </si>
  <si>
    <t>Morochata</t>
  </si>
  <si>
    <t>INFORMACIÓN DEL CONYUGUE</t>
  </si>
  <si>
    <t>OTRO (A)</t>
  </si>
  <si>
    <t>Mamore</t>
  </si>
  <si>
    <t>Guaqui</t>
  </si>
  <si>
    <t>El Torno</t>
  </si>
  <si>
    <t>Puerto Villaroel</t>
  </si>
  <si>
    <t>Yacuma</t>
  </si>
  <si>
    <t>Huarina</t>
  </si>
  <si>
    <t>Gutierrez</t>
  </si>
  <si>
    <t>Punata</t>
  </si>
  <si>
    <t>Bs.</t>
  </si>
  <si>
    <t>Irupana</t>
  </si>
  <si>
    <t>Hardeman</t>
  </si>
  <si>
    <t>Quillacollo</t>
  </si>
  <si>
    <t>PROFESIÓN U OCUPACIÓN</t>
  </si>
  <si>
    <t>CELULAR</t>
  </si>
  <si>
    <t>DESCRIPCIÓN DE LA ACTIVIDAD LABORAL</t>
  </si>
  <si>
    <t>MASCULINO</t>
  </si>
  <si>
    <t>$us.</t>
  </si>
  <si>
    <t>Ixiamas</t>
  </si>
  <si>
    <t>Jorochito</t>
  </si>
  <si>
    <t>Sacaba</t>
  </si>
  <si>
    <t>FEMENINO</t>
  </si>
  <si>
    <t>Jesus de Machaca</t>
  </si>
  <si>
    <t>La Angostura</t>
  </si>
  <si>
    <t>NOMBRE EMPRESA/INSTITUCIÓN DONDE TRABAJA</t>
  </si>
  <si>
    <t>DIRECCIÓN DE LA FUENTE LABORAL</t>
  </si>
  <si>
    <t xml:space="preserve"> TELÉFONO</t>
  </si>
  <si>
    <t>ANTIGÜEDAD DE TRABAJO (AÑOS)</t>
  </si>
  <si>
    <t>Narciso Campero</t>
  </si>
  <si>
    <t>La Asunta</t>
  </si>
  <si>
    <t>La Guardia</t>
  </si>
  <si>
    <t>San Gabriel</t>
  </si>
  <si>
    <t>Esteban Arze</t>
  </si>
  <si>
    <t>La Paz</t>
  </si>
  <si>
    <t>Litoral</t>
  </si>
  <si>
    <t>Shinaota</t>
  </si>
  <si>
    <t>DATOS DE LA ACTIVIDAD ECONÓMICA SECUNDARIA (EN CASO DE EXISTIR)</t>
  </si>
  <si>
    <t>PROPIA</t>
  </si>
  <si>
    <t>Laja</t>
  </si>
  <si>
    <t>Los Troncos</t>
  </si>
  <si>
    <t>Sipe Sipe</t>
  </si>
  <si>
    <t>DESCRIBA BREVEMENTE LA O LAS ACTIVIDADES ECONÓMICAS SECUNDARIAS QUE REALIZA (TAMBIÉN PUEDEN SER ALQUILERES U OTROS)</t>
  </si>
  <si>
    <t>ALQUILER</t>
  </si>
  <si>
    <t>Mapiri</t>
  </si>
  <si>
    <t>Mairana</t>
  </si>
  <si>
    <t>Tapacarí</t>
  </si>
  <si>
    <t>ACTIVIDAD 1</t>
  </si>
  <si>
    <t>ANTICRÉTICO</t>
  </si>
  <si>
    <t>Mayaya</t>
  </si>
  <si>
    <t>Mataral</t>
  </si>
  <si>
    <t>Tarata</t>
  </si>
  <si>
    <t>EN QUE HORARIO REALIZA LA ACTIVIDAD 1</t>
  </si>
  <si>
    <t>QUE DÍAS DE LA SEMANA</t>
  </si>
  <si>
    <t>LA ACTIVIDAD ES ESTACIONAL? DESCRÍBALO</t>
  </si>
  <si>
    <t>UBICACIÓN GEOGRÁFICA DE LA ACTIVIDAD SECUNDARIA</t>
  </si>
  <si>
    <t>DE LOS PADRES</t>
  </si>
  <si>
    <t>Bulo Bulo</t>
  </si>
  <si>
    <t>Carrasco</t>
  </si>
  <si>
    <t>Mocomoco</t>
  </si>
  <si>
    <t>Mineros</t>
  </si>
  <si>
    <t>Tiquipaya</t>
  </si>
  <si>
    <t>ACTIVIDAD 2</t>
  </si>
  <si>
    <t>DE LOS SUEGROS</t>
  </si>
  <si>
    <t>Palca</t>
  </si>
  <si>
    <t>Montero</t>
  </si>
  <si>
    <t>Tiraque</t>
  </si>
  <si>
    <t>EN QUE HORARIO REALIZA LA ACTIVIDAD 2</t>
  </si>
  <si>
    <t>DE LOS HERMANOS</t>
  </si>
  <si>
    <t>Palos Blancos</t>
  </si>
  <si>
    <t>Mora</t>
  </si>
  <si>
    <t>Totora</t>
  </si>
  <si>
    <t>EN COMODATO</t>
  </si>
  <si>
    <t>Germán Jordán</t>
  </si>
  <si>
    <t>Patacamaya</t>
  </si>
  <si>
    <t>Nuevo Horizontes</t>
  </si>
  <si>
    <t>Vacas</t>
  </si>
  <si>
    <t>ACTIVIDAD 3</t>
  </si>
  <si>
    <t>Pucará</t>
  </si>
  <si>
    <t>Okinawa</t>
  </si>
  <si>
    <t>Valle Alto</t>
  </si>
  <si>
    <t>EN QUE HORARIO REALIZA LA ACTIVIDAD 3</t>
  </si>
  <si>
    <t>Pucarani</t>
  </si>
  <si>
    <t>Okinawa 2</t>
  </si>
  <si>
    <t>Villa Indedencia</t>
  </si>
  <si>
    <t>Chapare</t>
  </si>
  <si>
    <t>Puerto Acosta</t>
  </si>
  <si>
    <t>Pailas</t>
  </si>
  <si>
    <t>Villa Tunari</t>
  </si>
  <si>
    <t>REFERENCIAS DEL SOLICITANTE</t>
  </si>
  <si>
    <t>Quime</t>
  </si>
  <si>
    <t>Pailón</t>
  </si>
  <si>
    <t>Vinto</t>
  </si>
  <si>
    <t>APELLIDOS</t>
  </si>
  <si>
    <t>PARENTESCO</t>
  </si>
  <si>
    <t>CONSUMO</t>
  </si>
  <si>
    <t>Sica Sica</t>
  </si>
  <si>
    <t>Palizada</t>
  </si>
  <si>
    <t>MICRO CRÉDITO</t>
  </si>
  <si>
    <t>Sorata</t>
  </si>
  <si>
    <t>Paurito</t>
  </si>
  <si>
    <t>HIPOTECARIO</t>
  </si>
  <si>
    <t>Tacacoma</t>
  </si>
  <si>
    <t>Porongo</t>
  </si>
  <si>
    <t>Taipiplaya</t>
  </si>
  <si>
    <t>Portachuelo</t>
  </si>
  <si>
    <t>CROQUIS DE UBICACIÓN DEL DOMICILIO DEL SOLICITANTE</t>
  </si>
  <si>
    <t>Tiahuanacu</t>
  </si>
  <si>
    <t>Puente San Pablo</t>
  </si>
  <si>
    <t>Tipuani</t>
  </si>
  <si>
    <t>Puerto Rico</t>
  </si>
  <si>
    <t>Tiquina San Pablo</t>
  </si>
  <si>
    <t>Puerto Suárez</t>
  </si>
  <si>
    <t>Ayopaya</t>
  </si>
  <si>
    <t>Valencia</t>
  </si>
  <si>
    <t>Pulquina</t>
  </si>
  <si>
    <t>PERSONAL</t>
  </si>
  <si>
    <t>Viacha</t>
  </si>
  <si>
    <t>Rio Seco</t>
  </si>
  <si>
    <t>HIPOTECARIO DE VIVIENDA</t>
  </si>
  <si>
    <t>Achocalla</t>
  </si>
  <si>
    <t>Roboré</t>
  </si>
  <si>
    <t>HIPOTECARIO DE VEHÍCULO</t>
  </si>
  <si>
    <t>DEPÓSITO A PLAZO FIJO</t>
  </si>
  <si>
    <t>Saipina</t>
  </si>
  <si>
    <t>PRENDARIO</t>
  </si>
  <si>
    <t>Samaipata</t>
  </si>
  <si>
    <t>OTROS</t>
  </si>
  <si>
    <t>San Carlos</t>
  </si>
  <si>
    <t>San Ignacio</t>
  </si>
  <si>
    <t>San Javier</t>
  </si>
  <si>
    <t>VINCULACIONES LABORALES (EN CASO DE EXISTIR, SE DEBEN DETALLAR EL GRADO DE VINCULACIÓN ENTRE FUNCIONARIOS, EJECUTIVOS Y DIRECTORES)</t>
  </si>
  <si>
    <t>San José de Chiquitos</t>
  </si>
  <si>
    <t>TIPO DE VINCULACIÓN</t>
  </si>
  <si>
    <t>GRADO DE VINCULACIÓN</t>
  </si>
  <si>
    <t>APORTA A LA AFPs</t>
  </si>
  <si>
    <t>San Jose del Torno</t>
  </si>
  <si>
    <t>NO APORTA A LA AFPs</t>
  </si>
  <si>
    <t>San Juan de Yapacaní</t>
  </si>
  <si>
    <t>San Julian</t>
  </si>
  <si>
    <t>VINCULACIONES CON GRUPOS SOCIALES O CULTURALES (SOLO EN CASO DE OCUPAR UN PUESTO EN EL DIRECTORIO U ÓRGANO EQUIVALENTE)</t>
  </si>
  <si>
    <t>San Matías</t>
  </si>
  <si>
    <t>NOMBRE DE LA INSTITUCIÓN</t>
  </si>
  <si>
    <t>DETALLE QUE CLASE DE ACTIVIDADES REALIZA</t>
  </si>
  <si>
    <t>TIEMPO DE RELACIÓN</t>
  </si>
  <si>
    <t>San Miguel de Velasco</t>
  </si>
  <si>
    <t>San Rafael</t>
  </si>
  <si>
    <t xml:space="preserve">VINCULACIONES CON PERSONAS PEPs </t>
  </si>
  <si>
    <t>San Ramón</t>
  </si>
  <si>
    <t>Persona Expuesta Políticamente (PEP).- 
Boliviano o Extranjero que desempeña o ha desempeñado funciones públicas destacadas en el país o en el extranjero; por ejemplo, Jefes de Estado o de un gobierno, políticos de alta jerarquía, funcionarios gubernamentales, judiciales o militares de alta jerarquía, altos ejecutivos de empresas estatales, funcionarios importantes de partidos políticos.</t>
  </si>
  <si>
    <t>Santa Cruz</t>
  </si>
  <si>
    <t>DESEMPEÑO ALGÚN CARGO EN EL SECTOR PUBLICO?, DETALLE LOS CUALES FUERON</t>
  </si>
  <si>
    <t>PERIODOS</t>
  </si>
  <si>
    <t>Santa fe de Yapacani</t>
  </si>
  <si>
    <t>Omasuyos</t>
  </si>
  <si>
    <t>Santa Marta</t>
  </si>
  <si>
    <t>Franz Tamayo</t>
  </si>
  <si>
    <t>Santa Rita</t>
  </si>
  <si>
    <t>DETALLE SI TIENE ALGÚN PARIENTE CERCANO QUE SEA PEP</t>
  </si>
  <si>
    <t>Aroma</t>
  </si>
  <si>
    <t>Santa Rosa del Sara</t>
  </si>
  <si>
    <t>PARA ESTE PUNTO, TOME EN CUENTAS SOLO A LOS PARIENTES HASTA EL TERCER GRADO DE CONSANGUINIDAD, SEGUNDO DE AFINIDAD Y VÍNCULOS DE ADOPCIÓN</t>
  </si>
  <si>
    <t>Los Andes</t>
  </si>
  <si>
    <t>Trigal</t>
  </si>
  <si>
    <t>MOTIVO POR EL CUAL ES CONSIDERADO COMO PEP</t>
  </si>
  <si>
    <t>Calamarca</t>
  </si>
  <si>
    <t>Ingavi</t>
  </si>
  <si>
    <t>TX San Antonio</t>
  </si>
  <si>
    <t>TX Santa Ana</t>
  </si>
  <si>
    <t>Urubichá</t>
  </si>
  <si>
    <t>Pacajes</t>
  </si>
  <si>
    <t>Vallegrande</t>
  </si>
  <si>
    <t>VÍNCULOS FAMILIARES (INSERTE LOS DATOS DE SUS PARIENTES)</t>
  </si>
  <si>
    <t>Sud Yungas</t>
  </si>
  <si>
    <t>Warnes</t>
  </si>
  <si>
    <t>PARA ESTE PUNTO, TOME EN CUENTAS SOLO A LOS PARIENTES HASTA EL SEGUNDO GRADO DE CONSANGUINIDAD Y VÍNCULOS DE ADOPCIÓN</t>
  </si>
  <si>
    <t>Muñecas</t>
  </si>
  <si>
    <t>Yapacani</t>
  </si>
  <si>
    <t>N°</t>
  </si>
  <si>
    <t>Inquisivi</t>
  </si>
  <si>
    <t>Yotau</t>
  </si>
  <si>
    <t>Manco Kapac</t>
  </si>
  <si>
    <t>Zanja Honda</t>
  </si>
  <si>
    <t>Nor Yungas</t>
  </si>
  <si>
    <t>Yungas</t>
  </si>
  <si>
    <t>Pedro Domingo Murillo</t>
  </si>
  <si>
    <t>Camacho</t>
  </si>
  <si>
    <t>Larecaja</t>
  </si>
  <si>
    <t>Murillo</t>
  </si>
  <si>
    <t>DECLARACIÓN JURADA PATRIMONIAL</t>
  </si>
  <si>
    <t>DATOS DEL FUNCIONARIO</t>
  </si>
  <si>
    <t>DATOS DEL CÓNYUGE</t>
  </si>
  <si>
    <t>INFORMACIÓN FINANCIERA</t>
  </si>
  <si>
    <t>DEPÓSITOS BANCARIOS</t>
  </si>
  <si>
    <t>NOMBRE DE LA ENTIDAD</t>
  </si>
  <si>
    <t>TIPO DE DEPOSITO</t>
  </si>
  <si>
    <t>Nº DE CUENTA</t>
  </si>
  <si>
    <t>SALDO</t>
  </si>
  <si>
    <t>TOTAL DEPÓSITOS BANCARIOS</t>
  </si>
  <si>
    <t>DEPÓSITOS BANCARIOS A PLAZO</t>
  </si>
  <si>
    <t>PLAZO</t>
  </si>
  <si>
    <t>FECHA DE APERTURA</t>
  </si>
  <si>
    <t>CAJA DE AHORRO</t>
  </si>
  <si>
    <t>CAJA DE AHORRO MANCOMUNADA</t>
  </si>
  <si>
    <t>CUENTA CORRIENTE</t>
  </si>
  <si>
    <t>Pantaleón Dalence</t>
  </si>
  <si>
    <t>CUENTA SAFI</t>
  </si>
  <si>
    <t>TOTAL DEPÓSITOS BANCARIOS A PLAZO</t>
  </si>
  <si>
    <t>Santiago de Huari</t>
  </si>
  <si>
    <t>Sebastián Pagador</t>
  </si>
  <si>
    <t>INVERSIONES FINANCIERAS (ACCIONES, BONOS Y VALORES</t>
  </si>
  <si>
    <t>Nicolás Suárez</t>
  </si>
  <si>
    <t>CANTIDAD</t>
  </si>
  <si>
    <t>NOMBRE DE LA EMPRESA</t>
  </si>
  <si>
    <t>VALOR NOMINAL</t>
  </si>
  <si>
    <t>VALOR DE MERCADO</t>
  </si>
  <si>
    <t>Ñuflo de Chávez</t>
  </si>
  <si>
    <t>Cordillera</t>
  </si>
  <si>
    <t>Guarayos</t>
  </si>
  <si>
    <t>TOTALES</t>
  </si>
  <si>
    <t>CUENTAS Y DOCUMENTOS POR COBRAR</t>
  </si>
  <si>
    <t>Buen Retiro</t>
  </si>
  <si>
    <t>Ichilo</t>
  </si>
  <si>
    <t>NOMBRE O RAZÓN SOCIAL DEL DEUDOR</t>
  </si>
  <si>
    <t>DESCRIPCIÓN DE LA DEUDA</t>
  </si>
  <si>
    <t>Andrés Ibañez</t>
  </si>
  <si>
    <t>TOTAL CUENTAS Y DOCUMENTOS POR COBRAR</t>
  </si>
  <si>
    <t>Obispo Santiesteban</t>
  </si>
  <si>
    <t>INVENTARIO DE MERCADERÍAS</t>
  </si>
  <si>
    <t>Chiquitos</t>
  </si>
  <si>
    <t>DETALLE</t>
  </si>
  <si>
    <t>UNIDAD</t>
  </si>
  <si>
    <t>PRECIO UNIT.</t>
  </si>
  <si>
    <t>TOTAL</t>
  </si>
  <si>
    <t>UN APROXIMADO</t>
  </si>
  <si>
    <t>TOTAL INVENTARIO</t>
  </si>
  <si>
    <t>MAQUINARIA Y EQUIPO</t>
  </si>
  <si>
    <t>DESCRIPCIÓN</t>
  </si>
  <si>
    <t>MARCA</t>
  </si>
  <si>
    <t>MODELO</t>
  </si>
  <si>
    <t>AÑO</t>
  </si>
  <si>
    <t>Caballero</t>
  </si>
  <si>
    <t>TOTAL MAQUINARIA Y EQUIPO</t>
  </si>
  <si>
    <t>BIENES DEL HOGAR (UN APROXIMADO)</t>
  </si>
  <si>
    <t>ARTICULO</t>
  </si>
  <si>
    <t>ESTADO</t>
  </si>
  <si>
    <t>SEGÚN USTED VEA CONVENIENTE, SOLO INTRODUZCA EL TOTAL APROXIMADO</t>
  </si>
  <si>
    <t>TOTAL BIENES DEL HOGAR</t>
  </si>
  <si>
    <t>INMUEBLES URBANOS Y RURALES</t>
  </si>
  <si>
    <t>DIRECCIÓN</t>
  </si>
  <si>
    <t>ZONA</t>
  </si>
  <si>
    <t>TOTAL INMUEBLES</t>
  </si>
  <si>
    <t>Florida</t>
  </si>
  <si>
    <t>VEHÍCULOS</t>
  </si>
  <si>
    <t>TIPO</t>
  </si>
  <si>
    <t>PLACA</t>
  </si>
  <si>
    <t>Ignacio Warnes</t>
  </si>
  <si>
    <t>TOTAL VEHÍCULOS</t>
  </si>
  <si>
    <t>OTROS ACTIVOS</t>
  </si>
  <si>
    <t>BREVE DESCRIPCION DEL ACTIVO</t>
  </si>
  <si>
    <t>Sara</t>
  </si>
  <si>
    <t>OBLIGACIONES</t>
  </si>
  <si>
    <t>PRESTAMOS BANCARIOS</t>
  </si>
  <si>
    <t>BANCO O INSTITUCIÓN FINANCIERA</t>
  </si>
  <si>
    <t>IMPORTE DESEMBOLSADO</t>
  </si>
  <si>
    <t>IMPORTE ULTIMO PAGO</t>
  </si>
  <si>
    <t>TIPO DE PRÉSTAMO</t>
  </si>
  <si>
    <t>DESTINO DEL CRÉDITO</t>
  </si>
  <si>
    <t>SALDO DEL CRÉDITO</t>
  </si>
  <si>
    <t>Germán Bush</t>
  </si>
  <si>
    <t>Manuel María Caballero</t>
  </si>
  <si>
    <t>TOTAL PRESTAMOS BANCARIOS</t>
  </si>
  <si>
    <t>CUENTAS POR PAGAR</t>
  </si>
  <si>
    <t>OTRAS CUENTAS POR PAGAR</t>
  </si>
  <si>
    <t xml:space="preserve">INSTITUCIÓN </t>
  </si>
  <si>
    <t>TIEMPO</t>
  </si>
  <si>
    <t>CUOTA MENSUAL</t>
  </si>
  <si>
    <t>C. MENSUAL</t>
  </si>
  <si>
    <t>José Miguel de Velasco</t>
  </si>
  <si>
    <t>TOTAL CUENTAS POR PAGAR</t>
  </si>
  <si>
    <t>TOTAL OTRAS CTAS. POR PAGAR</t>
  </si>
  <si>
    <t>Angel Sandóval</t>
  </si>
  <si>
    <t>Velasco</t>
  </si>
  <si>
    <t>ESTADO DE SITUACIÓN PERSONAL CONFIDENCIAL</t>
  </si>
  <si>
    <t>ACTIVO</t>
  </si>
  <si>
    <t>PASIVO</t>
  </si>
  <si>
    <t>EFECTIVOS EN CAJA</t>
  </si>
  <si>
    <t>DEPÓSITOS. BANCARIOS</t>
  </si>
  <si>
    <t>CUENTAS POR COBRAR</t>
  </si>
  <si>
    <t>OTRAS DEUDAS</t>
  </si>
  <si>
    <t>INVERSIONES</t>
  </si>
  <si>
    <t>TOTAL PASIVO</t>
  </si>
  <si>
    <t>MAQUINARIA</t>
  </si>
  <si>
    <t>MERCADERÍA O INVENTARIOS</t>
  </si>
  <si>
    <t>PATRIMONIO</t>
  </si>
  <si>
    <t>PROPIEDADES</t>
  </si>
  <si>
    <t>Valle Grande</t>
  </si>
  <si>
    <t>VEHÍCULO</t>
  </si>
  <si>
    <t>OTROS ACTIVOS S/INVENTARIO</t>
  </si>
  <si>
    <t>TOTAL ACTIVO</t>
  </si>
  <si>
    <t>TOTAL PASIVO Y PATRIMONIO</t>
  </si>
  <si>
    <t>CAPACIDAD DE AHORRO</t>
  </si>
  <si>
    <t>INGRESOS FIJOS MENSUALES</t>
  </si>
  <si>
    <t>MESES</t>
  </si>
  <si>
    <t>FUNCIONARIO</t>
  </si>
  <si>
    <t>CÓNYUGE</t>
  </si>
  <si>
    <t>TOTAL INGRESOS</t>
  </si>
  <si>
    <t>Nor Cinti</t>
  </si>
  <si>
    <t>Luis Calvo</t>
  </si>
  <si>
    <t>PROMEDIO</t>
  </si>
  <si>
    <t>Hernando Siles</t>
  </si>
  <si>
    <t>GASTOS FAMILIARES MENSUALES</t>
  </si>
  <si>
    <t>SITUACIÓN FINANCIERA</t>
  </si>
  <si>
    <t>CONCEPTO</t>
  </si>
  <si>
    <t>IMPORTE</t>
  </si>
  <si>
    <t>Oropeza</t>
  </si>
  <si>
    <t>ALIMENTACIÓN</t>
  </si>
  <si>
    <t>(+) PROMEDIO SUELDO LIQUIDO DEL FUNCIONARIO</t>
  </si>
  <si>
    <t>Yotala</t>
  </si>
  <si>
    <t>SERVICIOS BÁSICOS</t>
  </si>
  <si>
    <t>(+) PROMEDIO SUELDO LIQUIDO DEL CÓNYUGE</t>
  </si>
  <si>
    <t>IMPUESTOS</t>
  </si>
  <si>
    <t>(+) PROMEDIO OTROS INGRESOS ACTIVIDAD 1</t>
  </si>
  <si>
    <t>Méndez</t>
  </si>
  <si>
    <t>ALQUILERES</t>
  </si>
  <si>
    <t>(+) PROMEDIO OTROS INGRESOS ACTIVIDAD 2</t>
  </si>
  <si>
    <t>Burnet O'Connor</t>
  </si>
  <si>
    <t>EDUCACIÓN</t>
  </si>
  <si>
    <t>(+) PROMEDIO OTROS INGRESOS ACTIVIDAD 3</t>
  </si>
  <si>
    <t>Aniceto Arce</t>
  </si>
  <si>
    <t>TRANSPORTE</t>
  </si>
  <si>
    <t>TOTAL INGRESOS MENSUALES</t>
  </si>
  <si>
    <t>SALUD</t>
  </si>
  <si>
    <t xml:space="preserve">(-) AMORTIZACIÓN DE CRÉDITO </t>
  </si>
  <si>
    <t>Sanandita</t>
  </si>
  <si>
    <t>Gran Chaco</t>
  </si>
  <si>
    <t>EMPLEADA</t>
  </si>
  <si>
    <t>RECREACIÓN</t>
  </si>
  <si>
    <t>VESTIMENTA</t>
  </si>
  <si>
    <t>MANTENIMIENTO</t>
  </si>
  <si>
    <t>(-) TOTAL CUENTAS POR PAGAR</t>
  </si>
  <si>
    <t>(-) TOTAL OTRAS CUENTAS POR PAGAR</t>
  </si>
  <si>
    <t>(-) TOTAL GASTOS FAMILIARES</t>
  </si>
  <si>
    <t>TOTAL EGRESOS</t>
  </si>
  <si>
    <t>TOTAL GASTOS FAM.</t>
  </si>
  <si>
    <t>MARGEN DE AHORRO</t>
  </si>
  <si>
    <t xml:space="preserve">AUTORIZACIÓN DE INVESTIGACIÓN </t>
  </si>
  <si>
    <t>Nosotros</t>
  </si>
  <si>
    <t>y/o</t>
  </si>
  <si>
    <t>CON C.I.</t>
  </si>
  <si>
    <t>AUTORIZAMOS DE FORMA EXPRESA A LA COOPERATIVA DE AHORRO Y CRÉDITO</t>
  </si>
  <si>
    <t xml:space="preserve">SOCIETARIA SAN MARTIN R.L. A INVESTIGAR TODOS LOS ANTECEDENTES PERSONALES, COMERCIALES Y TODOS LOS REQUERIDOS A TRAVÉS DE CUALQUIER MEDIO FÍSICO, MAGNÉTICO, INFORMÁTICO U OTRO, SEA EN ARCHIVOS O BANCO DE DATOS PÚBLICOS O PRIVADOS,TRAVÉS DE LA CENTRAL DE RIESGOS DE LA AUTORIDAD SE SUPERVISIÓN DEL SISTEMA FINANCIERO (ASFI), BUROS DE INFORMACIÓN CREDITICIA U OTROS, PARA FINES DE LA PRESENTE SOLICITUD Y MIS OPERACIONES ACTIVAS O PASIVAS CON LA COOPERATIVA SOCIETARIA SAN MARTIN R.L. ASIMISMO, AUTORIZO A COMPARTIR ESTA INFORMACIÓN CON OTRAS INSTITUCIONES FINANCIERAS SUJETAS O NO A LA LEY 393 DE SERVICIOS FINANCIEROS O BUROS DE INFORMACIÓN CREDITICIA Y LAS DISPOSICIONES LEGALES DE LA UNIDAD DE INVESTIGACIONES FINANCIERAS. 
</t>
  </si>
  <si>
    <t>FIRMA DEL FUNCIONARIO</t>
  </si>
  <si>
    <t>FIRMA DEL CÓNYUGE</t>
  </si>
  <si>
    <t>SI</t>
  </si>
  <si>
    <t>NO</t>
  </si>
  <si>
    <t>BUENO</t>
  </si>
  <si>
    <t>REGULAR</t>
  </si>
  <si>
    <t>MALO</t>
  </si>
  <si>
    <t>rodolfo</t>
  </si>
  <si>
    <t>edith</t>
  </si>
  <si>
    <t>INFOCRED</t>
  </si>
  <si>
    <t>ASFI</t>
  </si>
  <si>
    <t>diferente</t>
  </si>
  <si>
    <t>san martin</t>
  </si>
  <si>
    <t>micro cred</t>
  </si>
  <si>
    <t>consumo</t>
  </si>
  <si>
    <t>banco 1</t>
  </si>
  <si>
    <t>hip vivienda</t>
  </si>
  <si>
    <t>micro</t>
  </si>
  <si>
    <t>banco 2</t>
  </si>
  <si>
    <t>microcred</t>
  </si>
  <si>
    <t>banco 3</t>
  </si>
  <si>
    <t>suma</t>
  </si>
  <si>
    <t>MIXTO</t>
  </si>
  <si>
    <t>PRENDARIA CON DESPLAZAMIENTO</t>
  </si>
  <si>
    <t>TERRENO</t>
  </si>
  <si>
    <t xml:space="preserve">CASA </t>
  </si>
  <si>
    <t>PROPIEDAD HORIZONTAL</t>
  </si>
  <si>
    <t>Unidad de Investigaciones Financieras</t>
  </si>
  <si>
    <t>FORMULARIO DE REPORTE DE OPERACIONES SOSPECHOSAS</t>
  </si>
  <si>
    <t>ROS-01</t>
  </si>
  <si>
    <t>DATOS DEL BENEFICIARIO ECONÓMICO</t>
  </si>
  <si>
    <t>Nombre completo/Razón social</t>
  </si>
  <si>
    <t>Tipo de Documento:</t>
  </si>
  <si>
    <t>Nacionalidad:</t>
  </si>
  <si>
    <t>Dirección/Ciudad/País:</t>
  </si>
  <si>
    <t>Nº de Cuentas/Pólizas/Otros</t>
  </si>
  <si>
    <t>Profesión o actividad económica</t>
  </si>
  <si>
    <t>DATOS DEL SUJETO OBLIGADO</t>
  </si>
  <si>
    <t>Número del Reporte:</t>
  </si>
  <si>
    <t>Empresa:</t>
  </si>
  <si>
    <t>Dirección Comercial:</t>
  </si>
  <si>
    <t>Sucursal que reporta:</t>
  </si>
  <si>
    <t>INFORMACIÓN DE LA PERSONA IMPLICADA EN LA OPERACIÓN</t>
  </si>
  <si>
    <t>Tipo de persona:</t>
  </si>
  <si>
    <t>Primer nombre:</t>
  </si>
  <si>
    <t>Segundo nombre:</t>
  </si>
  <si>
    <t>Tercer nombre:</t>
  </si>
  <si>
    <t>Primer apellido:</t>
  </si>
  <si>
    <t>Segundo apellido:</t>
  </si>
  <si>
    <t>Estado civil:</t>
  </si>
  <si>
    <t>Apellido de casada:</t>
  </si>
  <si>
    <t>Tipo de identificación:</t>
  </si>
  <si>
    <t>Nro. De identificación:</t>
  </si>
  <si>
    <t>Dirección:</t>
  </si>
  <si>
    <t>País:</t>
  </si>
  <si>
    <t>Departamento/Estado:</t>
  </si>
  <si>
    <t>Ciudad:</t>
  </si>
  <si>
    <t>Actividad:</t>
  </si>
  <si>
    <t>Descripción actividad:</t>
  </si>
  <si>
    <t>Profesión:</t>
  </si>
  <si>
    <t>Lugar de nacimiento:</t>
  </si>
  <si>
    <t>Ingresos mensuales:</t>
  </si>
  <si>
    <t>PEP´s:</t>
  </si>
  <si>
    <t>Datos sobre la misma:</t>
  </si>
  <si>
    <t>EXPLICACIÓN/DESCRIPCIÓN DE LA OPERACIÓN</t>
  </si>
  <si>
    <t>Describa la operación en su integridad y una cronología de los hechos:</t>
  </si>
  <si>
    <t>Indique los números y titulares de las cuentas involucradas:</t>
  </si>
  <si>
    <t>Explique con detalle porque la operación es sospechosa:</t>
  </si>
  <si>
    <t>Describa la documentación adjunta al informe:</t>
  </si>
  <si>
    <t>FORMULARIO PEP</t>
  </si>
  <si>
    <t>Lugar</t>
  </si>
  <si>
    <t>Día</t>
  </si>
  <si>
    <t>Mes</t>
  </si>
  <si>
    <t>Año</t>
  </si>
  <si>
    <t>DATOS DEL SOCIO</t>
  </si>
  <si>
    <t>Apellidos y Nombres:</t>
  </si>
  <si>
    <t>Nº Doc. Identidad:</t>
  </si>
  <si>
    <t>Ext.:</t>
  </si>
  <si>
    <t>Apellidos y Nombres conyuguen si corresponde:</t>
  </si>
  <si>
    <t>DATOS DE IDENTIFICACIÓN DE LA PERSONA EXPUESTA POLITICAMENTE</t>
  </si>
  <si>
    <t xml:space="preserve">Despempeña o desempeño algun cargo en el sector público?
Si su respuesta fue SI por favor complete la siguiente información.    </t>
  </si>
  <si>
    <t>Detalle de los cargos públicos que desempeña o desempeño</t>
  </si>
  <si>
    <t>Periodo (s)</t>
  </si>
  <si>
    <t>FAMILIARES HASTA TERCER GRADO DE CONSANGUINIDAD, SEGUNDO DE AFINIDAD Y ALLEGADOS</t>
  </si>
  <si>
    <t>PADRE</t>
  </si>
  <si>
    <t>NOMBRES Y APELLIDOS</t>
  </si>
  <si>
    <t>C.I.</t>
  </si>
  <si>
    <t>MADRE</t>
  </si>
  <si>
    <t>SUEGRO</t>
  </si>
  <si>
    <t>SUEGRA</t>
  </si>
  <si>
    <t>YERNO</t>
  </si>
  <si>
    <t>NUERA</t>
  </si>
  <si>
    <t>HIJO</t>
  </si>
  <si>
    <t>HIJA</t>
  </si>
  <si>
    <t>ABUELO</t>
  </si>
  <si>
    <t>ABUELA</t>
  </si>
  <si>
    <t>HERMANO</t>
  </si>
  <si>
    <t>HERMANA</t>
  </si>
  <si>
    <t>CUÑADO</t>
  </si>
  <si>
    <t>CUÑADA</t>
  </si>
  <si>
    <t>ALLEGADO</t>
  </si>
  <si>
    <t>ALLEGADA</t>
  </si>
  <si>
    <t>1. La presente información está protegida por los artículos 472 y 473 de la Ley de Servicios Financieros.</t>
  </si>
  <si>
    <t>2. El presente documento tiene valor de DECLARACIÓN JURADA.</t>
  </si>
  <si>
    <t>Firma del Cliente</t>
  </si>
  <si>
    <t>ANEXO: 2</t>
  </si>
  <si>
    <t>REPORTE DE OPERACIÓN INUSUAL - R.O.I.</t>
  </si>
  <si>
    <t>FECHA DE PRESENTACION:</t>
  </si>
  <si>
    <t>ert</t>
  </si>
  <si>
    <t>INFORMACION DE LA PERSONA QUE REPORTA</t>
  </si>
  <si>
    <t>Nombre:</t>
  </si>
  <si>
    <t>Cargo:</t>
  </si>
  <si>
    <t>Area:</t>
  </si>
  <si>
    <t>Cédula de Identidad</t>
  </si>
  <si>
    <t>RUC</t>
  </si>
  <si>
    <t>NIT</t>
  </si>
  <si>
    <t>Pasaporte</t>
  </si>
  <si>
    <t>INFORMACION DE LA(S) PERSONA(S) IMPLICADAS EN LA OPERACIÓN INUSUAL</t>
  </si>
  <si>
    <t>CI Extranjero</t>
  </si>
  <si>
    <t>Número Identificacion:</t>
  </si>
  <si>
    <t>Tipo de ID:</t>
  </si>
  <si>
    <t>Dirección del Domicilio:</t>
  </si>
  <si>
    <t>Teléfono</t>
  </si>
  <si>
    <t>Celular</t>
  </si>
  <si>
    <t>Socio</t>
  </si>
  <si>
    <t>Dirección del Trabajo:</t>
  </si>
  <si>
    <t>Descripción de la Actividad Económica</t>
  </si>
  <si>
    <t>Usuario</t>
  </si>
  <si>
    <t>Funcionario</t>
  </si>
  <si>
    <t>Proveedor</t>
  </si>
  <si>
    <t>Director</t>
  </si>
  <si>
    <t>Que Relación Tiene la Persona con la Cooperativa?</t>
  </si>
  <si>
    <t>wer</t>
  </si>
  <si>
    <t>INFORMACIÓN DE LA OPERACIÓN INUSUAL</t>
  </si>
  <si>
    <t>Otro</t>
  </si>
  <si>
    <t xml:space="preserve">En que producto se detecto la inusualidad? </t>
  </si>
  <si>
    <t>Monto aproximado en bolivianos</t>
  </si>
  <si>
    <t>Cajas de Ahorro</t>
  </si>
  <si>
    <t>Depósitos a plazo fijo</t>
  </si>
  <si>
    <t>DESCRIPCIÓN DE LA OPERACIÓN INUSUAL</t>
  </si>
  <si>
    <t>Crédito</t>
  </si>
  <si>
    <t>Certificados de Aportación</t>
  </si>
  <si>
    <t>wr</t>
  </si>
  <si>
    <t xml:space="preserve">Cajas  </t>
  </si>
  <si>
    <t>Firma y Sello de la persona que realiza el documento</t>
  </si>
  <si>
    <t>ANEXO: 3</t>
  </si>
  <si>
    <t>FECHA</t>
  </si>
  <si>
    <t>FORMULARIO DE VINCULACIÓN / ACTUALIZACIÓN</t>
  </si>
  <si>
    <t>SOLTERO(A)</t>
  </si>
  <si>
    <t>INFORMACIÓN GENERAL</t>
  </si>
  <si>
    <t>VIUDO(A)</t>
  </si>
  <si>
    <t>CONCUBINO(A)</t>
  </si>
  <si>
    <t>AÑOS</t>
  </si>
  <si>
    <t>EXP.</t>
  </si>
  <si>
    <t>ELIAS NOGALES EDGAR RUDY</t>
  </si>
  <si>
    <t>1197976PO</t>
  </si>
  <si>
    <t>NACIONALIDAD</t>
  </si>
  <si>
    <t>DOMICILIO ACTUAL</t>
  </si>
  <si>
    <t>.</t>
  </si>
  <si>
    <t>BOLIVIA</t>
  </si>
  <si>
    <t>CLL ALMAGRO NRO 806 ZONA SAN MARTIN</t>
  </si>
  <si>
    <t>PO.</t>
  </si>
  <si>
    <t>TIPO DE VIVIENDA</t>
  </si>
  <si>
    <t>PROPIO</t>
  </si>
  <si>
    <t>CH.</t>
  </si>
  <si>
    <t>PROFESIÓN/OCUPACIÓN</t>
  </si>
  <si>
    <t>CARGO</t>
  </si>
  <si>
    <t>ANTIGÜEDAD</t>
  </si>
  <si>
    <t>AÑO INGRE.</t>
  </si>
  <si>
    <t>PAÍS RESIDENCIA</t>
  </si>
  <si>
    <t>TJ.</t>
  </si>
  <si>
    <t>MAESTRO(A)</t>
  </si>
  <si>
    <t>NO TIENE</t>
  </si>
  <si>
    <t xml:space="preserve"> </t>
  </si>
  <si>
    <t>BE.</t>
  </si>
  <si>
    <t>DESCRIPCIÓN DE LA PROFESIÓN U OCUPACIÓN</t>
  </si>
  <si>
    <t>LP.</t>
  </si>
  <si>
    <t>SC.</t>
  </si>
  <si>
    <t>INFORMACIÓN ADICIONAL (En caso de que la informacion sea del beneficiario final, ya no es necesario llenar el ANEXO 9)</t>
  </si>
  <si>
    <t>OR.</t>
  </si>
  <si>
    <t>INFORMACIÓN DE LOS PADRES O PERSONA QUE SE HACE RESPONSABLE DEL ESTUDIANTE (En caso de que el responsable sea el beneficiario final, ya no es necesario llenar el ANEXO 9)</t>
  </si>
  <si>
    <t>CB.</t>
  </si>
  <si>
    <t>PA.</t>
  </si>
  <si>
    <t>EXT.</t>
  </si>
  <si>
    <t>Fecha de Nacimiento</t>
  </si>
  <si>
    <t>1944-02-06</t>
  </si>
  <si>
    <t>Lugar de Nacimiento</t>
  </si>
  <si>
    <t>72428247</t>
  </si>
  <si>
    <t xml:space="preserve">Es o alguna vez fue funcionario público? </t>
  </si>
  <si>
    <t>SILA RESPUESTA ES "SI", DESCRIBA EL CARGO Y EN QUE PERIODO LO FUE?</t>
  </si>
  <si>
    <t>PADRES</t>
  </si>
  <si>
    <t>TÍOS</t>
  </si>
  <si>
    <t>INFORMACIÓN ADICIONAL INGRESOS (En caso de que la información sea del beneficiario final, ya no es necesario llenar el ANEXO 9)</t>
  </si>
  <si>
    <t>ABUELOS</t>
  </si>
  <si>
    <t>CEDULA IDENT</t>
  </si>
  <si>
    <t>PRIMOS</t>
  </si>
  <si>
    <t>AMIGOS</t>
  </si>
  <si>
    <t>VECINOS</t>
  </si>
  <si>
    <t>JEFES</t>
  </si>
  <si>
    <t>PRESTADA</t>
  </si>
  <si>
    <t>FAMILIAR</t>
  </si>
  <si>
    <t>DIRECCIÓN FUENTE LABORAL</t>
  </si>
  <si>
    <t>DECLARACION PATRIMONIAL</t>
  </si>
  <si>
    <t>ACTIVOS</t>
  </si>
  <si>
    <t>INGRESOS</t>
  </si>
  <si>
    <t>MENSUAL</t>
  </si>
  <si>
    <t>ANUAL</t>
  </si>
  <si>
    <t>BIENES DEL HOGAR</t>
  </si>
  <si>
    <t>12000.00</t>
  </si>
  <si>
    <t>INGRESOS FIJOS 1</t>
  </si>
  <si>
    <t>43200.00</t>
  </si>
  <si>
    <t>INMUEB URB Y RURAL 1</t>
  </si>
  <si>
    <t>278400.00</t>
  </si>
  <si>
    <t>DEP. BANCARIOS</t>
  </si>
  <si>
    <t>GASTOS</t>
  </si>
  <si>
    <t>MERCADERA O INVENTARIOS</t>
  </si>
  <si>
    <t>GASTOS FAMILIARES AN</t>
  </si>
  <si>
    <t>19000.00</t>
  </si>
  <si>
    <t>VEHICULO</t>
  </si>
  <si>
    <t>TOTAL ACTIVOS</t>
  </si>
  <si>
    <t>290400.00</t>
  </si>
  <si>
    <t>PASIVOS</t>
  </si>
  <si>
    <t>TOTAL PASIVOS</t>
  </si>
  <si>
    <t>0.00</t>
  </si>
  <si>
    <t>TOTAL GASTOS</t>
  </si>
  <si>
    <t>Correo E.</t>
  </si>
  <si>
    <t xml:space="preserve">NO TIENE                                          </t>
  </si>
  <si>
    <t># DEPENDIENTES</t>
  </si>
  <si>
    <t>5</t>
  </si>
  <si>
    <t>FORMULARIO, SOLICITUD DE CONSTITUCION DE:</t>
  </si>
  <si>
    <t>DEPÓSITOS A PLAZO FIJO</t>
  </si>
  <si>
    <t>MANEJO DE LA CUENTA</t>
  </si>
  <si>
    <t>MONEDA</t>
  </si>
  <si>
    <t>CDA</t>
  </si>
  <si>
    <t>d) Número de Identificación Tributaria - NIT (cuando corresponda).</t>
  </si>
  <si>
    <t>NOMBRE DEL PRODUCTO</t>
  </si>
  <si>
    <t>DEPÓSITO A PLAZO FIJO A 30 DÍAS</t>
  </si>
  <si>
    <t>TIPO DE PERSONA</t>
  </si>
  <si>
    <t>DPF</t>
  </si>
  <si>
    <t>f ) País de residencia.</t>
  </si>
  <si>
    <t xml:space="preserve">NACIONAL </t>
  </si>
  <si>
    <t>CRÉDITO</t>
  </si>
  <si>
    <t>CRE</t>
  </si>
  <si>
    <t>n) Profesión u oficio.</t>
  </si>
  <si>
    <t xml:space="preserve">Para el caso de que sea NATURALIZADO O NACIONALIZADO indique: </t>
  </si>
  <si>
    <t>CERTIFICADOS DE APORTACIÓN</t>
  </si>
  <si>
    <t>CERAP</t>
  </si>
  <si>
    <t>o) Lugar de trabajo (lugar donde desempeña su(s) actividad(es) económi_x0002_ca(s)).</t>
  </si>
  <si>
    <t>FECHA DE CIUDADANIA</t>
  </si>
  <si>
    <t>NACIONALIDAD ORIGINAL</t>
  </si>
  <si>
    <t xml:space="preserve">CAJAS  </t>
  </si>
  <si>
    <t>CAJ</t>
  </si>
  <si>
    <t>p) Cargo (cuando corresponda).</t>
  </si>
  <si>
    <t xml:space="preserve">Para cuentas de manejo ALTERNO o CONJUNTO, señale el nombre de los otros titulares </t>
  </si>
  <si>
    <t>DESVINCULACIÓN DE LA COOPERATIVA</t>
  </si>
  <si>
    <t>DES</t>
  </si>
  <si>
    <t>q) Año de ingreso en el lugar de trabajo (año a partir del cual ingreso a su fuen_x0002_te laboral o año desde el cual realiza la actividad que le produce ingresos).</t>
  </si>
  <si>
    <t>r) Correo electrónico (cuando corresponda).</t>
  </si>
  <si>
    <t>SOCIO</t>
  </si>
  <si>
    <t>FIRMA</t>
  </si>
  <si>
    <t>CANCELACIÓN DE CRÉDITO</t>
  </si>
  <si>
    <t>CAN</t>
  </si>
  <si>
    <t xml:space="preserve">s) Referencias personales y/o, bancarias y/o comerciales (debe registrarse el </t>
  </si>
  <si>
    <t>nombre y el teléfono o medio por el cual el Sujeto Obligado pueda contac_x0002_tarse con la referencia para validar la información del cliente)</t>
  </si>
  <si>
    <t>antuguedad</t>
  </si>
  <si>
    <t>INDIVIDUAL</t>
  </si>
  <si>
    <t xml:space="preserve">CONJUNTA </t>
  </si>
  <si>
    <t>EXTRANJERO</t>
  </si>
  <si>
    <t>ALTERNA</t>
  </si>
  <si>
    <t>NATURALIZADO</t>
  </si>
  <si>
    <t>TITULAR</t>
  </si>
  <si>
    <t>NACIONALIZADO</t>
  </si>
  <si>
    <t>REFERENCIAS</t>
  </si>
  <si>
    <t>TELEFONO</t>
  </si>
  <si>
    <t>BANCARIA</t>
  </si>
  <si>
    <t>BOLIVIANOS</t>
  </si>
  <si>
    <t>Efectivo en Caja</t>
  </si>
  <si>
    <t>COMERCIAL</t>
  </si>
  <si>
    <t>DÓLARES AMERICANOS</t>
  </si>
  <si>
    <t>Depósito con cheque</t>
  </si>
  <si>
    <t>Depósito en cuenta de la Cooperativa</t>
  </si>
  <si>
    <t>DEPÓSITO INICIAL</t>
  </si>
  <si>
    <t>VÍA</t>
  </si>
  <si>
    <t>Depósito en caja de ahorro (Socio)</t>
  </si>
  <si>
    <t>Los fondos de esta transacción provienen de:</t>
  </si>
  <si>
    <t>Cheque Institucional</t>
  </si>
  <si>
    <t>CAJA DE AHORRO SISTEMÁTICO</t>
  </si>
  <si>
    <t xml:space="preserve">DESEMBOLSO </t>
  </si>
  <si>
    <t>CIERRE DE CAJAS DE AHORRO</t>
  </si>
  <si>
    <t>ULTIMA CUOTA PAGADA</t>
  </si>
  <si>
    <t>CIERRE DE CAJA DE AHORRO SISTEMÁTICO</t>
  </si>
  <si>
    <t>MONTO TOTAL ENTREGADO</t>
  </si>
  <si>
    <t xml:space="preserve">Por medio del presente, declaro que los datos mencionados anteriormente son verdaderos, y autorizo a la Cooperativa de Ahorro y Crédito Societaria San Martin R.L. a verificar la información declarada en este formulario, utilizando cualquier medio. </t>
  </si>
  <si>
    <t>CAJAS DE AHORRO 3</t>
  </si>
  <si>
    <t>CAJAS DE AHORRO 4</t>
  </si>
  <si>
    <t>CAJAS DE AHORRO 5</t>
  </si>
  <si>
    <t>CAJAS DE AHORRO 6</t>
  </si>
  <si>
    <t>Los fondos de esta transacción serán utilizados en:</t>
  </si>
  <si>
    <t>Nombre, Sello y firma del responsable</t>
  </si>
  <si>
    <t>DEPÓSITO A PLAZO FIJO A 60 DÍAS</t>
  </si>
  <si>
    <t>DEPÓSITO A PLAZO FIJO A 90 DÍAS</t>
  </si>
  <si>
    <t>DEPÓSITO A PLAZO FIJO A 180 DÍAS</t>
  </si>
  <si>
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</si>
  <si>
    <t>DEPÓSITO A PLAZO FIJO A 270 DÍAS</t>
  </si>
  <si>
    <t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t>
  </si>
  <si>
    <t>DEPÓSITO A PLAZO FIJO A 360 DÍAS</t>
  </si>
  <si>
    <t>DEPÓSITO A PLAZO FIJO A 720 DÍAS</t>
  </si>
  <si>
    <t>DEPÓSITO A PLAZO FIJO A 1080 DÍAS</t>
  </si>
  <si>
    <t>DEPÓSITO A PLAZO FIJO A MAS DE 1080 DÍAS</t>
  </si>
  <si>
    <t>NO FIRMA, NO ESTA PRESENTE</t>
  </si>
  <si>
    <t>CIERRE DE DEPÓSITO A PLAZO FIJO</t>
  </si>
  <si>
    <t>DEPÓSITO A PLAZO FIJO 2</t>
  </si>
  <si>
    <t>DEPÓSITO A PLAZO FIJO 3</t>
  </si>
  <si>
    <t>CERTIFICADO DE APORTACIÓN OBLIGATORIO</t>
  </si>
  <si>
    <t>CERTIFICADO DE APORTACIÓN OBLIGATORIO NIÑOS</t>
  </si>
  <si>
    <t>CERTIFICADO DE APORTACIÓN OBLIGATORIO OTRO</t>
  </si>
  <si>
    <t>CONSUMO A SOLA FIRMA</t>
  </si>
  <si>
    <t>CONSUMO A SOLA FIRMA REPROGRAMADO</t>
  </si>
  <si>
    <t>CONSUMO CON 1 GARANTE PERSONAL</t>
  </si>
  <si>
    <t>CONSUMO CON 1 GARANTE PERSONAL REPROGRAMADO</t>
  </si>
  <si>
    <t>CONSUMO CON 2 GARANTES PERSONALES</t>
  </si>
  <si>
    <t>CONSUMO CON 2 GARANTES PERSONALES  REPROGRAMADO</t>
  </si>
  <si>
    <t>CONSUMO CON OTRAS GARANTÍAS</t>
  </si>
  <si>
    <t>CONSUMO CON OTRAS GARANTÍAS REPROGRAMADO</t>
  </si>
  <si>
    <t>CONSUMO DEBIDAMENTE GARANTIZADO</t>
  </si>
  <si>
    <t>CONSUMO DEBIDAMENTE GARANTIZADO REPROGRAMADO</t>
  </si>
  <si>
    <t>HIPOTECARIO DE VIVIENDA REPROGRAMADO</t>
  </si>
  <si>
    <t>MICROCRÉDITO CON OTRAS GARANTÍAS</t>
  </si>
  <si>
    <t>MICROCRÉDITO CON 1 GARANTE PERSONAL</t>
  </si>
  <si>
    <t>MICROCRÉDITO CON 1 GARANTE PERSONAL REPROGRAMADO</t>
  </si>
  <si>
    <t>MICROCRÉDITO CON 2 GARANTES PERSONALES</t>
  </si>
  <si>
    <t>MICROCRÉDITO CON 2 GARANTES PERSONALES REPROGRAMADO</t>
  </si>
  <si>
    <t>MICROCRÉDITO CON OTRAS GARANTÍAS REPROGRAMADO</t>
  </si>
  <si>
    <t>MICROCRÉDITO DEBIDAMENTE GARANTIZADO</t>
  </si>
  <si>
    <t>MICROCRÉDITO DEBIDAMENTE GARANTIZADO REPROGRAMADO</t>
  </si>
  <si>
    <t>VIVIENDA CON DOCUMENTOS EN CUSTODIA</t>
  </si>
  <si>
    <t>VIVIENDA SIN GARANTÍA A SOLA FIRMA</t>
  </si>
  <si>
    <t>VIVIENDA SIN GARANTÍA HIPOTECARIA</t>
  </si>
  <si>
    <t>VIVIENDA SIN GARANTÍA HIPOTECARIA REPROGRAMADA</t>
  </si>
  <si>
    <t>LIQUIDACIÓN DE CERTIFICADOS DE APORTACIÓN, CAJAS DE AHORRO O DPFs</t>
  </si>
  <si>
    <t>CANCELACIÓN TOTAL DEL CRÉDITO</t>
  </si>
  <si>
    <t>ANEXO: 6</t>
  </si>
  <si>
    <t>FORMULARIO DE DECLARACION DE LICITUD DE FONDOS</t>
  </si>
  <si>
    <t>INFORMACIÓN DEL TITULAR DE LA CUENTA</t>
  </si>
  <si>
    <t>CAJAS DE AHORRO</t>
  </si>
  <si>
    <t>CAMBIO DE MONEDA</t>
  </si>
  <si>
    <t>*DOMICILIO ACTUAL</t>
  </si>
  <si>
    <t>*CIUDAD</t>
  </si>
  <si>
    <t>*TELÉFONOS</t>
  </si>
  <si>
    <t>*N SOCIO</t>
  </si>
  <si>
    <t>FRACCIONAMIENTO</t>
  </si>
  <si>
    <t>INGRESO POR CONTABILIDAD</t>
  </si>
  <si>
    <t>*PROFESIÓN/OCUPACIÓN</t>
  </si>
  <si>
    <t>*ACTIVIDAD ECONOMICA</t>
  </si>
  <si>
    <t>TIPO DE TRANSACCIÓN</t>
  </si>
  <si>
    <t>IMPORTE DE LA TRANSACCIÓN</t>
  </si>
  <si>
    <t>NÚMERO DE CUENTA</t>
  </si>
  <si>
    <t>INFORMACIÓN DE LA PERSONA QUE REALIZA LA TRANSACCIÓN</t>
  </si>
  <si>
    <t>CÉDULA DE IDENTIDAD</t>
  </si>
  <si>
    <t>TELÉFONOS</t>
  </si>
  <si>
    <t>ACTIVIDAD ECONOMICA</t>
  </si>
  <si>
    <t>RELACIÓN QUE TIENE CON EL TITULAR DE LA CUENTA</t>
  </si>
  <si>
    <t>DECLARACIÓN DE FONDOS</t>
  </si>
  <si>
    <t>LOS FONDOS DE ESTA TRANSACCIÓN PROVIENEN DE:</t>
  </si>
  <si>
    <t>* NO SON CAMPOS OBLIGATORIOS</t>
  </si>
  <si>
    <t>ANEXO: 11</t>
  </si>
  <si>
    <t>CUESTIONARIO DE CANCELACIÓN Y/O ADELANTO DE CRÉDITO</t>
  </si>
  <si>
    <t>CANCELACIÓN ANTICIPADA</t>
  </si>
  <si>
    <t>ADELANTO DE CUOTAS</t>
  </si>
  <si>
    <t>RECUPERACIÓN DE CARTERA</t>
  </si>
  <si>
    <t>REPROGRAMACIÓN DE CARTERA</t>
  </si>
  <si>
    <t>REFINANCIAMIENTO DE CARTERA</t>
  </si>
  <si>
    <t>N SOCIO</t>
  </si>
  <si>
    <t>NÚMERO DE CRÉDITO</t>
  </si>
  <si>
    <t>TIPO DE CRÉDITO</t>
  </si>
  <si>
    <t>Destino Original del crédito</t>
  </si>
  <si>
    <t>MICROCRÉDITO</t>
  </si>
  <si>
    <t>VIVIENDA</t>
  </si>
  <si>
    <t>SI ES COMPRA DE CARTERA, INDIQUE QUE VENTAJAS LE OFRECIERON</t>
  </si>
  <si>
    <t>FORMULARIO ANEXO DATOS DEL BENEFICIARIO ECONÓMICO</t>
  </si>
  <si>
    <t xml:space="preserve">Nombre del Beneficiario Económico: </t>
  </si>
  <si>
    <t xml:space="preserve">CI: </t>
  </si>
  <si>
    <t>Exp.</t>
  </si>
  <si>
    <t>Teléfono:</t>
  </si>
  <si>
    <t>Fecha:</t>
  </si>
  <si>
    <t>Producto o servicio utilizado:</t>
  </si>
  <si>
    <t xml:space="preserve">Monto de la Transacción: </t>
  </si>
  <si>
    <t>Origen o Destino de la operación:</t>
  </si>
  <si>
    <t xml:space="preserve">Firma del Beneficiario Económico: </t>
  </si>
  <si>
    <t>FORMULARIO DE VERIFICACIÓN DE INFORMACIÓN</t>
  </si>
  <si>
    <t xml:space="preserve">Nombre del Encargado Verificador      </t>
  </si>
  <si>
    <t>Nombre del Socio</t>
  </si>
  <si>
    <t>Fecha</t>
  </si>
  <si>
    <t>Teléfono de la persona que dio las referencias</t>
  </si>
  <si>
    <t xml:space="preserve">Dirección de la Verificación de datos (domicilio/actividad económica) </t>
  </si>
  <si>
    <t xml:space="preserve">Persona que dio las referencias de verificación </t>
  </si>
  <si>
    <t>Observaciones o irregularidades con la información original</t>
  </si>
  <si>
    <t>Firma del Socio o persona de referencia</t>
  </si>
  <si>
    <t>Firma del Encargado de Operaciones</t>
  </si>
  <si>
    <t>Firma del Verificador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</si>
</sst>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[$-400A]d&quot; de &quot;mmmm&quot; de &quot;yyyy;@"/>
    <numFmt numFmtId="165" formatCode="#,##0.00_ ;\-#,##0.00\ "/>
    <numFmt numFmtId="166" formatCode="dd/mm/yy;@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7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b/>
      <sz val="7"/>
      <name val="Geneva"/>
    </font>
    <font>
      <b/>
      <sz val="9"/>
      <name val="Arial"/>
      <family val="2"/>
    </font>
    <font>
      <sz val="9"/>
      <name val="Arial"/>
      <family val="2"/>
    </font>
    <font>
      <sz val="9"/>
      <color rgb="FFFFFFFF"/>
      <name val="Arial"/>
      <family val="2"/>
    </font>
    <font>
      <sz val="7"/>
      <color rgb="FFFF0000"/>
      <name val="Arial"/>
      <family val="2"/>
    </font>
    <font>
      <sz val="7"/>
      <name val="Geneva"/>
    </font>
    <font>
      <sz val="8"/>
      <name val="Arial"/>
      <family val="2"/>
    </font>
    <font>
      <b/>
      <sz val="7"/>
      <name val="Arial"/>
      <family val="2"/>
    </font>
    <font>
      <sz val="7"/>
      <color theme="0"/>
      <name val="Arial"/>
      <family val="2"/>
    </font>
    <font>
      <sz val="10"/>
      <color rgb="FFFF000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/>
    <xf numFmtId="0" fontId="7" fillId="0" borderId="0"/>
    <xf numFmtId="0" fontId="24" fillId="0" borderId="0">
      <alignment vertical="top"/>
    </xf>
    <xf numFmtId="43" fontId="24" fillId="0" borderId="0"/>
  </cellStyleXfs>
  <cellXfs count="405">
    <xf numFmtId="0" fontId="0" fillId="0" borderId="0" xfId="0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vertical="center"/>
    </xf>
    <xf numFmtId="0" fontId="0" fillId="9" borderId="0" xfId="0" applyFill="1"/>
    <xf numFmtId="0" fontId="9" fillId="4" borderId="7" xfId="0" applyFont="1" applyFill="1" applyBorder="1" applyAlignment="1">
      <alignment vertical="center" wrapText="1"/>
    </xf>
    <xf numFmtId="0" fontId="0" fillId="10" borderId="0" xfId="0" applyFill="1"/>
    <xf numFmtId="0" fontId="9" fillId="4" borderId="0" xfId="0" applyFont="1" applyFill="1"/>
    <xf numFmtId="0" fontId="6" fillId="4" borderId="0" xfId="0" applyFont="1" applyFill="1"/>
    <xf numFmtId="0" fontId="0" fillId="6" borderId="0" xfId="0" applyFill="1"/>
    <xf numFmtId="0" fontId="0" fillId="0" borderId="0" xfId="0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4" fillId="4" borderId="0" xfId="0" applyFont="1" applyFill="1"/>
    <xf numFmtId="0" fontId="16" fillId="4" borderId="0" xfId="0" applyFont="1" applyFill="1" applyAlignment="1">
      <alignment vertical="center" wrapText="1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1" fillId="4" borderId="0" xfId="0" applyFont="1" applyFill="1"/>
    <xf numFmtId="0" fontId="1" fillId="4" borderId="25" xfId="0" applyFont="1" applyFill="1" applyBorder="1"/>
    <xf numFmtId="0" fontId="0" fillId="4" borderId="25" xfId="0" applyFill="1" applyBorder="1"/>
    <xf numFmtId="0" fontId="0" fillId="4" borderId="0" xfId="0" applyFill="1"/>
    <xf numFmtId="0" fontId="0" fillId="4" borderId="28" xfId="0" applyFill="1" applyBorder="1"/>
    <xf numFmtId="0" fontId="0" fillId="4" borderId="29" xfId="0" applyFill="1" applyBorder="1"/>
    <xf numFmtId="0" fontId="0" fillId="4" borderId="0" xfId="0" applyFill="1" applyAlignment="1">
      <alignment horizontal="center"/>
    </xf>
    <xf numFmtId="0" fontId="5" fillId="4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5" fillId="4" borderId="0" xfId="0" applyFont="1" applyFill="1" applyAlignment="1">
      <alignment horizontal="center" vertical="top" wrapText="1"/>
    </xf>
    <xf numFmtId="0" fontId="5" fillId="4" borderId="11" xfId="0" applyFont="1" applyFill="1" applyBorder="1" applyAlignment="1">
      <alignment vertical="top" wrapText="1"/>
    </xf>
    <xf numFmtId="0" fontId="5" fillId="4" borderId="13" xfId="0" applyFont="1" applyFill="1" applyBorder="1" applyAlignment="1">
      <alignment horizontal="center" vertical="top" wrapText="1"/>
    </xf>
    <xf numFmtId="0" fontId="5" fillId="4" borderId="13" xfId="0" applyFont="1" applyFill="1" applyBorder="1" applyAlignment="1">
      <alignment vertical="top" wrapText="1"/>
    </xf>
    <xf numFmtId="0" fontId="5" fillId="4" borderId="14" xfId="0" applyFont="1" applyFill="1" applyBorder="1" applyAlignment="1">
      <alignment vertical="top" wrapText="1"/>
    </xf>
    <xf numFmtId="0" fontId="17" fillId="4" borderId="0" xfId="0" applyFont="1" applyFill="1" applyAlignment="1">
      <alignment horizontal="center" vertical="center" wrapText="1"/>
    </xf>
    <xf numFmtId="0" fontId="0" fillId="4" borderId="23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23" fillId="0" borderId="0" xfId="0" applyFont="1" applyAlignment="1">
      <alignment horizontal="justify" vertical="center"/>
    </xf>
    <xf numFmtId="0" fontId="22" fillId="4" borderId="0" xfId="0" applyFont="1" applyFill="1" applyAlignment="1">
      <alignment horizontal="justify" vertical="center"/>
    </xf>
    <xf numFmtId="0" fontId="0" fillId="4" borderId="0" xfId="0" applyFill="1" applyProtection="1">
      <protection locked="0"/>
    </xf>
    <xf numFmtId="0" fontId="5" fillId="4" borderId="31" xfId="0" applyFont="1" applyFill="1" applyBorder="1" applyAlignment="1" applyProtection="1">
      <alignment vertical="center" wrapText="1"/>
      <protection locked="0"/>
    </xf>
    <xf numFmtId="0" fontId="5" fillId="8" borderId="7" xfId="0" applyFont="1" applyFill="1" applyBorder="1" applyAlignment="1">
      <alignment vertical="center" wrapText="1"/>
    </xf>
    <xf numFmtId="0" fontId="24" fillId="4" borderId="0" xfId="3" applyFill="1" applyAlignment="1" applyProtection="1">
      <alignment vertical="top"/>
      <protection hidden="1"/>
    </xf>
    <xf numFmtId="0" fontId="26" fillId="0" borderId="0" xfId="3" applyFont="1" applyAlignment="1" applyProtection="1">
      <alignment vertical="top"/>
      <protection hidden="1"/>
    </xf>
    <xf numFmtId="0" fontId="27" fillId="0" borderId="13" xfId="3" applyFont="1" applyBorder="1" applyAlignment="1" applyProtection="1">
      <alignment horizontal="center" vertical="top"/>
      <protection hidden="1"/>
    </xf>
    <xf numFmtId="0" fontId="27" fillId="0" borderId="7" xfId="3" applyFont="1" applyBorder="1" applyAlignment="1" applyProtection="1">
      <alignment horizontal="center" vertical="top"/>
      <protection hidden="1"/>
    </xf>
    <xf numFmtId="0" fontId="27" fillId="0" borderId="17" xfId="3" applyFont="1" applyBorder="1" applyAlignment="1" applyProtection="1">
      <alignment horizontal="center" vertical="top"/>
      <protection hidden="1"/>
    </xf>
    <xf numFmtId="0" fontId="24" fillId="0" borderId="0" xfId="3" applyAlignment="1" applyProtection="1">
      <alignment vertical="top"/>
      <protection hidden="1"/>
    </xf>
    <xf numFmtId="0" fontId="27" fillId="0" borderId="0" xfId="3" applyFont="1" applyAlignment="1" applyProtection="1">
      <alignment vertical="center" wrapText="1"/>
      <protection hidden="1"/>
    </xf>
    <xf numFmtId="3" fontId="28" fillId="4" borderId="0" xfId="3" applyNumberFormat="1" applyFont="1" applyFill="1" applyAlignment="1" applyProtection="1">
      <alignment horizontal="center" vertical="center" wrapText="1"/>
      <protection hidden="1"/>
    </xf>
    <xf numFmtId="0" fontId="25" fillId="0" borderId="0" xfId="3" applyFont="1" applyAlignment="1" applyProtection="1">
      <alignment vertical="top"/>
      <protection hidden="1"/>
    </xf>
    <xf numFmtId="0" fontId="29" fillId="13" borderId="39" xfId="3" applyFont="1" applyFill="1" applyBorder="1" applyAlignment="1" applyProtection="1">
      <alignment vertical="top"/>
      <protection hidden="1"/>
    </xf>
    <xf numFmtId="0" fontId="30" fillId="0" borderId="7" xfId="3" applyFont="1" applyBorder="1" applyAlignment="1" applyProtection="1">
      <alignment horizontal="left" vertical="top"/>
      <protection hidden="1"/>
    </xf>
    <xf numFmtId="0" fontId="31" fillId="0" borderId="0" xfId="3" applyFont="1" applyAlignment="1" applyProtection="1">
      <alignment vertical="top" wrapText="1"/>
      <protection hidden="1"/>
    </xf>
    <xf numFmtId="0" fontId="24" fillId="0" borderId="0" xfId="3" applyAlignment="1" applyProtection="1">
      <alignment vertical="top" wrapText="1"/>
      <protection hidden="1"/>
    </xf>
    <xf numFmtId="0" fontId="25" fillId="4" borderId="0" xfId="3" applyFont="1" applyFill="1" applyAlignment="1" applyProtection="1">
      <alignment vertical="center"/>
      <protection hidden="1"/>
    </xf>
    <xf numFmtId="0" fontId="24" fillId="12" borderId="0" xfId="3" applyFill="1" applyAlignment="1" applyProtection="1">
      <alignment vertical="top"/>
      <protection hidden="1"/>
    </xf>
    <xf numFmtId="0" fontId="25" fillId="2" borderId="17" xfId="3" applyFont="1" applyFill="1" applyBorder="1" applyAlignment="1" applyProtection="1">
      <alignment horizontal="left" vertical="center"/>
      <protection hidden="1"/>
    </xf>
    <xf numFmtId="0" fontId="25" fillId="2" borderId="19" xfId="3" applyFont="1" applyFill="1" applyBorder="1" applyAlignment="1" applyProtection="1">
      <alignment horizontal="left" vertical="center"/>
      <protection hidden="1"/>
    </xf>
    <xf numFmtId="0" fontId="25" fillId="4" borderId="0" xfId="3" applyFont="1" applyFill="1" applyAlignment="1" applyProtection="1">
      <alignment vertical="top" wrapText="1"/>
      <protection hidden="1"/>
    </xf>
    <xf numFmtId="0" fontId="24" fillId="10" borderId="0" xfId="3" applyFill="1" applyAlignment="1" applyProtection="1">
      <alignment vertical="top"/>
      <protection hidden="1"/>
    </xf>
    <xf numFmtId="0" fontId="29" fillId="2" borderId="39" xfId="3" applyFont="1" applyFill="1" applyBorder="1" applyAlignment="1" applyProtection="1">
      <alignment vertical="top"/>
      <protection hidden="1"/>
    </xf>
    <xf numFmtId="0" fontId="24" fillId="0" borderId="7" xfId="3" applyBorder="1" applyAlignment="1" applyProtection="1">
      <alignment horizontal="left" vertical="top"/>
      <protection hidden="1"/>
    </xf>
    <xf numFmtId="1" fontId="25" fillId="0" borderId="7" xfId="3" applyNumberFormat="1" applyFont="1" applyBorder="1" applyAlignment="1" applyProtection="1">
      <alignment horizontal="center" vertical="center"/>
      <protection locked="0" hidden="1"/>
    </xf>
    <xf numFmtId="0" fontId="25" fillId="2" borderId="0" xfId="3" applyFont="1" applyFill="1" applyAlignment="1" applyProtection="1">
      <alignment vertical="center"/>
      <protection hidden="1"/>
    </xf>
    <xf numFmtId="1" fontId="25" fillId="0" borderId="7" xfId="3" applyNumberFormat="1" applyFont="1" applyBorder="1" applyAlignment="1" applyProtection="1">
      <alignment vertical="center"/>
      <protection locked="0"/>
    </xf>
    <xf numFmtId="0" fontId="25" fillId="2" borderId="19" xfId="3" applyFont="1" applyFill="1" applyBorder="1" applyAlignment="1" applyProtection="1">
      <alignment vertical="center"/>
      <protection hidden="1"/>
    </xf>
    <xf numFmtId="0" fontId="29" fillId="15" borderId="39" xfId="3" applyFont="1" applyFill="1" applyBorder="1" applyAlignment="1" applyProtection="1">
      <alignment vertical="top"/>
      <protection hidden="1"/>
    </xf>
    <xf numFmtId="0" fontId="24" fillId="4" borderId="0" xfId="3" applyFill="1" applyAlignment="1" applyProtection="1">
      <alignment vertical="center"/>
      <protection hidden="1"/>
    </xf>
    <xf numFmtId="0" fontId="24" fillId="0" borderId="0" xfId="3" applyAlignment="1" applyProtection="1">
      <alignment vertical="center"/>
      <protection hidden="1"/>
    </xf>
    <xf numFmtId="0" fontId="24" fillId="12" borderId="0" xfId="3" applyFill="1" applyAlignment="1" applyProtection="1">
      <alignment vertical="center"/>
      <protection hidden="1"/>
    </xf>
    <xf numFmtId="0" fontId="29" fillId="15" borderId="39" xfId="3" applyFont="1" applyFill="1" applyBorder="1" applyAlignment="1" applyProtection="1">
      <alignment vertical="center"/>
      <protection hidden="1"/>
    </xf>
    <xf numFmtId="0" fontId="30" fillId="0" borderId="7" xfId="3" applyFont="1" applyBorder="1" applyAlignment="1" applyProtection="1">
      <alignment horizontal="left" vertical="center"/>
      <protection hidden="1"/>
    </xf>
    <xf numFmtId="0" fontId="24" fillId="4" borderId="0" xfId="3" applyFill="1" applyAlignment="1" applyProtection="1">
      <alignment vertical="center" wrapText="1"/>
      <protection hidden="1"/>
    </xf>
    <xf numFmtId="0" fontId="25" fillId="2" borderId="17" xfId="3" applyFont="1" applyFill="1" applyBorder="1" applyAlignment="1" applyProtection="1">
      <alignment horizontal="left" vertical="center" wrapText="1"/>
      <protection hidden="1"/>
    </xf>
    <xf numFmtId="0" fontId="24" fillId="0" borderId="0" xfId="3" applyAlignment="1" applyProtection="1">
      <alignment vertical="center" wrapText="1"/>
      <protection hidden="1"/>
    </xf>
    <xf numFmtId="0" fontId="24" fillId="12" borderId="0" xfId="3" applyFill="1" applyAlignment="1" applyProtection="1">
      <alignment vertical="center" wrapText="1"/>
      <protection hidden="1"/>
    </xf>
    <xf numFmtId="0" fontId="29" fillId="15" borderId="39" xfId="3" applyFont="1" applyFill="1" applyBorder="1" applyAlignment="1" applyProtection="1">
      <alignment vertical="center" wrapText="1"/>
      <protection hidden="1"/>
    </xf>
    <xf numFmtId="0" fontId="30" fillId="0" borderId="7" xfId="3" applyFont="1" applyBorder="1" applyAlignment="1" applyProtection="1">
      <alignment horizontal="left" vertical="center" wrapText="1"/>
      <protection hidden="1"/>
    </xf>
    <xf numFmtId="0" fontId="25" fillId="11" borderId="0" xfId="3" applyFont="1" applyFill="1" applyAlignment="1" applyProtection="1">
      <alignment vertical="center" wrapText="1"/>
      <protection hidden="1"/>
    </xf>
    <xf numFmtId="0" fontId="24" fillId="2" borderId="0" xfId="3" applyFill="1" applyAlignment="1" applyProtection="1">
      <alignment vertical="center"/>
      <protection hidden="1"/>
    </xf>
    <xf numFmtId="9" fontId="25" fillId="2" borderId="19" xfId="3" applyNumberFormat="1" applyFont="1" applyFill="1" applyBorder="1" applyAlignment="1" applyProtection="1">
      <alignment vertical="center"/>
      <protection hidden="1"/>
    </xf>
    <xf numFmtId="0" fontId="25" fillId="2" borderId="0" xfId="3" applyFont="1" applyFill="1" applyAlignment="1" applyProtection="1">
      <alignment vertical="top"/>
      <protection hidden="1"/>
    </xf>
    <xf numFmtId="0" fontId="29" fillId="16" borderId="39" xfId="3" applyFont="1" applyFill="1" applyBorder="1" applyAlignment="1" applyProtection="1">
      <alignment vertical="top"/>
      <protection hidden="1"/>
    </xf>
    <xf numFmtId="0" fontId="24" fillId="2" borderId="0" xfId="3" applyFill="1" applyAlignment="1" applyProtection="1">
      <alignment vertical="top"/>
      <protection hidden="1"/>
    </xf>
    <xf numFmtId="0" fontId="29" fillId="6" borderId="39" xfId="3" applyFont="1" applyFill="1" applyBorder="1" applyAlignment="1" applyProtection="1">
      <alignment vertical="top"/>
      <protection hidden="1"/>
    </xf>
    <xf numFmtId="0" fontId="29" fillId="17" borderId="39" xfId="3" applyFont="1" applyFill="1" applyBorder="1" applyAlignment="1" applyProtection="1">
      <alignment vertical="top"/>
      <protection hidden="1"/>
    </xf>
    <xf numFmtId="0" fontId="29" fillId="10" borderId="39" xfId="3" applyFont="1" applyFill="1" applyBorder="1" applyAlignment="1" applyProtection="1">
      <alignment vertical="top"/>
      <protection hidden="1"/>
    </xf>
    <xf numFmtId="0" fontId="30" fillId="0" borderId="7" xfId="3" applyFont="1" applyBorder="1" applyAlignment="1" applyProtection="1">
      <alignment horizontal="center" vertical="center"/>
      <protection hidden="1"/>
    </xf>
    <xf numFmtId="0" fontId="24" fillId="4" borderId="0" xfId="3" applyFill="1" applyAlignment="1" applyProtection="1">
      <alignment vertical="top" wrapText="1"/>
      <protection hidden="1"/>
    </xf>
    <xf numFmtId="0" fontId="24" fillId="12" borderId="0" xfId="3" applyFill="1" applyAlignment="1" applyProtection="1">
      <alignment vertical="top" wrapText="1"/>
      <protection hidden="1"/>
    </xf>
    <xf numFmtId="0" fontId="29" fillId="10" borderId="39" xfId="3" applyFont="1" applyFill="1" applyBorder="1" applyAlignment="1" applyProtection="1">
      <alignment vertical="top" wrapText="1"/>
      <protection hidden="1"/>
    </xf>
    <xf numFmtId="0" fontId="30" fillId="0" borderId="7" xfId="3" applyFont="1" applyBorder="1" applyAlignment="1" applyProtection="1">
      <alignment horizontal="left" vertical="top" wrapText="1"/>
      <protection hidden="1"/>
    </xf>
    <xf numFmtId="0" fontId="29" fillId="17" borderId="39" xfId="3" applyFont="1" applyFill="1" applyBorder="1" applyAlignment="1" applyProtection="1">
      <alignment vertical="top" wrapText="1"/>
      <protection hidden="1"/>
    </xf>
    <xf numFmtId="0" fontId="33" fillId="4" borderId="0" xfId="3" applyFont="1" applyFill="1" applyAlignment="1" applyProtection="1">
      <alignment vertical="center"/>
      <protection hidden="1"/>
    </xf>
    <xf numFmtId="0" fontId="25" fillId="4" borderId="0" xfId="3" applyFont="1" applyFill="1" applyAlignment="1" applyProtection="1">
      <alignment vertical="top"/>
      <protection hidden="1"/>
    </xf>
    <xf numFmtId="0" fontId="25" fillId="0" borderId="0" xfId="3" applyFont="1" applyAlignment="1" applyProtection="1">
      <alignment vertical="center"/>
      <protection hidden="1"/>
    </xf>
    <xf numFmtId="0" fontId="25" fillId="4" borderId="0" xfId="3" applyFont="1" applyFill="1" applyAlignment="1" applyProtection="1">
      <alignment vertical="center" wrapText="1"/>
      <protection hidden="1"/>
    </xf>
    <xf numFmtId="0" fontId="29" fillId="20" borderId="39" xfId="3" applyFont="1" applyFill="1" applyBorder="1" applyAlignment="1" applyProtection="1">
      <alignment vertical="top"/>
      <protection hidden="1"/>
    </xf>
    <xf numFmtId="0" fontId="29" fillId="21" borderId="39" xfId="3" applyFont="1" applyFill="1" applyBorder="1" applyAlignment="1" applyProtection="1">
      <alignment vertical="top"/>
      <protection hidden="1"/>
    </xf>
    <xf numFmtId="0" fontId="24" fillId="4" borderId="0" xfId="3" applyFill="1" applyAlignment="1" applyProtection="1">
      <alignment horizontal="center" vertical="center"/>
      <protection hidden="1"/>
    </xf>
    <xf numFmtId="0" fontId="24" fillId="0" borderId="0" xfId="3" applyAlignment="1" applyProtection="1">
      <alignment horizontal="center" vertical="center"/>
      <protection hidden="1"/>
    </xf>
    <xf numFmtId="0" fontId="25" fillId="4" borderId="13" xfId="3" applyFont="1" applyFill="1" applyBorder="1" applyAlignment="1" applyProtection="1">
      <alignment horizontal="center" vertical="center"/>
      <protection hidden="1"/>
    </xf>
    <xf numFmtId="0" fontId="25" fillId="0" borderId="0" xfId="3" applyFont="1" applyAlignment="1" applyProtection="1">
      <alignment horizontal="center" vertical="center"/>
      <protection hidden="1"/>
    </xf>
    <xf numFmtId="0" fontId="25" fillId="2" borderId="7" xfId="3" applyFont="1" applyFill="1" applyBorder="1" applyAlignment="1" applyProtection="1">
      <alignment horizontal="center" vertical="center"/>
      <protection hidden="1"/>
    </xf>
    <xf numFmtId="0" fontId="32" fillId="2" borderId="7" xfId="3" applyFont="1" applyFill="1" applyBorder="1" applyAlignment="1" applyProtection="1">
      <alignment horizontal="center" vertical="center"/>
      <protection hidden="1"/>
    </xf>
    <xf numFmtId="0" fontId="24" fillId="22" borderId="0" xfId="3" applyFill="1" applyAlignment="1" applyProtection="1">
      <alignment vertical="top"/>
      <protection hidden="1"/>
    </xf>
    <xf numFmtId="9" fontId="24" fillId="0" borderId="0" xfId="3" applyNumberFormat="1" applyAlignment="1" applyProtection="1">
      <alignment vertical="top"/>
      <protection hidden="1"/>
    </xf>
    <xf numFmtId="2" fontId="25" fillId="0" borderId="0" xfId="4" applyNumberFormat="1" applyFont="1" applyAlignment="1" applyProtection="1">
      <alignment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0" fillId="4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vertical="top"/>
    </xf>
    <xf numFmtId="0" fontId="0" fillId="4" borderId="25" xfId="0" applyFill="1" applyBorder="1" applyAlignment="1">
      <alignment vertical="top"/>
    </xf>
    <xf numFmtId="1" fontId="25" fillId="0" borderId="7" xfId="3" applyNumberFormat="1" applyFont="1" applyBorder="1" applyAlignment="1" applyProtection="1">
      <alignment horizontal="center" vertical="center"/>
      <protection locked="0"/>
    </xf>
    <xf numFmtId="0" fontId="25" fillId="0" borderId="7" xfId="3" applyFont="1" applyBorder="1" applyAlignment="1" applyProtection="1">
      <alignment horizontal="center" vertical="center"/>
      <protection locked="0" hidden="1"/>
    </xf>
    <xf numFmtId="0" fontId="25" fillId="0" borderId="7" xfId="3" applyFont="1" applyBorder="1" applyAlignment="1" applyProtection="1">
      <alignment horizontal="center" vertical="center"/>
      <protection locked="0"/>
    </xf>
    <xf numFmtId="0" fontId="25" fillId="0" borderId="7" xfId="3" applyFont="1" applyBorder="1" applyAlignment="1" applyProtection="1">
      <alignment horizontal="center" vertical="center"/>
      <protection hidden="1"/>
    </xf>
    <xf numFmtId="0" fontId="24" fillId="0" borderId="7" xfId="3" applyBorder="1" applyAlignment="1" applyProtection="1">
      <alignment horizontal="center" vertical="center"/>
      <protection hidden="1"/>
    </xf>
    <xf numFmtId="0" fontId="25" fillId="4" borderId="0" xfId="3" applyFont="1" applyFill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/>
    </xf>
    <xf numFmtId="43" fontId="33" fillId="4" borderId="0" xfId="4" applyFont="1" applyFill="1" applyAlignment="1" applyProtection="1">
      <alignment horizontal="center" vertical="center"/>
      <protection hidden="1"/>
    </xf>
    <xf numFmtId="43" fontId="33" fillId="4" borderId="0" xfId="4" applyFont="1" applyFill="1" applyAlignment="1" applyProtection="1">
      <alignment horizontal="center" vertical="center" wrapText="1"/>
      <protection hidden="1"/>
    </xf>
    <xf numFmtId="43" fontId="25" fillId="4" borderId="0" xfId="3" applyNumberFormat="1" applyFont="1" applyFill="1" applyAlignment="1" applyProtection="1">
      <alignment vertical="top"/>
      <protection hidden="1"/>
    </xf>
    <xf numFmtId="0" fontId="25" fillId="4" borderId="0" xfId="3" applyFont="1" applyFill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25" fillId="0" borderId="0" xfId="3" applyFont="1" applyAlignment="1" applyProtection="1">
      <alignment horizontal="center" vertical="top"/>
      <protection hidden="1"/>
    </xf>
    <xf numFmtId="0" fontId="25" fillId="4" borderId="0" xfId="3" applyFont="1" applyFill="1" applyAlignment="1" applyProtection="1">
      <alignment horizontal="center" vertical="center" wrapText="1"/>
      <protection hidden="1"/>
    </xf>
    <xf numFmtId="0" fontId="25" fillId="22" borderId="7" xfId="3" applyFont="1" applyFill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hidden="1"/>
    </xf>
    <xf numFmtId="0" fontId="0" fillId="0" borderId="17" xfId="0" applyBorder="1" applyProtection="1">
      <protection hidden="1"/>
    </xf>
    <xf numFmtId="43" fontId="25" fillId="22" borderId="7" xfId="4" applyFont="1" applyFill="1" applyBorder="1" applyAlignment="1" applyProtection="1">
      <alignment horizontal="center" vertical="center"/>
      <protection hidden="1"/>
    </xf>
    <xf numFmtId="0" fontId="25" fillId="8" borderId="7" xfId="3" applyFont="1" applyFill="1" applyBorder="1" applyAlignment="1" applyProtection="1">
      <alignment horizontal="center" vertical="center"/>
      <protection hidden="1"/>
    </xf>
    <xf numFmtId="43" fontId="25" fillId="8" borderId="7" xfId="4" applyFont="1" applyFill="1" applyBorder="1" applyAlignment="1" applyProtection="1">
      <alignment horizontal="center" vertical="center"/>
      <protection hidden="1"/>
    </xf>
    <xf numFmtId="0" fontId="25" fillId="18" borderId="7" xfId="3" applyFont="1" applyFill="1" applyBorder="1" applyAlignment="1" applyProtection="1">
      <alignment horizontal="center" vertical="center"/>
      <protection hidden="1"/>
    </xf>
    <xf numFmtId="0" fontId="25" fillId="0" borderId="7" xfId="3" applyFont="1" applyBorder="1" applyAlignment="1" applyProtection="1">
      <alignment horizontal="center" vertical="center"/>
      <protection hidden="1"/>
    </xf>
    <xf numFmtId="43" fontId="25" fillId="11" borderId="7" xfId="4" applyFont="1" applyFill="1" applyBorder="1" applyAlignment="1" applyProtection="1">
      <alignment horizontal="center" vertical="center"/>
      <protection hidden="1"/>
    </xf>
    <xf numFmtId="43" fontId="25" fillId="0" borderId="7" xfId="4" applyFont="1" applyBorder="1" applyAlignment="1" applyProtection="1">
      <alignment horizontal="center" vertical="center"/>
      <protection hidden="1"/>
    </xf>
    <xf numFmtId="0" fontId="25" fillId="16" borderId="7" xfId="3" applyFont="1" applyFill="1" applyBorder="1" applyAlignment="1" applyProtection="1">
      <alignment horizontal="center" vertical="center"/>
      <protection hidden="1"/>
    </xf>
    <xf numFmtId="43" fontId="25" fillId="6" borderId="7" xfId="4" applyFont="1" applyFill="1" applyBorder="1" applyAlignment="1" applyProtection="1">
      <alignment horizontal="center" vertical="center"/>
      <protection hidden="1"/>
    </xf>
    <xf numFmtId="43" fontId="25" fillId="0" borderId="7" xfId="4" applyFont="1" applyBorder="1" applyAlignment="1" applyProtection="1">
      <alignment vertical="center"/>
      <protection locked="0" hidden="1"/>
    </xf>
    <xf numFmtId="0" fontId="0" fillId="0" borderId="19" xfId="0" applyBorder="1" applyProtection="1">
      <protection locked="0" hidden="1"/>
    </xf>
    <xf numFmtId="0" fontId="0" fillId="0" borderId="17" xfId="0" applyBorder="1" applyProtection="1">
      <protection locked="0" hidden="1"/>
    </xf>
    <xf numFmtId="43" fontId="25" fillId="0" borderId="7" xfId="4" applyFont="1" applyBorder="1" applyAlignment="1" applyProtection="1">
      <alignment horizontal="center" vertical="center"/>
      <protection locked="0" hidden="1"/>
    </xf>
    <xf numFmtId="43" fontId="25" fillId="0" borderId="7" xfId="3" applyNumberFormat="1" applyFont="1" applyBorder="1" applyAlignment="1" applyProtection="1">
      <alignment horizontal="center" vertical="center"/>
      <protection hidden="1"/>
    </xf>
    <xf numFmtId="43" fontId="25" fillId="6" borderId="7" xfId="3" applyNumberFormat="1" applyFont="1" applyFill="1" applyBorder="1" applyAlignment="1" applyProtection="1">
      <alignment horizontal="center" vertical="center"/>
      <protection hidden="1"/>
    </xf>
    <xf numFmtId="43" fontId="25" fillId="18" borderId="7" xfId="4" applyFont="1" applyFill="1" applyBorder="1" applyAlignment="1" applyProtection="1">
      <alignment horizontal="center" vertical="center"/>
      <protection hidden="1"/>
    </xf>
    <xf numFmtId="164" fontId="37" fillId="0" borderId="0" xfId="3" applyNumberFormat="1" applyFont="1" applyAlignment="1" applyProtection="1">
      <alignment horizontal="center" vertical="top"/>
      <protection hidden="1"/>
    </xf>
    <xf numFmtId="17" fontId="34" fillId="0" borderId="7" xfId="3" applyNumberFormat="1" applyFont="1" applyBorder="1" applyAlignment="1" applyProtection="1">
      <alignment horizontal="center" vertical="center"/>
      <protection hidden="1"/>
    </xf>
    <xf numFmtId="0" fontId="25" fillId="11" borderId="7" xfId="3" applyFont="1" applyFill="1" applyBorder="1" applyAlignment="1" applyProtection="1">
      <alignment horizontal="center" vertical="center"/>
      <protection hidden="1"/>
    </xf>
    <xf numFmtId="0" fontId="25" fillId="15" borderId="7" xfId="3" applyFont="1" applyFill="1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43" fontId="25" fillId="15" borderId="7" xfId="3" applyNumberFormat="1" applyFont="1" applyFill="1" applyBorder="1" applyAlignment="1" applyProtection="1">
      <alignment horizontal="center" vertical="center"/>
      <protection hidden="1"/>
    </xf>
    <xf numFmtId="43" fontId="25" fillId="22" borderId="7" xfId="3" applyNumberFormat="1" applyFont="1" applyFill="1" applyBorder="1" applyAlignment="1" applyProtection="1">
      <alignment horizontal="center" vertical="center"/>
      <protection hidden="1"/>
    </xf>
    <xf numFmtId="43" fontId="25" fillId="22" borderId="7" xfId="4" applyFont="1" applyFill="1" applyBorder="1" applyAlignment="1" applyProtection="1">
      <alignment horizontal="right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43" fontId="25" fillId="0" borderId="7" xfId="4" applyFont="1" applyBorder="1" applyAlignment="1" applyProtection="1">
      <alignment horizontal="right" vertical="center"/>
      <protection hidden="1"/>
    </xf>
    <xf numFmtId="0" fontId="25" fillId="12" borderId="7" xfId="3" applyFont="1" applyFill="1" applyBorder="1" applyAlignment="1" applyProtection="1">
      <alignment horizontal="center" vertical="center"/>
      <protection hidden="1"/>
    </xf>
    <xf numFmtId="0" fontId="25" fillId="10" borderId="7" xfId="3" applyFont="1" applyFill="1" applyBorder="1" applyAlignment="1" applyProtection="1">
      <alignment horizontal="center" vertical="center"/>
      <protection hidden="1"/>
    </xf>
    <xf numFmtId="0" fontId="25" fillId="19" borderId="7" xfId="3" applyFont="1" applyFill="1" applyBorder="1" applyAlignment="1" applyProtection="1">
      <alignment horizontal="center" vertical="center"/>
      <protection hidden="1"/>
    </xf>
    <xf numFmtId="0" fontId="25" fillId="0" borderId="7" xfId="3" applyFont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17" xfId="0" applyBorder="1" applyProtection="1">
      <protection locked="0"/>
    </xf>
    <xf numFmtId="43" fontId="25" fillId="0" borderId="7" xfId="4" applyFont="1" applyBorder="1" applyAlignment="1" applyProtection="1">
      <alignment horizontal="center" vertical="center"/>
      <protection locked="0"/>
    </xf>
    <xf numFmtId="43" fontId="25" fillId="16" borderId="7" xfId="4" applyFont="1" applyFill="1" applyBorder="1" applyAlignment="1" applyProtection="1">
      <alignment horizontal="center" vertical="center"/>
      <protection hidden="1"/>
    </xf>
    <xf numFmtId="0" fontId="25" fillId="0" borderId="7" xfId="3" applyFont="1" applyBorder="1" applyAlignment="1" applyProtection="1">
      <alignment horizontal="left" vertical="center"/>
      <protection locked="0"/>
    </xf>
    <xf numFmtId="0" fontId="24" fillId="4" borderId="7" xfId="3" applyFill="1" applyBorder="1" applyAlignment="1" applyProtection="1">
      <alignment horizontal="center" vertical="center"/>
      <protection hidden="1"/>
    </xf>
    <xf numFmtId="0" fontId="25" fillId="0" borderId="7" xfId="3" applyFont="1" applyBorder="1" applyAlignment="1" applyProtection="1">
      <alignment horizontal="center" vertical="center" wrapText="1"/>
      <protection locked="0"/>
    </xf>
    <xf numFmtId="43" fontId="25" fillId="8" borderId="7" xfId="4" applyFont="1" applyFill="1" applyBorder="1" applyAlignment="1" applyProtection="1">
      <alignment horizontal="center" vertical="center" wrapText="1"/>
      <protection hidden="1"/>
    </xf>
    <xf numFmtId="0" fontId="25" fillId="14" borderId="7" xfId="3" applyFont="1" applyFill="1" applyBorder="1" applyAlignment="1" applyProtection="1">
      <alignment horizontal="center" vertical="center"/>
      <protection hidden="1"/>
    </xf>
    <xf numFmtId="0" fontId="25" fillId="0" borderId="7" xfId="3" applyFont="1" applyBorder="1" applyAlignment="1" applyProtection="1">
      <alignment horizontal="left" vertical="center" wrapText="1"/>
      <protection locked="0"/>
    </xf>
    <xf numFmtId="0" fontId="24" fillId="0" borderId="7" xfId="3" applyBorder="1" applyAlignment="1" applyProtection="1">
      <alignment horizontal="center" vertical="center"/>
      <protection hidden="1"/>
    </xf>
    <xf numFmtId="43" fontId="25" fillId="0" borderId="7" xfId="4" applyFont="1" applyBorder="1" applyAlignment="1" applyProtection="1">
      <alignment horizontal="center" vertical="center" wrapText="1"/>
      <protection locked="0"/>
    </xf>
    <xf numFmtId="0" fontId="25" fillId="11" borderId="7" xfId="3" applyFont="1" applyFill="1" applyBorder="1" applyAlignment="1" applyProtection="1">
      <alignment horizontal="center" vertical="center" wrapText="1"/>
      <protection hidden="1"/>
    </xf>
    <xf numFmtId="0" fontId="25" fillId="0" borderId="7" xfId="3" applyFont="1" applyBorder="1" applyAlignment="1" applyProtection="1">
      <alignment horizontal="center" vertical="top"/>
      <protection hidden="1"/>
    </xf>
    <xf numFmtId="0" fontId="25" fillId="11" borderId="7" xfId="3" applyFont="1" applyFill="1" applyBorder="1" applyAlignment="1" applyProtection="1">
      <alignment horizontal="center" vertical="center"/>
      <protection locked="0"/>
    </xf>
    <xf numFmtId="0" fontId="33" fillId="0" borderId="7" xfId="3" applyFont="1" applyBorder="1" applyAlignment="1" applyProtection="1">
      <alignment horizontal="center" vertical="center"/>
      <protection hidden="1"/>
    </xf>
    <xf numFmtId="43" fontId="25" fillId="8" borderId="7" xfId="3" applyNumberFormat="1" applyFont="1" applyFill="1" applyBorder="1" applyAlignment="1" applyProtection="1">
      <alignment horizontal="center" vertical="center"/>
      <protection hidden="1"/>
    </xf>
    <xf numFmtId="0" fontId="25" fillId="0" borderId="7" xfId="3" applyFont="1" applyBorder="1" applyAlignment="1">
      <alignment horizontal="center" vertical="center"/>
    </xf>
    <xf numFmtId="0" fontId="0" fillId="0" borderId="19" xfId="0" applyBorder="1"/>
    <xf numFmtId="0" fontId="0" fillId="0" borderId="17" xfId="0" applyBorder="1"/>
    <xf numFmtId="43" fontId="25" fillId="0" borderId="7" xfId="4" applyFont="1" applyBorder="1" applyAlignment="1">
      <alignment horizontal="center" vertical="center"/>
    </xf>
    <xf numFmtId="0" fontId="24" fillId="14" borderId="7" xfId="3" applyFill="1" applyBorder="1" applyAlignment="1" applyProtection="1">
      <alignment horizontal="center" vertical="center"/>
      <protection hidden="1"/>
    </xf>
    <xf numFmtId="0" fontId="36" fillId="0" borderId="7" xfId="3" applyFont="1" applyBorder="1" applyAlignment="1" applyProtection="1">
      <alignment horizontal="center" vertical="top"/>
      <protection hidden="1"/>
    </xf>
    <xf numFmtId="0" fontId="32" fillId="4" borderId="7" xfId="3" applyFont="1" applyFill="1" applyBorder="1" applyAlignment="1" applyProtection="1">
      <alignment horizontal="center" vertical="center" wrapText="1"/>
      <protection hidden="1"/>
    </xf>
    <xf numFmtId="0" fontId="25" fillId="0" borderId="7" xfId="3" applyFont="1" applyBorder="1" applyAlignment="1" applyProtection="1">
      <alignment horizontal="center" vertical="center" wrapText="1"/>
      <protection hidden="1"/>
    </xf>
    <xf numFmtId="0" fontId="36" fillId="0" borderId="7" xfId="3" applyFont="1" applyBorder="1" applyAlignment="1" applyProtection="1">
      <alignment horizontal="center" vertical="top" wrapText="1"/>
      <protection hidden="1"/>
    </xf>
    <xf numFmtId="43" fontId="25" fillId="0" borderId="7" xfId="4" applyFont="1" applyBorder="1" applyAlignment="1" applyProtection="1">
      <alignment horizontal="center" vertical="center" wrapText="1"/>
      <protection hidden="1"/>
    </xf>
    <xf numFmtId="0" fontId="36" fillId="0" borderId="7" xfId="3" applyFont="1" applyBorder="1" applyAlignment="1" applyProtection="1">
      <alignment horizontal="center" vertical="center" wrapText="1"/>
      <protection hidden="1"/>
    </xf>
    <xf numFmtId="0" fontId="25" fillId="4" borderId="7" xfId="3" applyFont="1" applyFill="1" applyBorder="1" applyAlignment="1" applyProtection="1">
      <alignment horizontal="center" vertical="center" wrapText="1"/>
      <protection hidden="1"/>
    </xf>
    <xf numFmtId="0" fontId="24" fillId="0" borderId="7" xfId="3" applyBorder="1" applyAlignment="1" applyProtection="1">
      <alignment horizontal="center" vertical="center" wrapText="1"/>
      <protection hidden="1"/>
    </xf>
    <xf numFmtId="14" fontId="25" fillId="0" borderId="7" xfId="3" applyNumberFormat="1" applyFont="1" applyBorder="1" applyAlignment="1" applyProtection="1">
      <alignment horizontal="center" vertical="center"/>
      <protection locked="0"/>
    </xf>
    <xf numFmtId="1" fontId="35" fillId="0" borderId="7" xfId="3" applyNumberFormat="1" applyFont="1" applyBorder="1" applyAlignment="1" applyProtection="1">
      <alignment horizontal="center" vertical="center"/>
      <protection locked="0"/>
    </xf>
    <xf numFmtId="1" fontId="25" fillId="0" borderId="7" xfId="3" applyNumberFormat="1" applyFont="1" applyBorder="1" applyAlignment="1" applyProtection="1">
      <alignment horizontal="center" vertical="center"/>
      <protection locked="0"/>
    </xf>
    <xf numFmtId="0" fontId="25" fillId="0" borderId="7" xfId="3" applyFont="1" applyBorder="1" applyAlignment="1" applyProtection="1">
      <alignment horizontal="center" vertical="center"/>
      <protection locked="0" hidden="1"/>
    </xf>
    <xf numFmtId="0" fontId="34" fillId="0" borderId="7" xfId="3" applyFont="1" applyBorder="1" applyAlignment="1" applyProtection="1">
      <alignment horizontal="center" vertical="center" wrapText="1"/>
      <protection hidden="1"/>
    </xf>
    <xf numFmtId="0" fontId="24" fillId="0" borderId="7" xfId="3" applyBorder="1" applyAlignment="1" applyProtection="1">
      <alignment horizontal="center" vertical="top"/>
      <protection hidden="1"/>
    </xf>
    <xf numFmtId="0" fontId="25" fillId="12" borderId="7" xfId="3" applyFont="1" applyFill="1" applyBorder="1" applyAlignment="1" applyProtection="1">
      <alignment horizontal="center" vertical="center" wrapText="1"/>
      <protection hidden="1"/>
    </xf>
    <xf numFmtId="14" fontId="25" fillId="0" borderId="7" xfId="3" applyNumberFormat="1" applyFont="1" applyBorder="1" applyAlignment="1" applyProtection="1">
      <alignment horizontal="center" vertical="center"/>
      <protection locked="0" hidden="1"/>
    </xf>
    <xf numFmtId="1" fontId="25" fillId="11" borderId="7" xfId="3" applyNumberFormat="1" applyFont="1" applyFill="1" applyBorder="1" applyAlignment="1" applyProtection="1">
      <alignment horizontal="center" vertical="center"/>
      <protection locked="0"/>
    </xf>
    <xf numFmtId="0" fontId="34" fillId="4" borderId="7" xfId="3" applyFont="1" applyFill="1" applyBorder="1" applyAlignment="1" applyProtection="1">
      <alignment horizontal="center" vertical="center" wrapText="1"/>
      <protection hidden="1"/>
    </xf>
    <xf numFmtId="0" fontId="30" fillId="0" borderId="7" xfId="3" applyFont="1" applyBorder="1" applyAlignment="1" applyProtection="1">
      <alignment horizontal="center" vertical="center"/>
      <protection locked="0"/>
    </xf>
    <xf numFmtId="0" fontId="38" fillId="0" borderId="7" xfId="3" applyFont="1" applyBorder="1" applyAlignment="1" applyProtection="1">
      <alignment horizontal="left" vertical="center" wrapText="1"/>
      <protection hidden="1"/>
    </xf>
    <xf numFmtId="0" fontId="24" fillId="0" borderId="0" xfId="3" applyAlignment="1" applyProtection="1">
      <alignment horizontal="center" vertical="top"/>
      <protection hidden="1"/>
    </xf>
    <xf numFmtId="0" fontId="27" fillId="0" borderId="0" xfId="3" applyFont="1" applyAlignment="1" applyProtection="1">
      <alignment horizontal="center" vertical="center" wrapText="1"/>
      <protection hidden="1"/>
    </xf>
    <xf numFmtId="0" fontId="32" fillId="0" borderId="7" xfId="3" applyFont="1" applyBorder="1" applyAlignment="1" applyProtection="1">
      <alignment horizontal="center" vertical="center"/>
      <protection hidden="1"/>
    </xf>
    <xf numFmtId="14" fontId="25" fillId="0" borderId="7" xfId="3" applyNumberFormat="1" applyFont="1" applyBorder="1" applyAlignment="1" applyProtection="1">
      <alignment horizontal="center" vertical="center"/>
      <protection hidden="1"/>
    </xf>
    <xf numFmtId="0" fontId="0" fillId="4" borderId="31" xfId="0" applyFill="1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3" fillId="4" borderId="0" xfId="0" applyFont="1" applyFill="1" applyAlignment="1">
      <alignment horizontal="center" wrapText="1"/>
    </xf>
    <xf numFmtId="0" fontId="0" fillId="4" borderId="0" xfId="0" applyFill="1"/>
    <xf numFmtId="0" fontId="18" fillId="4" borderId="0" xfId="0" applyFont="1" applyFill="1" applyAlignment="1">
      <alignment horizontal="center" wrapText="1"/>
    </xf>
    <xf numFmtId="0" fontId="19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 vertical="center" wrapText="1"/>
    </xf>
    <xf numFmtId="0" fontId="0" fillId="4" borderId="24" xfId="0" applyFill="1" applyBorder="1" applyAlignment="1">
      <alignment horizontal="left" vertical="top" wrapText="1"/>
    </xf>
    <xf numFmtId="0" fontId="0" fillId="0" borderId="24" xfId="0" applyBorder="1"/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0" xfId="0" applyProtection="1">
      <protection locked="0"/>
    </xf>
    <xf numFmtId="0" fontId="0" fillId="0" borderId="24" xfId="0" applyBorder="1" applyProtection="1">
      <protection locked="0"/>
    </xf>
    <xf numFmtId="0" fontId="12" fillId="4" borderId="0" xfId="0" applyFont="1" applyFill="1" applyAlignment="1">
      <alignment horizontal="center" vertical="center" wrapText="1"/>
    </xf>
    <xf numFmtId="0" fontId="0" fillId="4" borderId="35" xfId="0" applyFill="1" applyBorder="1" applyAlignment="1" applyProtection="1">
      <alignment horizontal="center"/>
      <protection locked="0"/>
    </xf>
    <xf numFmtId="0" fontId="0" fillId="0" borderId="37" xfId="0" applyBorder="1" applyProtection="1">
      <protection locked="0"/>
    </xf>
    <xf numFmtId="0" fontId="0" fillId="5" borderId="38" xfId="0" applyFill="1" applyBorder="1" applyAlignment="1">
      <alignment horizontal="center" vertical="top"/>
    </xf>
    <xf numFmtId="0" fontId="0" fillId="0" borderId="40" xfId="0" applyBorder="1"/>
    <xf numFmtId="0" fontId="0" fillId="0" borderId="41" xfId="0" applyBorder="1"/>
    <xf numFmtId="0" fontId="21" fillId="4" borderId="0" xfId="0" applyFont="1" applyFill="1" applyAlignment="1">
      <alignment horizontal="center"/>
    </xf>
    <xf numFmtId="0" fontId="0" fillId="5" borderId="36" xfId="0" applyFill="1" applyBorder="1" applyAlignment="1">
      <alignment horizontal="center"/>
    </xf>
    <xf numFmtId="0" fontId="0" fillId="0" borderId="36" xfId="0" applyBorder="1"/>
    <xf numFmtId="0" fontId="0" fillId="5" borderId="33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4" xfId="0" applyFill="1" applyBorder="1" applyAlignment="1" applyProtection="1">
      <alignment horizontal="center"/>
      <protection locked="0"/>
    </xf>
    <xf numFmtId="0" fontId="0" fillId="0" borderId="42" xfId="0" applyBorder="1" applyProtection="1">
      <protection locked="0"/>
    </xf>
    <xf numFmtId="0" fontId="0" fillId="4" borderId="37" xfId="0" applyFill="1" applyBorder="1" applyAlignment="1" applyProtection="1">
      <alignment horizontal="center"/>
      <protection locked="0"/>
    </xf>
    <xf numFmtId="0" fontId="17" fillId="5" borderId="7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center" vertical="top"/>
      <protection locked="0"/>
    </xf>
    <xf numFmtId="0" fontId="1" fillId="5" borderId="7" xfId="0" applyFont="1" applyFill="1" applyBorder="1" applyAlignment="1">
      <alignment horizontal="center" vertical="center"/>
    </xf>
    <xf numFmtId="0" fontId="0" fillId="4" borderId="7" xfId="0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5" borderId="31" xfId="0" applyFill="1" applyBorder="1" applyAlignment="1">
      <alignment horizontal="center" vertical="top"/>
    </xf>
    <xf numFmtId="0" fontId="0" fillId="0" borderId="26" xfId="0" applyBorder="1"/>
    <xf numFmtId="0" fontId="0" fillId="0" borderId="27" xfId="0" applyBorder="1"/>
    <xf numFmtId="0" fontId="0" fillId="23" borderId="7" xfId="0" applyFill="1" applyBorder="1" applyAlignment="1">
      <alignment horizontal="center" vertical="center"/>
    </xf>
    <xf numFmtId="1" fontId="0" fillId="4" borderId="7" xfId="0" applyNumberFormat="1" applyFill="1" applyBorder="1" applyAlignment="1" applyProtection="1">
      <alignment horizontal="center"/>
      <protection locked="0"/>
    </xf>
    <xf numFmtId="0" fontId="9" fillId="4" borderId="6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0" fillId="4" borderId="6" xfId="0" applyFill="1" applyBorder="1" applyAlignment="1">
      <alignment horizont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43" xfId="0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5" borderId="1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9" xfId="0" applyBorder="1"/>
    <xf numFmtId="0" fontId="0" fillId="0" borderId="14" xfId="0" applyBorder="1"/>
    <xf numFmtId="0" fontId="0" fillId="4" borderId="16" xfId="0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48" xfId="0" applyBorder="1" applyProtection="1">
      <protection locked="0"/>
    </xf>
    <xf numFmtId="0" fontId="0" fillId="0" borderId="49" xfId="0" applyBorder="1" applyProtection="1"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0" borderId="44" xfId="0" applyBorder="1" applyProtection="1">
      <protection locked="0"/>
    </xf>
    <xf numFmtId="0" fontId="0" fillId="0" borderId="46" xfId="0" applyBorder="1" applyProtection="1">
      <protection locked="0"/>
    </xf>
    <xf numFmtId="0" fontId="4" fillId="4" borderId="0" xfId="0" applyFont="1" applyFill="1" applyAlignment="1">
      <alignment horizontal="left" vertical="center"/>
    </xf>
    <xf numFmtId="0" fontId="0" fillId="4" borderId="7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>
      <alignment horizontal="center" vertical="center" wrapText="1"/>
    </xf>
    <xf numFmtId="0" fontId="0" fillId="0" borderId="11" xfId="0" applyBorder="1"/>
    <xf numFmtId="4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50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5" borderId="15" xfId="0" applyFill="1" applyBorder="1" applyAlignment="1">
      <alignment horizontal="center" vertical="center"/>
    </xf>
    <xf numFmtId="0" fontId="0" fillId="0" borderId="1" xfId="0" applyBorder="1"/>
    <xf numFmtId="0" fontId="0" fillId="0" borderId="51" xfId="0" applyBorder="1"/>
    <xf numFmtId="14" fontId="0" fillId="0" borderId="0" xfId="0" applyNumberFormat="1" applyAlignment="1">
      <alignment horizontal="center"/>
    </xf>
    <xf numFmtId="0" fontId="0" fillId="0" borderId="0" xfId="0"/>
    <xf numFmtId="0" fontId="6" fillId="4" borderId="6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9" fillId="4" borderId="13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14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7" xfId="0" applyFill="1" applyBorder="1" applyAlignment="1">
      <alignment horizontal="center" vertical="center"/>
    </xf>
    <xf numFmtId="4" fontId="5" fillId="4" borderId="18" xfId="0" applyNumberFormat="1" applyFont="1" applyFill="1" applyBorder="1" applyAlignment="1" applyProtection="1">
      <alignment horizontal="center" vertical="center"/>
      <protection locked="0"/>
    </xf>
    <xf numFmtId="0" fontId="5" fillId="4" borderId="52" xfId="0" applyFont="1" applyFill="1" applyBorder="1" applyAlignment="1">
      <alignment horizontal="center" vertical="center"/>
    </xf>
    <xf numFmtId="4" fontId="5" fillId="4" borderId="7" xfId="0" applyNumberFormat="1" applyFont="1" applyFill="1" applyBorder="1" applyAlignment="1" applyProtection="1">
      <alignment horizontal="center" vertical="center"/>
      <protection locked="0"/>
    </xf>
    <xf numFmtId="4" fontId="5" fillId="4" borderId="7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 wrapText="1"/>
    </xf>
    <xf numFmtId="14" fontId="0" fillId="4" borderId="7" xfId="0" applyNumberFormat="1" applyFill="1" applyBorder="1" applyAlignment="1" applyProtection="1">
      <alignment horizontal="center" vertical="center"/>
      <protection locked="0"/>
    </xf>
    <xf numFmtId="0" fontId="6" fillId="8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7" fillId="4" borderId="7" xfId="2" applyFill="1" applyBorder="1" applyAlignment="1" applyProtection="1">
      <alignment horizontal="center"/>
      <protection locked="0"/>
    </xf>
    <xf numFmtId="14" fontId="5" fillId="8" borderId="7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>
      <alignment horizontal="center" vertical="center"/>
    </xf>
    <xf numFmtId="0" fontId="0" fillId="0" borderId="53" xfId="0" applyBorder="1"/>
    <xf numFmtId="14" fontId="5" fillId="4" borderId="7" xfId="0" applyNumberFormat="1" applyFont="1" applyFill="1" applyBorder="1" applyAlignment="1" applyProtection="1">
      <alignment horizontal="center" vertical="center"/>
      <protection locked="0"/>
    </xf>
    <xf numFmtId="165" fontId="0" fillId="8" borderId="7" xfId="1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1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>
      <alignment horizontal="left" vertical="center"/>
    </xf>
    <xf numFmtId="0" fontId="3" fillId="8" borderId="7" xfId="0" applyFont="1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>
      <alignment horizontal="center" vertical="center" wrapText="1"/>
    </xf>
    <xf numFmtId="166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1" fontId="5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5" fillId="8" borderId="52" xfId="0" applyFont="1" applyFill="1" applyBorder="1" applyAlignment="1">
      <alignment horizontal="center" vertical="center"/>
    </xf>
    <xf numFmtId="165" fontId="5" fillId="8" borderId="7" xfId="1" applyNumberFormat="1" applyFont="1" applyFill="1" applyBorder="1" applyAlignment="1">
      <alignment horizontal="center" vertical="center"/>
    </xf>
    <xf numFmtId="4" fontId="5" fillId="6" borderId="7" xfId="0" applyNumberFormat="1" applyFont="1" applyFill="1" applyBorder="1" applyAlignment="1">
      <alignment horizontal="center" vertical="center"/>
    </xf>
    <xf numFmtId="4" fontId="5" fillId="6" borderId="19" xfId="0" applyNumberFormat="1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" fontId="6" fillId="4" borderId="7" xfId="0" applyNumberFormat="1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5" fillId="11" borderId="5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0" fillId="8" borderId="7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wrapText="1"/>
      <protection locked="0"/>
    </xf>
    <xf numFmtId="0" fontId="6" fillId="4" borderId="7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center" vertical="center" wrapText="1"/>
      <protection locked="0"/>
    </xf>
    <xf numFmtId="0" fontId="9" fillId="4" borderId="6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8" borderId="7" xfId="0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9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0" fillId="6" borderId="7" xfId="0" applyFill="1" applyBorder="1" applyAlignment="1">
      <alignment horizontal="center" vertical="center" wrapText="1"/>
    </xf>
    <xf numFmtId="0" fontId="0" fillId="4" borderId="13" xfId="0" applyFill="1" applyBorder="1" applyAlignment="1" applyProtection="1">
      <alignment horizontal="center"/>
      <protection locked="0"/>
    </xf>
    <xf numFmtId="0" fontId="5" fillId="4" borderId="39" xfId="0" applyFont="1" applyFill="1" applyBorder="1" applyAlignment="1" applyProtection="1">
      <alignment horizontal="center" vertical="center" wrapText="1"/>
      <protection locked="0"/>
    </xf>
    <xf numFmtId="0" fontId="11" fillId="8" borderId="7" xfId="0" applyFont="1" applyFill="1" applyBorder="1" applyAlignment="1">
      <alignment horizontal="center" vertical="center" wrapText="1"/>
    </xf>
    <xf numFmtId="4" fontId="0" fillId="4" borderId="6" xfId="0" applyNumberForma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8" borderId="39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4" fontId="5" fillId="8" borderId="7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wrapText="1"/>
    </xf>
    <xf numFmtId="4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8" borderId="7" xfId="0" applyFont="1" applyFill="1" applyBorder="1" applyAlignment="1">
      <alignment horizontal="center" wrapText="1"/>
    </xf>
    <xf numFmtId="0" fontId="5" fillId="4" borderId="7" xfId="0" applyFont="1" applyFill="1" applyBorder="1" applyAlignment="1" applyProtection="1">
      <alignment horizontal="center" wrapText="1"/>
      <protection locked="0"/>
    </xf>
    <xf numFmtId="0" fontId="9" fillId="6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22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14" fontId="22" fillId="0" borderId="7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7" xfId="0" applyFont="1" applyFill="1" applyBorder="1" applyAlignment="1" applyProtection="1">
      <alignment horizontal="center" vertical="center" wrapText="1"/>
      <protection locked="0"/>
    </xf>
    <xf numFmtId="0" fontId="22" fillId="4" borderId="6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 applyProtection="1">
      <alignment horizontal="center" vertical="center"/>
      <protection locked="0"/>
    </xf>
    <xf numFmtId="14" fontId="22" fillId="4" borderId="7" xfId="0" applyNumberFormat="1" applyFont="1" applyFill="1" applyBorder="1" applyAlignment="1" applyProtection="1">
      <alignment horizontal="center" vertical="center"/>
      <protection locked="0"/>
    </xf>
  </cellXfs>
  <cellStyles count="5">
    <cellStyle name="Hipervínculo" xfId="2" builtinId="8"/>
    <cellStyle name="Millares" xfId="1" builtinId="3"/>
    <cellStyle name="Millares 2" xfId="4"/>
    <cellStyle name="Normal" xfId="0" builtinId="0"/>
    <cellStyle name="Normal 2" xfId="3"/>
  </cellStyles>
  <dxfs count="46"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sDocumentos\trabajo\UIF\cliente%20interno\FORMULARIO%20cliente%20interno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ud"/>
      <sheetName val="Hoja1"/>
      <sheetName val="SCOR-SOCIO"/>
      <sheetName val="Solicitud (2)"/>
    </sheetNames>
    <sheetDataSet>
      <sheetData sheetId="0">
        <row r="3">
          <cell r="AM3" t="str">
            <v>Potosi</v>
          </cell>
        </row>
        <row r="5">
          <cell r="AM5" t="str">
            <v>La_Paz</v>
          </cell>
        </row>
        <row r="6">
          <cell r="AM6" t="str">
            <v>Chuquisaca</v>
          </cell>
        </row>
        <row r="7">
          <cell r="AM7" t="str">
            <v>Oruro</v>
          </cell>
        </row>
        <row r="8">
          <cell r="AM8" t="str">
            <v>Santa_Cruz</v>
          </cell>
        </row>
        <row r="10">
          <cell r="AM10" t="str">
            <v>Tarija</v>
          </cell>
        </row>
        <row r="11">
          <cell r="AM11" t="str">
            <v>Beni</v>
          </cell>
        </row>
        <row r="12">
          <cell r="AM12" t="str">
            <v>Pando</v>
          </cell>
        </row>
        <row r="13">
          <cell r="AM13" t="str">
            <v>Cochabamba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357"/>
  <sheetViews>
    <sheetView showWhiteSpace="0" zoomScale="150" zoomScaleNormal="150" workbookViewId="0">
      <selection activeCell="CW1" sqref="CW1"/>
    </sheetView>
  </sheetViews>
  <sheetFormatPr baseColWidth="10" defaultRowHeight="12.75" outlineLevelCol="1" x14ac:dyDescent="0.25"/>
  <cols>
    <col min="1" max="18" width="3.85546875" style="106" customWidth="1"/>
    <col min="19" max="27" width="3.85546875" style="55" customWidth="1"/>
    <col min="28" max="29" width="3.85546875" style="100" hidden="1" customWidth="1" outlineLevel="1"/>
    <col min="30" max="30" width="11.85546875" style="47" hidden="1" customWidth="1" outlineLevel="1"/>
    <col min="31" max="32" width="6.85546875" style="47" hidden="1" customWidth="1" outlineLevel="1"/>
    <col min="33" max="34" width="6.85546875" style="52" hidden="1" customWidth="1" outlineLevel="1"/>
    <col min="35" max="51" width="11.42578125" style="52" hidden="1" customWidth="1" outlineLevel="1"/>
    <col min="52" max="52" width="16.140625" style="52" hidden="1" customWidth="1" outlineLevel="1"/>
    <col min="53" max="98" width="11.42578125" style="52" hidden="1" customWidth="1" outlineLevel="1"/>
    <col min="99" max="100" width="0" style="52" hidden="1" outlineLevel="1"/>
    <col min="101" max="101" width="11.42578125" style="52" customWidth="1" collapsed="1"/>
    <col min="102" max="102" width="11.42578125" style="52" customWidth="1"/>
    <col min="103" max="16384" width="11.42578125" style="52"/>
  </cols>
  <sheetData>
    <row r="1" spans="1:59" ht="29.25" customHeight="1" x14ac:dyDescent="0.25">
      <c r="A1" s="196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6"/>
      <c r="AB1" s="47"/>
      <c r="AC1" s="47"/>
      <c r="AF1" s="47">
        <v>1</v>
      </c>
      <c r="AI1" s="61"/>
      <c r="AJ1" s="48" t="s">
        <v>1</v>
      </c>
      <c r="AK1" s="48"/>
      <c r="AL1" s="48"/>
      <c r="AN1" s="214" t="s">
        <v>2</v>
      </c>
      <c r="AO1" s="131"/>
      <c r="AP1" s="131"/>
      <c r="AQ1" s="131"/>
      <c r="AR1" s="131"/>
      <c r="AS1" s="131"/>
      <c r="AT1" s="131"/>
      <c r="AU1" s="131"/>
      <c r="AV1" s="131"/>
    </row>
    <row r="2" spans="1:59" ht="16.5" customHeight="1" x14ac:dyDescent="0.25">
      <c r="A2" s="140" t="s">
        <v>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6"/>
      <c r="AB2" s="47"/>
      <c r="AC2" s="47"/>
      <c r="AF2" s="47">
        <v>2</v>
      </c>
      <c r="AI2" s="61"/>
      <c r="AJ2" s="49" t="s">
        <v>4</v>
      </c>
      <c r="AK2" s="50" t="s">
        <v>5</v>
      </c>
      <c r="AL2" s="51" t="s">
        <v>6</v>
      </c>
      <c r="AM2" s="52" t="s">
        <v>7</v>
      </c>
      <c r="AN2" s="61" t="s">
        <v>8</v>
      </c>
      <c r="AO2" s="61" t="s">
        <v>9</v>
      </c>
      <c r="AP2" s="61" t="s">
        <v>10</v>
      </c>
      <c r="AQ2" s="61" t="s">
        <v>11</v>
      </c>
      <c r="AR2" s="61" t="s">
        <v>12</v>
      </c>
      <c r="AS2" s="61" t="s">
        <v>13</v>
      </c>
      <c r="AT2" s="61" t="s">
        <v>14</v>
      </c>
      <c r="AU2" s="61" t="s">
        <v>15</v>
      </c>
      <c r="AV2" s="61" t="s">
        <v>16</v>
      </c>
      <c r="AY2" s="215" t="s">
        <v>17</v>
      </c>
      <c r="AZ2" s="131"/>
      <c r="BA2" s="53"/>
      <c r="BB2" s="53"/>
      <c r="BC2" s="53"/>
      <c r="BD2" s="53"/>
      <c r="BE2" s="53"/>
      <c r="BF2" s="53"/>
      <c r="BG2" s="53"/>
    </row>
    <row r="3" spans="1:59" ht="39.75" customHeight="1" x14ac:dyDescent="0.25">
      <c r="A3" s="196" t="s">
        <v>18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6"/>
      <c r="AB3" s="54"/>
      <c r="AC3" s="54"/>
      <c r="AD3" s="54"/>
      <c r="AF3" s="47">
        <v>3</v>
      </c>
      <c r="AG3" s="55" t="s">
        <v>19</v>
      </c>
      <c r="AI3" s="61"/>
      <c r="AJ3" s="56" t="s">
        <v>20</v>
      </c>
      <c r="AK3" s="57" t="s">
        <v>21</v>
      </c>
      <c r="AL3" s="57" t="s">
        <v>22</v>
      </c>
      <c r="AM3" s="61" t="s">
        <v>8</v>
      </c>
      <c r="AN3" s="57" t="s">
        <v>21</v>
      </c>
      <c r="AO3" s="57" t="s">
        <v>23</v>
      </c>
      <c r="AP3" s="57" t="s">
        <v>24</v>
      </c>
      <c r="AQ3" s="57" t="s">
        <v>25</v>
      </c>
      <c r="AR3" s="57" t="s">
        <v>26</v>
      </c>
      <c r="AS3" s="57" t="s">
        <v>27</v>
      </c>
      <c r="AT3" s="57" t="s">
        <v>28</v>
      </c>
      <c r="AU3" s="57" t="s">
        <v>29</v>
      </c>
      <c r="AV3" s="57" t="s">
        <v>30</v>
      </c>
      <c r="AY3" s="58" t="s">
        <v>31</v>
      </c>
      <c r="AZ3" s="59" t="s">
        <v>32</v>
      </c>
    </row>
    <row r="4" spans="1:59" ht="24" customHeight="1" x14ac:dyDescent="0.25">
      <c r="A4" s="216" t="s">
        <v>33</v>
      </c>
      <c r="B4" s="135"/>
      <c r="C4" s="135"/>
      <c r="D4" s="135"/>
      <c r="E4" s="136"/>
      <c r="F4" s="217">
        <v>43386</v>
      </c>
      <c r="G4" s="135"/>
      <c r="H4" s="135"/>
      <c r="I4" s="135"/>
      <c r="J4" s="135"/>
      <c r="K4" s="136"/>
      <c r="L4" s="213" t="s">
        <v>34</v>
      </c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8"/>
      <c r="X4" s="196" t="s">
        <v>35</v>
      </c>
      <c r="Y4" s="157"/>
      <c r="Z4" s="157"/>
      <c r="AA4" s="158"/>
      <c r="AB4" s="54"/>
      <c r="AC4" s="54"/>
      <c r="AD4" s="54"/>
      <c r="AG4" s="55"/>
      <c r="AI4" s="61"/>
      <c r="AJ4" s="56"/>
      <c r="AK4" s="57"/>
      <c r="AL4" s="57"/>
      <c r="AM4" s="61"/>
      <c r="AN4" s="57"/>
      <c r="AO4" s="57"/>
      <c r="AP4" s="57"/>
      <c r="AQ4" s="57"/>
      <c r="AR4" s="57"/>
      <c r="AS4" s="57"/>
      <c r="AT4" s="57"/>
      <c r="AU4" s="57"/>
      <c r="AV4" s="57"/>
      <c r="AY4" s="58"/>
      <c r="AZ4" s="59"/>
    </row>
    <row r="5" spans="1:59" ht="24" customHeight="1" x14ac:dyDescent="0.25">
      <c r="A5" s="141" t="s">
        <v>36</v>
      </c>
      <c r="B5" s="135"/>
      <c r="C5" s="135"/>
      <c r="D5" s="135"/>
      <c r="E5" s="136"/>
      <c r="F5" s="141" t="s">
        <v>20</v>
      </c>
      <c r="G5" s="135"/>
      <c r="H5" s="135"/>
      <c r="I5" s="135"/>
      <c r="J5" s="135"/>
      <c r="K5" s="136"/>
      <c r="L5" s="165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66"/>
      <c r="X5" s="165"/>
      <c r="Y5" s="131"/>
      <c r="Z5" s="131"/>
      <c r="AA5" s="166"/>
      <c r="AB5" s="60"/>
      <c r="AC5" s="60"/>
      <c r="AD5" s="60"/>
      <c r="AF5" s="47">
        <v>4</v>
      </c>
      <c r="AG5" s="55" t="s">
        <v>37</v>
      </c>
      <c r="AI5" s="61"/>
      <c r="AJ5" s="56" t="s">
        <v>20</v>
      </c>
      <c r="AK5" s="57" t="s">
        <v>38</v>
      </c>
      <c r="AL5" s="57" t="s">
        <v>39</v>
      </c>
      <c r="AM5" s="61" t="s">
        <v>9</v>
      </c>
      <c r="AN5" s="57" t="s">
        <v>38</v>
      </c>
      <c r="AO5" s="57" t="s">
        <v>40</v>
      </c>
      <c r="AP5" s="57" t="s">
        <v>41</v>
      </c>
      <c r="AQ5" s="57" t="s">
        <v>42</v>
      </c>
      <c r="AR5" s="57" t="s">
        <v>43</v>
      </c>
      <c r="AS5" s="57" t="s">
        <v>44</v>
      </c>
      <c r="AT5" s="57" t="s">
        <v>45</v>
      </c>
      <c r="AU5" s="57" t="s">
        <v>46</v>
      </c>
      <c r="AV5" s="57" t="s">
        <v>47</v>
      </c>
      <c r="AY5" s="58" t="s">
        <v>48</v>
      </c>
      <c r="AZ5" s="59" t="s">
        <v>49</v>
      </c>
    </row>
    <row r="6" spans="1:59" ht="33" customHeight="1" x14ac:dyDescent="0.25">
      <c r="A6" s="141" t="s">
        <v>50</v>
      </c>
      <c r="B6" s="135"/>
      <c r="C6" s="135"/>
      <c r="D6" s="135"/>
      <c r="E6" s="136"/>
      <c r="F6" s="141" t="s">
        <v>51</v>
      </c>
      <c r="G6" s="135"/>
      <c r="H6" s="135"/>
      <c r="I6" s="135"/>
      <c r="J6" s="135"/>
      <c r="K6" s="136"/>
      <c r="L6" s="159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1"/>
      <c r="AB6" s="60"/>
      <c r="AC6" s="60"/>
      <c r="AD6" s="60"/>
      <c r="AF6" s="47">
        <v>12</v>
      </c>
      <c r="AG6" s="55"/>
      <c r="AI6" s="61"/>
      <c r="AJ6" s="56" t="s">
        <v>20</v>
      </c>
      <c r="AK6" s="57" t="s">
        <v>52</v>
      </c>
      <c r="AL6" s="57" t="s">
        <v>53</v>
      </c>
      <c r="AM6" s="61" t="s">
        <v>10</v>
      </c>
      <c r="AN6" s="57" t="s">
        <v>52</v>
      </c>
      <c r="AO6" s="57" t="s">
        <v>54</v>
      </c>
      <c r="AP6" s="57" t="s">
        <v>55</v>
      </c>
      <c r="AQ6" s="57" t="s">
        <v>56</v>
      </c>
      <c r="AR6" s="57" t="s">
        <v>57</v>
      </c>
      <c r="AS6" s="57" t="s">
        <v>58</v>
      </c>
      <c r="AT6" s="57" t="s">
        <v>59</v>
      </c>
      <c r="AV6" s="57" t="s">
        <v>60</v>
      </c>
      <c r="AY6" s="58" t="s">
        <v>61</v>
      </c>
      <c r="AZ6" s="59" t="s">
        <v>62</v>
      </c>
    </row>
    <row r="7" spans="1:59" ht="13.5" customHeight="1" x14ac:dyDescent="0.25">
      <c r="A7" s="180" t="s">
        <v>63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6"/>
      <c r="AB7" s="60"/>
      <c r="AC7" s="60"/>
      <c r="AD7" s="60"/>
      <c r="AI7" s="61" t="s">
        <v>64</v>
      </c>
      <c r="AJ7" s="56" t="s">
        <v>20</v>
      </c>
      <c r="AK7" s="57" t="s">
        <v>8</v>
      </c>
      <c r="AL7" s="57" t="s">
        <v>53</v>
      </c>
      <c r="AM7" s="61" t="s">
        <v>11</v>
      </c>
      <c r="AN7" s="57" t="s">
        <v>8</v>
      </c>
      <c r="AO7" s="57" t="s">
        <v>65</v>
      </c>
      <c r="AP7" s="57" t="s">
        <v>66</v>
      </c>
      <c r="AQ7" s="57" t="s">
        <v>11</v>
      </c>
      <c r="AR7" s="57" t="s">
        <v>67</v>
      </c>
      <c r="AS7" s="57" t="s">
        <v>68</v>
      </c>
      <c r="AT7" s="57" t="s">
        <v>69</v>
      </c>
      <c r="AV7" s="57" t="s">
        <v>70</v>
      </c>
      <c r="AY7" s="58" t="s">
        <v>71</v>
      </c>
      <c r="AZ7" s="59" t="s">
        <v>72</v>
      </c>
    </row>
    <row r="8" spans="1:59" ht="23.25" customHeight="1" x14ac:dyDescent="0.25">
      <c r="A8" s="155" t="s">
        <v>73</v>
      </c>
      <c r="B8" s="135"/>
      <c r="C8" s="135"/>
      <c r="D8" s="136"/>
      <c r="E8" s="155" t="s">
        <v>74</v>
      </c>
      <c r="F8" s="135"/>
      <c r="G8" s="135"/>
      <c r="H8" s="135"/>
      <c r="I8" s="136"/>
      <c r="J8" s="155" t="s">
        <v>75</v>
      </c>
      <c r="K8" s="135"/>
      <c r="L8" s="135"/>
      <c r="M8" s="135"/>
      <c r="N8" s="135"/>
      <c r="O8" s="136"/>
      <c r="P8" s="155" t="s">
        <v>76</v>
      </c>
      <c r="Q8" s="135"/>
      <c r="R8" s="135"/>
      <c r="S8" s="135"/>
      <c r="T8" s="135"/>
      <c r="U8" s="136"/>
      <c r="V8" s="155" t="s">
        <v>77</v>
      </c>
      <c r="W8" s="135"/>
      <c r="X8" s="135"/>
      <c r="Y8" s="135"/>
      <c r="Z8" s="135"/>
      <c r="AA8" s="136"/>
      <c r="AB8" s="60"/>
      <c r="AC8" s="60"/>
      <c r="AD8" s="127"/>
      <c r="AG8" s="52">
        <f>18/3</f>
        <v>6</v>
      </c>
      <c r="AI8" s="61"/>
      <c r="AJ8" s="56" t="s">
        <v>20</v>
      </c>
      <c r="AK8" s="57" t="s">
        <v>20</v>
      </c>
      <c r="AL8" s="57" t="s">
        <v>53</v>
      </c>
      <c r="AM8" s="61" t="s">
        <v>12</v>
      </c>
      <c r="AN8" s="57" t="s">
        <v>78</v>
      </c>
      <c r="AO8" s="57" t="s">
        <v>79</v>
      </c>
      <c r="AP8" s="57" t="s">
        <v>80</v>
      </c>
      <c r="AQ8" s="57" t="s">
        <v>81</v>
      </c>
      <c r="AR8" s="57" t="s">
        <v>82</v>
      </c>
      <c r="AS8" s="57" t="s">
        <v>83</v>
      </c>
      <c r="AT8" s="57" t="s">
        <v>84</v>
      </c>
      <c r="AV8" s="57" t="s">
        <v>85</v>
      </c>
      <c r="AY8" s="58" t="s">
        <v>86</v>
      </c>
      <c r="AZ8" s="59" t="s">
        <v>87</v>
      </c>
    </row>
    <row r="9" spans="1:59" ht="13.5" customHeight="1" x14ac:dyDescent="0.25">
      <c r="A9" s="204"/>
      <c r="B9" s="173"/>
      <c r="C9" s="119"/>
      <c r="D9" s="121"/>
      <c r="E9" s="212"/>
      <c r="F9" s="172"/>
      <c r="G9" s="172"/>
      <c r="H9" s="172"/>
      <c r="I9" s="173"/>
      <c r="J9" s="212"/>
      <c r="K9" s="172"/>
      <c r="L9" s="172"/>
      <c r="M9" s="172"/>
      <c r="N9" s="172"/>
      <c r="O9" s="173"/>
      <c r="P9" s="212"/>
      <c r="Q9" s="172"/>
      <c r="R9" s="172"/>
      <c r="S9" s="172"/>
      <c r="T9" s="172"/>
      <c r="U9" s="173"/>
      <c r="V9" s="212"/>
      <c r="W9" s="172"/>
      <c r="X9" s="172"/>
      <c r="Y9" s="172"/>
      <c r="Z9" s="172"/>
      <c r="AA9" s="173"/>
      <c r="AB9" s="127"/>
      <c r="AC9" s="127"/>
      <c r="AD9" s="127"/>
      <c r="AI9" s="61" t="s">
        <v>88</v>
      </c>
      <c r="AJ9" s="56" t="s">
        <v>20</v>
      </c>
      <c r="AK9" s="57" t="s">
        <v>89</v>
      </c>
      <c r="AL9" s="57" t="s">
        <v>90</v>
      </c>
      <c r="AM9" s="61" t="s">
        <v>14</v>
      </c>
      <c r="AN9" s="57" t="s">
        <v>89</v>
      </c>
      <c r="AO9" s="57" t="s">
        <v>91</v>
      </c>
      <c r="AR9" s="57" t="s">
        <v>92</v>
      </c>
      <c r="AS9" s="57" t="s">
        <v>13</v>
      </c>
      <c r="AT9" s="57" t="s">
        <v>93</v>
      </c>
      <c r="AV9" s="57" t="s">
        <v>94</v>
      </c>
      <c r="AY9" s="58" t="s">
        <v>95</v>
      </c>
      <c r="AZ9" s="59" t="s">
        <v>96</v>
      </c>
    </row>
    <row r="10" spans="1:59" ht="15" customHeight="1" x14ac:dyDescent="0.25">
      <c r="A10" s="180" t="s">
        <v>97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6"/>
      <c r="AB10" s="127"/>
      <c r="AC10" s="127"/>
      <c r="AD10" s="127"/>
      <c r="AI10" s="61" t="s">
        <v>98</v>
      </c>
      <c r="AJ10" s="56" t="s">
        <v>20</v>
      </c>
      <c r="AK10" s="57" t="s">
        <v>99</v>
      </c>
      <c r="AL10" s="57" t="s">
        <v>39</v>
      </c>
      <c r="AM10" s="61" t="s">
        <v>15</v>
      </c>
      <c r="AN10" s="57" t="s">
        <v>99</v>
      </c>
      <c r="AO10" s="57" t="s">
        <v>100</v>
      </c>
      <c r="AR10" s="57" t="s">
        <v>101</v>
      </c>
      <c r="AS10" s="57" t="s">
        <v>102</v>
      </c>
      <c r="AT10" s="57" t="s">
        <v>103</v>
      </c>
      <c r="AV10" s="57" t="s">
        <v>104</v>
      </c>
      <c r="AY10" s="58" t="s">
        <v>105</v>
      </c>
      <c r="AZ10" s="59" t="s">
        <v>106</v>
      </c>
    </row>
    <row r="11" spans="1:59" ht="18.75" customHeight="1" x14ac:dyDescent="0.25">
      <c r="A11" s="184" t="s">
        <v>107</v>
      </c>
      <c r="B11" s="135"/>
      <c r="C11" s="135"/>
      <c r="D11" s="136"/>
      <c r="E11" s="211"/>
      <c r="F11" s="135"/>
      <c r="G11" s="135"/>
      <c r="H11" s="135"/>
      <c r="I11" s="136"/>
      <c r="J11" s="184" t="s">
        <v>108</v>
      </c>
      <c r="K11" s="135"/>
      <c r="L11" s="136"/>
      <c r="M11" s="200"/>
      <c r="N11" s="135"/>
      <c r="O11" s="135"/>
      <c r="P11" s="135"/>
      <c r="Q11" s="135"/>
      <c r="R11" s="136"/>
      <c r="S11" s="184" t="s">
        <v>109</v>
      </c>
      <c r="T11" s="135"/>
      <c r="U11" s="136"/>
      <c r="V11" s="196"/>
      <c r="W11" s="135"/>
      <c r="X11" s="135"/>
      <c r="Y11" s="135"/>
      <c r="Z11" s="135"/>
      <c r="AA11" s="136"/>
      <c r="AB11" s="127"/>
      <c r="AC11" s="127"/>
      <c r="AD11" s="60" t="s">
        <v>110</v>
      </c>
      <c r="AG11" s="62" t="s">
        <v>111</v>
      </c>
      <c r="AI11" s="61"/>
      <c r="AJ11" s="56" t="s">
        <v>20</v>
      </c>
      <c r="AK11" s="57" t="s">
        <v>112</v>
      </c>
      <c r="AL11" s="57" t="s">
        <v>113</v>
      </c>
      <c r="AM11" s="61" t="s">
        <v>16</v>
      </c>
      <c r="AN11" s="57" t="s">
        <v>112</v>
      </c>
      <c r="AO11" s="57" t="s">
        <v>114</v>
      </c>
      <c r="AR11" s="57" t="s">
        <v>115</v>
      </c>
      <c r="AS11" s="57" t="s">
        <v>116</v>
      </c>
      <c r="AT11" s="57" t="s">
        <v>117</v>
      </c>
      <c r="AV11" s="57" t="s">
        <v>118</v>
      </c>
      <c r="AY11" s="58" t="s">
        <v>119</v>
      </c>
      <c r="AZ11" s="59" t="s">
        <v>120</v>
      </c>
    </row>
    <row r="12" spans="1:59" ht="16.5" customHeight="1" x14ac:dyDescent="0.25">
      <c r="A12" s="210" t="s">
        <v>121</v>
      </c>
      <c r="B12" s="172"/>
      <c r="C12" s="172"/>
      <c r="D12" s="172"/>
      <c r="E12" s="172"/>
      <c r="F12" s="172"/>
      <c r="G12" s="172"/>
      <c r="H12" s="172"/>
      <c r="I12" s="173"/>
      <c r="J12" s="209">
        <v>43292</v>
      </c>
      <c r="K12" s="147"/>
      <c r="L12" s="148"/>
      <c r="M12" s="210" t="s">
        <v>122</v>
      </c>
      <c r="N12" s="172"/>
      <c r="O12" s="172"/>
      <c r="P12" s="172"/>
      <c r="Q12" s="172"/>
      <c r="R12" s="172"/>
      <c r="S12" s="172"/>
      <c r="T12" s="172"/>
      <c r="U12" s="172"/>
      <c r="V12" s="173"/>
      <c r="W12" s="141" t="str">
        <f>+DATEDIF(J12,F4,"y")&amp;" "&amp;"años"&amp;" "&amp;DATEDIF(J12,F4,"ym")&amp;" "&amp;"meses"&amp;" "&amp;DATEDIF(J12,F4,"md")&amp;" "&amp;"dias"</f>
        <v>0 años 3 meses 2 dias</v>
      </c>
      <c r="X12" s="135"/>
      <c r="Y12" s="135"/>
      <c r="Z12" s="135"/>
      <c r="AA12" s="136"/>
      <c r="AB12" s="127"/>
      <c r="AC12" s="127"/>
      <c r="AD12" s="60" t="s">
        <v>123</v>
      </c>
      <c r="AG12" s="63" t="s">
        <v>124</v>
      </c>
      <c r="AI12" s="61"/>
      <c r="AJ12" s="56" t="s">
        <v>20</v>
      </c>
      <c r="AK12" s="57" t="s">
        <v>125</v>
      </c>
      <c r="AL12" s="57" t="s">
        <v>39</v>
      </c>
      <c r="AN12" s="57" t="s">
        <v>125</v>
      </c>
      <c r="AO12" s="57" t="s">
        <v>126</v>
      </c>
      <c r="AR12" s="57" t="s">
        <v>127</v>
      </c>
      <c r="AS12" s="57" t="s">
        <v>128</v>
      </c>
      <c r="AT12" s="57" t="s">
        <v>129</v>
      </c>
      <c r="AV12" s="57" t="s">
        <v>16</v>
      </c>
      <c r="AY12" s="58" t="s">
        <v>130</v>
      </c>
      <c r="AZ12" s="59" t="s">
        <v>131</v>
      </c>
    </row>
    <row r="13" spans="1:59" ht="15" customHeight="1" x14ac:dyDescent="0.25">
      <c r="A13" s="210" t="s">
        <v>132</v>
      </c>
      <c r="B13" s="172"/>
      <c r="C13" s="172"/>
      <c r="D13" s="172"/>
      <c r="E13" s="172"/>
      <c r="F13" s="172"/>
      <c r="G13" s="172"/>
      <c r="H13" s="172"/>
      <c r="I13" s="173"/>
      <c r="J13" s="209">
        <v>40330</v>
      </c>
      <c r="K13" s="147"/>
      <c r="L13" s="148"/>
      <c r="M13" s="210" t="s">
        <v>133</v>
      </c>
      <c r="N13" s="172"/>
      <c r="O13" s="172"/>
      <c r="P13" s="172"/>
      <c r="Q13" s="172"/>
      <c r="R13" s="172"/>
      <c r="S13" s="172"/>
      <c r="T13" s="172"/>
      <c r="U13" s="172"/>
      <c r="V13" s="173"/>
      <c r="W13" s="141" t="str">
        <f>+DATEDIF(J13,F4,"y")&amp;" "&amp;"años"&amp;" "&amp;DATEDIF(J13,F4,"ym")&amp;" "&amp;"meses"&amp;" "&amp;DATEDIF(J13,F4,"md")&amp;" "&amp;"dias"</f>
        <v>8 años 4 meses 12 dias</v>
      </c>
      <c r="X13" s="135"/>
      <c r="Y13" s="135"/>
      <c r="Z13" s="135"/>
      <c r="AA13" s="136"/>
      <c r="AB13" s="127"/>
      <c r="AC13" s="127"/>
      <c r="AD13" s="60" t="s">
        <v>134</v>
      </c>
      <c r="AE13" s="64"/>
      <c r="AF13" s="64"/>
      <c r="AG13" s="63" t="s">
        <v>135</v>
      </c>
      <c r="AI13" s="61"/>
      <c r="AJ13" s="56" t="s">
        <v>20</v>
      </c>
      <c r="AK13" s="57" t="s">
        <v>136</v>
      </c>
      <c r="AL13" s="57" t="s">
        <v>137</v>
      </c>
      <c r="AM13" s="65" t="s">
        <v>50</v>
      </c>
      <c r="AN13" s="57" t="s">
        <v>136</v>
      </c>
      <c r="AO13" s="57" t="s">
        <v>138</v>
      </c>
      <c r="AR13" s="57" t="s">
        <v>139</v>
      </c>
      <c r="AT13" s="57" t="s">
        <v>140</v>
      </c>
      <c r="AV13" s="57" t="s">
        <v>141</v>
      </c>
      <c r="AY13" s="58" t="s">
        <v>142</v>
      </c>
      <c r="AZ13" s="59" t="s">
        <v>143</v>
      </c>
    </row>
    <row r="14" spans="1:59" ht="15" customHeight="1" x14ac:dyDescent="0.25">
      <c r="A14" s="180" t="s">
        <v>144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6"/>
      <c r="AB14" s="127"/>
      <c r="AC14" s="127"/>
      <c r="AD14" s="60" t="s">
        <v>145</v>
      </c>
      <c r="AG14" s="63" t="s">
        <v>146</v>
      </c>
      <c r="AI14" s="61"/>
      <c r="AJ14" s="56" t="s">
        <v>20</v>
      </c>
      <c r="AK14" s="57" t="s">
        <v>147</v>
      </c>
      <c r="AL14" s="57" t="s">
        <v>148</v>
      </c>
      <c r="AM14" s="65" t="s">
        <v>51</v>
      </c>
      <c r="AN14" s="57" t="s">
        <v>147</v>
      </c>
      <c r="AO14" s="57" t="s">
        <v>149</v>
      </c>
      <c r="AR14" s="57" t="s">
        <v>150</v>
      </c>
      <c r="AT14" s="57" t="s">
        <v>151</v>
      </c>
      <c r="AV14" s="57" t="s">
        <v>152</v>
      </c>
      <c r="AY14" s="58" t="s">
        <v>153</v>
      </c>
      <c r="AZ14" s="59" t="s">
        <v>154</v>
      </c>
    </row>
    <row r="15" spans="1:59" ht="13.5" customHeight="1" x14ac:dyDescent="0.25">
      <c r="A15" s="155" t="s">
        <v>155</v>
      </c>
      <c r="B15" s="135"/>
      <c r="C15" s="135"/>
      <c r="D15" s="135"/>
      <c r="E15" s="135"/>
      <c r="F15" s="135"/>
      <c r="G15" s="136"/>
      <c r="H15" s="155" t="s">
        <v>156</v>
      </c>
      <c r="I15" s="135"/>
      <c r="J15" s="135"/>
      <c r="K15" s="136"/>
      <c r="L15" s="155" t="s">
        <v>157</v>
      </c>
      <c r="M15" s="135"/>
      <c r="N15" s="135"/>
      <c r="O15" s="135"/>
      <c r="P15" s="136"/>
      <c r="Q15" s="155" t="s">
        <v>158</v>
      </c>
      <c r="R15" s="135"/>
      <c r="S15" s="135"/>
      <c r="T15" s="135"/>
      <c r="U15" s="136"/>
      <c r="V15" s="155" t="s">
        <v>159</v>
      </c>
      <c r="W15" s="135"/>
      <c r="X15" s="135"/>
      <c r="Y15" s="135"/>
      <c r="Z15" s="135"/>
      <c r="AA15" s="136"/>
      <c r="AB15" s="127"/>
      <c r="AC15" s="127"/>
      <c r="AD15" s="60" t="s">
        <v>160</v>
      </c>
      <c r="AG15" s="63" t="s">
        <v>161</v>
      </c>
      <c r="AI15" s="61" t="s">
        <v>162</v>
      </c>
      <c r="AJ15" s="66" t="s">
        <v>14</v>
      </c>
      <c r="AK15" s="57" t="s">
        <v>28</v>
      </c>
      <c r="AL15" s="57" t="s">
        <v>163</v>
      </c>
      <c r="AM15" s="65" t="s">
        <v>164</v>
      </c>
      <c r="AO15" s="57" t="s">
        <v>165</v>
      </c>
      <c r="AR15" s="57" t="s">
        <v>166</v>
      </c>
      <c r="AT15" s="57" t="s">
        <v>167</v>
      </c>
      <c r="AV15" s="57" t="s">
        <v>168</v>
      </c>
      <c r="AY15" s="53" t="s">
        <v>169</v>
      </c>
      <c r="AZ15" s="53"/>
      <c r="BA15" s="53"/>
      <c r="BB15" s="53"/>
      <c r="BC15" s="53"/>
      <c r="BD15" s="53"/>
      <c r="BE15" s="53"/>
      <c r="BF15" s="53"/>
      <c r="BG15" s="53"/>
    </row>
    <row r="16" spans="1:59" ht="18" customHeight="1" x14ac:dyDescent="0.25">
      <c r="A16" s="196"/>
      <c r="B16" s="135"/>
      <c r="C16" s="135"/>
      <c r="D16" s="135"/>
      <c r="E16" s="135"/>
      <c r="F16" s="135"/>
      <c r="G16" s="136"/>
      <c r="H16" s="196"/>
      <c r="I16" s="135"/>
      <c r="J16" s="135"/>
      <c r="K16" s="136"/>
      <c r="L16" s="196"/>
      <c r="M16" s="135"/>
      <c r="N16" s="135"/>
      <c r="O16" s="135"/>
      <c r="P16" s="136"/>
      <c r="Q16" s="196"/>
      <c r="R16" s="135"/>
      <c r="S16" s="135"/>
      <c r="T16" s="135"/>
      <c r="U16" s="136"/>
      <c r="V16" s="196"/>
      <c r="W16" s="135"/>
      <c r="X16" s="135"/>
      <c r="Y16" s="135"/>
      <c r="Z16" s="135"/>
      <c r="AA16" s="136"/>
      <c r="AB16" s="127"/>
      <c r="AC16" s="127"/>
      <c r="AD16" s="60" t="s">
        <v>170</v>
      </c>
      <c r="AI16" s="61" t="s">
        <v>171</v>
      </c>
      <c r="AJ16" s="66" t="s">
        <v>14</v>
      </c>
      <c r="AK16" s="57" t="s">
        <v>45</v>
      </c>
      <c r="AL16" s="67"/>
      <c r="AM16" s="65" t="s">
        <v>172</v>
      </c>
      <c r="AO16" s="57" t="s">
        <v>173</v>
      </c>
      <c r="AR16" s="57" t="s">
        <v>174</v>
      </c>
      <c r="AT16" s="57" t="s">
        <v>175</v>
      </c>
      <c r="AV16" s="57" t="s">
        <v>176</v>
      </c>
      <c r="AY16" s="58" t="s">
        <v>177</v>
      </c>
      <c r="AZ16" s="59" t="s">
        <v>178</v>
      </c>
    </row>
    <row r="17" spans="1:52" ht="18" customHeight="1" x14ac:dyDescent="0.25">
      <c r="A17" s="196"/>
      <c r="B17" s="135"/>
      <c r="C17" s="135"/>
      <c r="D17" s="135"/>
      <c r="E17" s="135"/>
      <c r="F17" s="135"/>
      <c r="G17" s="136"/>
      <c r="H17" s="196"/>
      <c r="I17" s="135"/>
      <c r="J17" s="135"/>
      <c r="K17" s="136"/>
      <c r="L17" s="196"/>
      <c r="M17" s="135"/>
      <c r="N17" s="135"/>
      <c r="O17" s="135"/>
      <c r="P17" s="136"/>
      <c r="Q17" s="196"/>
      <c r="R17" s="135"/>
      <c r="S17" s="135"/>
      <c r="T17" s="135"/>
      <c r="U17" s="136"/>
      <c r="V17" s="196"/>
      <c r="W17" s="135"/>
      <c r="X17" s="135"/>
      <c r="Y17" s="135"/>
      <c r="Z17" s="135"/>
      <c r="AA17" s="136"/>
      <c r="AB17" s="127"/>
      <c r="AC17" s="127"/>
      <c r="AD17" s="127"/>
      <c r="AI17" s="61" t="s">
        <v>179</v>
      </c>
      <c r="AJ17" s="66" t="s">
        <v>14</v>
      </c>
      <c r="AK17" s="57" t="s">
        <v>59</v>
      </c>
      <c r="AL17" s="57" t="s">
        <v>180</v>
      </c>
      <c r="AM17" s="65" t="s">
        <v>181</v>
      </c>
      <c r="AO17" s="57" t="s">
        <v>182</v>
      </c>
      <c r="AR17" s="57" t="s">
        <v>183</v>
      </c>
      <c r="AV17" s="57" t="s">
        <v>184</v>
      </c>
      <c r="AY17" s="58" t="s">
        <v>185</v>
      </c>
      <c r="AZ17" s="59" t="s">
        <v>186</v>
      </c>
    </row>
    <row r="18" spans="1:52" ht="19.5" customHeight="1" x14ac:dyDescent="0.25">
      <c r="A18" s="180" t="s">
        <v>187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6"/>
      <c r="AB18" s="127"/>
      <c r="AC18" s="127"/>
      <c r="AD18" s="127"/>
      <c r="AI18" s="61" t="s">
        <v>188</v>
      </c>
      <c r="AJ18" s="66" t="s">
        <v>14</v>
      </c>
      <c r="AK18" s="57" t="s">
        <v>69</v>
      </c>
      <c r="AL18" s="57" t="s">
        <v>189</v>
      </c>
      <c r="AO18" s="57" t="s">
        <v>190</v>
      </c>
      <c r="AR18" s="57" t="s">
        <v>191</v>
      </c>
      <c r="AV18" s="57" t="s">
        <v>192</v>
      </c>
      <c r="AY18" s="58" t="s">
        <v>193</v>
      </c>
      <c r="AZ18" s="59" t="s">
        <v>194</v>
      </c>
    </row>
    <row r="19" spans="1:52" ht="19.5" customHeight="1" x14ac:dyDescent="0.25">
      <c r="A19" s="155" t="s">
        <v>195</v>
      </c>
      <c r="B19" s="135"/>
      <c r="C19" s="135"/>
      <c r="D19" s="135"/>
      <c r="E19" s="136"/>
      <c r="F19" s="155" t="s">
        <v>196</v>
      </c>
      <c r="G19" s="135"/>
      <c r="H19" s="135"/>
      <c r="I19" s="135"/>
      <c r="J19" s="136"/>
      <c r="K19" s="155" t="s">
        <v>197</v>
      </c>
      <c r="L19" s="135"/>
      <c r="M19" s="135"/>
      <c r="N19" s="135"/>
      <c r="O19" s="136"/>
      <c r="P19" s="155" t="s">
        <v>198</v>
      </c>
      <c r="Q19" s="135"/>
      <c r="R19" s="135"/>
      <c r="S19" s="135"/>
      <c r="T19" s="135"/>
      <c r="U19" s="136"/>
      <c r="V19" s="155" t="s">
        <v>199</v>
      </c>
      <c r="W19" s="135"/>
      <c r="X19" s="135"/>
      <c r="Y19" s="135"/>
      <c r="Z19" s="135"/>
      <c r="AA19" s="136"/>
      <c r="AB19" s="127"/>
      <c r="AC19" s="127"/>
      <c r="AD19" s="127"/>
      <c r="AG19" s="63" t="s">
        <v>200</v>
      </c>
      <c r="AI19" s="61" t="s">
        <v>201</v>
      </c>
      <c r="AJ19" s="66" t="s">
        <v>14</v>
      </c>
      <c r="AK19" s="57" t="s">
        <v>84</v>
      </c>
      <c r="AL19" s="57" t="s">
        <v>163</v>
      </c>
      <c r="AO19" s="57" t="s">
        <v>202</v>
      </c>
      <c r="AR19" s="57" t="s">
        <v>203</v>
      </c>
      <c r="AV19" s="57" t="s">
        <v>204</v>
      </c>
      <c r="AY19" s="58" t="s">
        <v>205</v>
      </c>
      <c r="AZ19" s="59" t="s">
        <v>206</v>
      </c>
    </row>
    <row r="20" spans="1:52" ht="19.5" customHeight="1" x14ac:dyDescent="0.25">
      <c r="A20" s="209"/>
      <c r="B20" s="147"/>
      <c r="C20" s="147"/>
      <c r="D20" s="147"/>
      <c r="E20" s="148"/>
      <c r="F20" s="141" t="str">
        <f>+DATEDIF(A20,F4,"y")&amp;" "&amp;"años"&amp;" "&amp;DATEDIF(A20,F4,"ym")&amp;" "&amp;"meses"&amp;" "&amp;DATEDIF(A20,F4,"md")&amp;" "&amp;"dias"</f>
        <v>118 años 9 meses 13 dias</v>
      </c>
      <c r="G20" s="135"/>
      <c r="H20" s="135"/>
      <c r="I20" s="135"/>
      <c r="J20" s="136"/>
      <c r="K20" s="205"/>
      <c r="L20" s="147"/>
      <c r="M20" s="147"/>
      <c r="N20" s="147"/>
      <c r="O20" s="148"/>
      <c r="P20" s="171"/>
      <c r="Q20" s="172"/>
      <c r="R20" s="172"/>
      <c r="S20" s="172"/>
      <c r="T20" s="172"/>
      <c r="U20" s="173"/>
      <c r="V20" s="171"/>
      <c r="W20" s="172"/>
      <c r="X20" s="172"/>
      <c r="Y20" s="172"/>
      <c r="Z20" s="172"/>
      <c r="AA20" s="173"/>
      <c r="AB20" s="127"/>
      <c r="AC20" s="127"/>
      <c r="AD20" s="127"/>
      <c r="AG20" s="62" t="s">
        <v>207</v>
      </c>
      <c r="AI20" s="61" t="s">
        <v>208</v>
      </c>
      <c r="AJ20" s="66" t="s">
        <v>14</v>
      </c>
      <c r="AK20" s="57" t="s">
        <v>209</v>
      </c>
      <c r="AL20" s="57" t="s">
        <v>189</v>
      </c>
      <c r="AO20" s="57" t="s">
        <v>210</v>
      </c>
      <c r="AR20" s="57" t="s">
        <v>206</v>
      </c>
      <c r="AV20" s="57" t="s">
        <v>211</v>
      </c>
    </row>
    <row r="21" spans="1:52" ht="19.5" customHeight="1" x14ac:dyDescent="0.25">
      <c r="A21" s="155" t="s">
        <v>212</v>
      </c>
      <c r="B21" s="135"/>
      <c r="C21" s="135"/>
      <c r="D21" s="135"/>
      <c r="E21" s="136"/>
      <c r="F21" s="155" t="s">
        <v>213</v>
      </c>
      <c r="G21" s="135"/>
      <c r="H21" s="135"/>
      <c r="I21" s="135"/>
      <c r="J21" s="135"/>
      <c r="K21" s="136"/>
      <c r="L21" s="155" t="s">
        <v>214</v>
      </c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6"/>
      <c r="AB21" s="127"/>
      <c r="AC21" s="127"/>
      <c r="AD21" s="127"/>
      <c r="AG21" s="62" t="s">
        <v>215</v>
      </c>
      <c r="AI21" s="61" t="s">
        <v>216</v>
      </c>
      <c r="AJ21" s="66" t="s">
        <v>14</v>
      </c>
      <c r="AK21" s="57" t="s">
        <v>93</v>
      </c>
      <c r="AL21" s="57" t="s">
        <v>189</v>
      </c>
      <c r="AO21" s="57" t="s">
        <v>217</v>
      </c>
      <c r="AR21" s="57" t="s">
        <v>218</v>
      </c>
      <c r="AV21" s="57" t="s">
        <v>219</v>
      </c>
    </row>
    <row r="22" spans="1:52" ht="23.25" customHeight="1" x14ac:dyDescent="0.25">
      <c r="A22" s="205"/>
      <c r="B22" s="147"/>
      <c r="C22" s="147"/>
      <c r="D22" s="147"/>
      <c r="E22" s="148"/>
      <c r="F22" s="68"/>
      <c r="G22" s="205" t="s">
        <v>98</v>
      </c>
      <c r="H22" s="148"/>
      <c r="I22" s="122">
        <f>IF(G22="Días",0,IF(G22="Meses",F22,IF(G22="Años",F22*12,"otro")))</f>
        <v>0</v>
      </c>
      <c r="J22" s="141" t="s">
        <v>88</v>
      </c>
      <c r="K22" s="136"/>
      <c r="L22" s="206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6"/>
      <c r="AB22" s="127"/>
      <c r="AC22" s="127"/>
      <c r="AD22" s="127"/>
      <c r="AG22" s="62" t="s">
        <v>220</v>
      </c>
      <c r="AI22" s="61" t="s">
        <v>221</v>
      </c>
      <c r="AJ22" s="66" t="s">
        <v>14</v>
      </c>
      <c r="AK22" s="57" t="s">
        <v>103</v>
      </c>
      <c r="AL22" s="57" t="s">
        <v>222</v>
      </c>
      <c r="AO22" s="57" t="s">
        <v>223</v>
      </c>
      <c r="AR22" s="57" t="s">
        <v>224</v>
      </c>
      <c r="AV22" s="57" t="s">
        <v>225</v>
      </c>
    </row>
    <row r="23" spans="1:52" ht="21.75" customHeight="1" x14ac:dyDescent="0.25">
      <c r="A23" s="168" t="s">
        <v>226</v>
      </c>
      <c r="B23" s="135"/>
      <c r="C23" s="135"/>
      <c r="D23" s="136"/>
      <c r="E23" s="207"/>
      <c r="F23" s="135"/>
      <c r="G23" s="135"/>
      <c r="H23" s="135"/>
      <c r="I23" s="136"/>
      <c r="J23" s="208" t="s">
        <v>227</v>
      </c>
      <c r="K23" s="135"/>
      <c r="L23" s="135"/>
      <c r="M23" s="135"/>
      <c r="N23" s="135"/>
      <c r="O23" s="135"/>
      <c r="P23" s="135"/>
      <c r="Q23" s="136"/>
      <c r="R23" s="204"/>
      <c r="S23" s="172"/>
      <c r="T23" s="173"/>
      <c r="U23" s="141"/>
      <c r="V23" s="135"/>
      <c r="W23" s="135"/>
      <c r="X23" s="135"/>
      <c r="Y23" s="135"/>
      <c r="Z23" s="135"/>
      <c r="AA23" s="136"/>
      <c r="AB23" s="127"/>
      <c r="AC23" s="127"/>
      <c r="AD23" s="127"/>
      <c r="AG23" s="62" t="s">
        <v>228</v>
      </c>
      <c r="AI23" s="61" t="s">
        <v>229</v>
      </c>
      <c r="AJ23" s="66" t="s">
        <v>14</v>
      </c>
      <c r="AK23" s="57" t="s">
        <v>117</v>
      </c>
      <c r="AL23" s="67"/>
      <c r="AO23" s="57" t="s">
        <v>230</v>
      </c>
      <c r="AR23" s="57" t="s">
        <v>231</v>
      </c>
      <c r="AV23" s="57" t="s">
        <v>232</v>
      </c>
    </row>
    <row r="24" spans="1:52" ht="26.25" customHeight="1" x14ac:dyDescent="0.25">
      <c r="A24" s="180" t="s">
        <v>233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6"/>
      <c r="AB24" s="127"/>
      <c r="AC24" s="127"/>
      <c r="AD24" s="127"/>
      <c r="AG24" s="69" t="s">
        <v>234</v>
      </c>
      <c r="AI24" s="61"/>
      <c r="AJ24" s="66" t="s">
        <v>14</v>
      </c>
      <c r="AK24" s="57" t="s">
        <v>129</v>
      </c>
      <c r="AL24" s="57" t="s">
        <v>235</v>
      </c>
      <c r="AO24" s="57" t="s">
        <v>236</v>
      </c>
      <c r="AR24" s="57" t="s">
        <v>237</v>
      </c>
      <c r="AV24" s="57" t="s">
        <v>238</v>
      </c>
    </row>
    <row r="25" spans="1:52" ht="18" customHeight="1" x14ac:dyDescent="0.25">
      <c r="A25" s="155" t="s">
        <v>73</v>
      </c>
      <c r="B25" s="135"/>
      <c r="C25" s="135"/>
      <c r="D25" s="136"/>
      <c r="E25" s="155" t="s">
        <v>74</v>
      </c>
      <c r="F25" s="135"/>
      <c r="G25" s="135"/>
      <c r="H25" s="135"/>
      <c r="I25" s="136"/>
      <c r="J25" s="155" t="s">
        <v>75</v>
      </c>
      <c r="K25" s="135"/>
      <c r="L25" s="135"/>
      <c r="M25" s="135"/>
      <c r="N25" s="135"/>
      <c r="O25" s="136"/>
      <c r="P25" s="155" t="s">
        <v>76</v>
      </c>
      <c r="Q25" s="135"/>
      <c r="R25" s="135"/>
      <c r="S25" s="135"/>
      <c r="T25" s="135"/>
      <c r="U25" s="136"/>
      <c r="V25" s="155" t="s">
        <v>77</v>
      </c>
      <c r="W25" s="135"/>
      <c r="X25" s="135"/>
      <c r="Y25" s="135"/>
      <c r="Z25" s="135"/>
      <c r="AA25" s="136"/>
      <c r="AB25" s="127"/>
      <c r="AC25" s="127"/>
      <c r="AD25" s="127"/>
      <c r="AI25" s="61"/>
      <c r="AJ25" s="66" t="s">
        <v>14</v>
      </c>
      <c r="AK25" s="57" t="s">
        <v>140</v>
      </c>
      <c r="AL25" s="57" t="s">
        <v>239</v>
      </c>
      <c r="AO25" s="57" t="s">
        <v>240</v>
      </c>
      <c r="AR25" s="57" t="s">
        <v>241</v>
      </c>
      <c r="AV25" s="57" t="s">
        <v>242</v>
      </c>
    </row>
    <row r="26" spans="1:52" ht="21.75" customHeight="1" x14ac:dyDescent="0.25">
      <c r="A26" s="204"/>
      <c r="B26" s="173"/>
      <c r="C26" s="70"/>
      <c r="D26" s="120"/>
      <c r="E26" s="171"/>
      <c r="F26" s="172"/>
      <c r="G26" s="172"/>
      <c r="H26" s="172"/>
      <c r="I26" s="173"/>
      <c r="J26" s="171"/>
      <c r="K26" s="172"/>
      <c r="L26" s="172"/>
      <c r="M26" s="172"/>
      <c r="N26" s="172"/>
      <c r="O26" s="173"/>
      <c r="P26" s="171"/>
      <c r="Q26" s="172"/>
      <c r="R26" s="172"/>
      <c r="S26" s="172"/>
      <c r="T26" s="172"/>
      <c r="U26" s="173"/>
      <c r="V26" s="171"/>
      <c r="W26" s="172"/>
      <c r="X26" s="172"/>
      <c r="Y26" s="172"/>
      <c r="Z26" s="172"/>
      <c r="AA26" s="173"/>
      <c r="AB26" s="127"/>
      <c r="AC26" s="127"/>
      <c r="AD26" s="127"/>
      <c r="AI26" s="61" t="s">
        <v>243</v>
      </c>
      <c r="AJ26" s="66" t="s">
        <v>14</v>
      </c>
      <c r="AK26" s="57" t="s">
        <v>151</v>
      </c>
      <c r="AL26" s="57" t="s">
        <v>239</v>
      </c>
      <c r="AO26" s="57" t="s">
        <v>244</v>
      </c>
      <c r="AR26" s="57" t="s">
        <v>245</v>
      </c>
      <c r="AV26" s="57" t="s">
        <v>246</v>
      </c>
    </row>
    <row r="27" spans="1:52" ht="26.25" customHeight="1" x14ac:dyDescent="0.25">
      <c r="A27" s="155" t="s">
        <v>247</v>
      </c>
      <c r="B27" s="135"/>
      <c r="C27" s="135"/>
      <c r="D27" s="135"/>
      <c r="E27" s="136"/>
      <c r="F27" s="184" t="s">
        <v>195</v>
      </c>
      <c r="G27" s="135"/>
      <c r="H27" s="136"/>
      <c r="I27" s="155" t="s">
        <v>196</v>
      </c>
      <c r="J27" s="135"/>
      <c r="K27" s="135"/>
      <c r="L27" s="136"/>
      <c r="M27" s="155" t="s">
        <v>248</v>
      </c>
      <c r="N27" s="135"/>
      <c r="O27" s="135"/>
      <c r="P27" s="136"/>
      <c r="Q27" s="155" t="s">
        <v>249</v>
      </c>
      <c r="R27" s="135"/>
      <c r="S27" s="135"/>
      <c r="T27" s="135"/>
      <c r="U27" s="135"/>
      <c r="V27" s="135"/>
      <c r="W27" s="135"/>
      <c r="X27" s="135"/>
      <c r="Y27" s="135"/>
      <c r="Z27" s="135"/>
      <c r="AA27" s="136"/>
      <c r="AB27" s="127"/>
      <c r="AC27" s="127"/>
      <c r="AD27" s="127"/>
      <c r="AG27" s="71" t="s">
        <v>250</v>
      </c>
      <c r="AI27" s="61" t="s">
        <v>251</v>
      </c>
      <c r="AJ27" s="66" t="s">
        <v>14</v>
      </c>
      <c r="AK27" s="57" t="s">
        <v>167</v>
      </c>
      <c r="AL27" s="57" t="s">
        <v>180</v>
      </c>
      <c r="AO27" s="57" t="s">
        <v>252</v>
      </c>
      <c r="AR27" s="57" t="s">
        <v>253</v>
      </c>
      <c r="AV27" s="57" t="s">
        <v>254</v>
      </c>
    </row>
    <row r="28" spans="1:52" ht="18" customHeight="1" x14ac:dyDescent="0.25">
      <c r="A28" s="178"/>
      <c r="B28" s="172"/>
      <c r="C28" s="172"/>
      <c r="D28" s="172"/>
      <c r="E28" s="173"/>
      <c r="F28" s="202"/>
      <c r="G28" s="172"/>
      <c r="H28" s="173"/>
      <c r="I28" s="141"/>
      <c r="J28" s="135"/>
      <c r="K28" s="135"/>
      <c r="L28" s="136"/>
      <c r="M28" s="203"/>
      <c r="N28" s="172"/>
      <c r="O28" s="172"/>
      <c r="P28" s="173"/>
      <c r="Q28" s="178"/>
      <c r="R28" s="172"/>
      <c r="S28" s="172"/>
      <c r="T28" s="172"/>
      <c r="U28" s="172"/>
      <c r="V28" s="172"/>
      <c r="W28" s="172"/>
      <c r="X28" s="172"/>
      <c r="Y28" s="172"/>
      <c r="Z28" s="172"/>
      <c r="AA28" s="173"/>
      <c r="AB28" s="127"/>
      <c r="AC28" s="127"/>
      <c r="AD28" s="127"/>
      <c r="AG28" s="62" t="s">
        <v>255</v>
      </c>
      <c r="AI28" s="61"/>
      <c r="AJ28" s="66" t="s">
        <v>14</v>
      </c>
      <c r="AK28" s="57" t="s">
        <v>175</v>
      </c>
      <c r="AL28" s="67"/>
      <c r="AO28" s="57" t="s">
        <v>256</v>
      </c>
      <c r="AR28" s="57" t="s">
        <v>257</v>
      </c>
      <c r="AV28" s="57" t="s">
        <v>106</v>
      </c>
    </row>
    <row r="29" spans="1:52" ht="21.75" customHeight="1" x14ac:dyDescent="0.25">
      <c r="A29" s="184" t="s">
        <v>258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6"/>
      <c r="L29" s="155" t="s">
        <v>259</v>
      </c>
      <c r="M29" s="135"/>
      <c r="N29" s="135"/>
      <c r="O29" s="135"/>
      <c r="P29" s="135"/>
      <c r="Q29" s="135"/>
      <c r="R29" s="135"/>
      <c r="S29" s="135"/>
      <c r="T29" s="135"/>
      <c r="U29" s="136"/>
      <c r="V29" s="155" t="s">
        <v>260</v>
      </c>
      <c r="W29" s="135"/>
      <c r="X29" s="136"/>
      <c r="Y29" s="184" t="s">
        <v>261</v>
      </c>
      <c r="Z29" s="135"/>
      <c r="AA29" s="136"/>
      <c r="AB29" s="127"/>
      <c r="AC29" s="127"/>
      <c r="AD29" s="127"/>
      <c r="AI29" s="61"/>
      <c r="AJ29" s="72" t="s">
        <v>16</v>
      </c>
      <c r="AK29" s="57" t="s">
        <v>30</v>
      </c>
      <c r="AL29" s="57" t="s">
        <v>262</v>
      </c>
      <c r="AO29" s="57" t="s">
        <v>263</v>
      </c>
      <c r="AR29" s="57" t="s">
        <v>264</v>
      </c>
      <c r="AV29" s="57" t="s">
        <v>265</v>
      </c>
    </row>
    <row r="30" spans="1:52" ht="27" customHeight="1" x14ac:dyDescent="0.25">
      <c r="A30" s="178"/>
      <c r="B30" s="172"/>
      <c r="C30" s="172"/>
      <c r="D30" s="172"/>
      <c r="E30" s="172"/>
      <c r="F30" s="172"/>
      <c r="G30" s="172"/>
      <c r="H30" s="172"/>
      <c r="I30" s="172"/>
      <c r="J30" s="172"/>
      <c r="K30" s="173"/>
      <c r="L30" s="178"/>
      <c r="M30" s="172"/>
      <c r="N30" s="172"/>
      <c r="O30" s="172"/>
      <c r="P30" s="172"/>
      <c r="Q30" s="172"/>
      <c r="R30" s="172"/>
      <c r="S30" s="172"/>
      <c r="T30" s="172"/>
      <c r="U30" s="173"/>
      <c r="V30" s="171"/>
      <c r="W30" s="172"/>
      <c r="X30" s="173"/>
      <c r="Y30" s="185"/>
      <c r="Z30" s="135"/>
      <c r="AA30" s="136"/>
      <c r="AB30" s="127"/>
      <c r="AC30" s="127"/>
      <c r="AD30" s="127"/>
      <c r="AI30" s="61"/>
      <c r="AJ30" s="72" t="s">
        <v>16</v>
      </c>
      <c r="AK30" s="57" t="s">
        <v>47</v>
      </c>
      <c r="AL30" s="57" t="s">
        <v>266</v>
      </c>
      <c r="AO30" s="57" t="s">
        <v>267</v>
      </c>
      <c r="AR30" s="57" t="s">
        <v>268</v>
      </c>
      <c r="AV30" s="57" t="s">
        <v>269</v>
      </c>
    </row>
    <row r="31" spans="1:52" ht="18" customHeight="1" x14ac:dyDescent="0.25">
      <c r="A31" s="180" t="s">
        <v>270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6"/>
      <c r="AB31" s="127"/>
      <c r="AC31" s="127"/>
      <c r="AD31" s="127"/>
      <c r="AG31" s="63" t="s">
        <v>271</v>
      </c>
      <c r="AI31" s="61"/>
      <c r="AJ31" s="72" t="s">
        <v>16</v>
      </c>
      <c r="AK31" s="57" t="s">
        <v>60</v>
      </c>
      <c r="AL31" s="57" t="s">
        <v>246</v>
      </c>
      <c r="AO31" s="57" t="s">
        <v>272</v>
      </c>
      <c r="AR31" s="57" t="s">
        <v>273</v>
      </c>
      <c r="AV31" s="57" t="s">
        <v>274</v>
      </c>
    </row>
    <row r="32" spans="1:52" ht="21.75" customHeight="1" x14ac:dyDescent="0.25">
      <c r="A32" s="155" t="s">
        <v>275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6"/>
      <c r="AB32" s="127"/>
      <c r="AC32" s="127"/>
      <c r="AD32" s="127"/>
      <c r="AG32" s="62" t="s">
        <v>276</v>
      </c>
      <c r="AI32" s="61"/>
      <c r="AJ32" s="72" t="s">
        <v>16</v>
      </c>
      <c r="AK32" s="57" t="s">
        <v>70</v>
      </c>
      <c r="AL32" s="57" t="s">
        <v>70</v>
      </c>
      <c r="AO32" s="57" t="s">
        <v>277</v>
      </c>
      <c r="AR32" s="57" t="s">
        <v>278</v>
      </c>
      <c r="AV32" s="57" t="s">
        <v>279</v>
      </c>
    </row>
    <row r="33" spans="1:48" s="74" customFormat="1" ht="20.25" customHeight="1" x14ac:dyDescent="0.25">
      <c r="A33" s="180" t="s">
        <v>280</v>
      </c>
      <c r="B33" s="135"/>
      <c r="C33" s="135"/>
      <c r="D33" s="136"/>
      <c r="E33" s="200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6"/>
      <c r="AB33" s="127"/>
      <c r="AC33" s="127"/>
      <c r="AD33" s="127"/>
      <c r="AE33" s="73"/>
      <c r="AF33" s="73"/>
      <c r="AG33" s="62" t="s">
        <v>281</v>
      </c>
      <c r="AI33" s="75"/>
      <c r="AJ33" s="76" t="s">
        <v>16</v>
      </c>
      <c r="AK33" s="77" t="s">
        <v>85</v>
      </c>
      <c r="AL33" s="77" t="s">
        <v>266</v>
      </c>
      <c r="AO33" s="77" t="s">
        <v>282</v>
      </c>
      <c r="AR33" s="77" t="s">
        <v>283</v>
      </c>
      <c r="AV33" s="77" t="s">
        <v>284</v>
      </c>
    </row>
    <row r="34" spans="1:48" s="74" customFormat="1" ht="32.25" customHeight="1" x14ac:dyDescent="0.25">
      <c r="A34" s="184" t="s">
        <v>285</v>
      </c>
      <c r="B34" s="135"/>
      <c r="C34" s="135"/>
      <c r="D34" s="136"/>
      <c r="E34" s="184" t="s">
        <v>286</v>
      </c>
      <c r="F34" s="135"/>
      <c r="G34" s="135"/>
      <c r="H34" s="135"/>
      <c r="I34" s="135"/>
      <c r="J34" s="135"/>
      <c r="K34" s="136"/>
      <c r="L34" s="184" t="s">
        <v>287</v>
      </c>
      <c r="M34" s="135"/>
      <c r="N34" s="135"/>
      <c r="O34" s="135"/>
      <c r="P34" s="135"/>
      <c r="Q34" s="135"/>
      <c r="R34" s="135"/>
      <c r="S34" s="136"/>
      <c r="T34" s="184" t="s">
        <v>288</v>
      </c>
      <c r="U34" s="135"/>
      <c r="V34" s="135"/>
      <c r="W34" s="135"/>
      <c r="X34" s="135"/>
      <c r="Y34" s="135"/>
      <c r="Z34" s="135"/>
      <c r="AA34" s="136"/>
      <c r="AB34" s="127"/>
      <c r="AC34" s="127"/>
      <c r="AD34" s="127"/>
      <c r="AE34" s="73"/>
      <c r="AF34" s="73"/>
      <c r="AG34" s="62" t="s">
        <v>289</v>
      </c>
      <c r="AI34" s="75"/>
      <c r="AJ34" s="76" t="s">
        <v>16</v>
      </c>
      <c r="AK34" s="77" t="s">
        <v>290</v>
      </c>
      <c r="AL34" s="77" t="s">
        <v>291</v>
      </c>
      <c r="AO34" s="77" t="s">
        <v>292</v>
      </c>
      <c r="AR34" s="77" t="s">
        <v>293</v>
      </c>
      <c r="AV34" s="77" t="s">
        <v>294</v>
      </c>
    </row>
    <row r="35" spans="1:48" s="80" customFormat="1" ht="24.75" customHeight="1" x14ac:dyDescent="0.25">
      <c r="A35" s="200"/>
      <c r="B35" s="135"/>
      <c r="C35" s="135"/>
      <c r="D35" s="136"/>
      <c r="E35" s="200"/>
      <c r="F35" s="135"/>
      <c r="G35" s="135"/>
      <c r="H35" s="135"/>
      <c r="I35" s="135"/>
      <c r="J35" s="135"/>
      <c r="K35" s="136"/>
      <c r="L35" s="200"/>
      <c r="M35" s="135"/>
      <c r="N35" s="135"/>
      <c r="O35" s="135"/>
      <c r="P35" s="135"/>
      <c r="Q35" s="135"/>
      <c r="R35" s="135"/>
      <c r="S35" s="136"/>
      <c r="T35" s="141"/>
      <c r="U35" s="135"/>
      <c r="V35" s="135"/>
      <c r="W35" s="135"/>
      <c r="X35" s="135"/>
      <c r="Y35" s="135"/>
      <c r="Z35" s="135"/>
      <c r="AA35" s="136"/>
      <c r="AB35" s="128"/>
      <c r="AC35" s="128"/>
      <c r="AD35" s="128"/>
      <c r="AE35" s="78"/>
      <c r="AF35" s="78"/>
      <c r="AG35" s="79"/>
      <c r="AI35" s="81"/>
      <c r="AJ35" s="82"/>
      <c r="AK35" s="83"/>
      <c r="AL35" s="83"/>
      <c r="AO35" s="83"/>
      <c r="AR35" s="83"/>
      <c r="AV35" s="83"/>
    </row>
    <row r="36" spans="1:48" s="74" customFormat="1" ht="26.25" customHeight="1" x14ac:dyDescent="0.25">
      <c r="A36" s="180" t="s">
        <v>295</v>
      </c>
      <c r="B36" s="135"/>
      <c r="C36" s="135"/>
      <c r="D36" s="136"/>
      <c r="E36" s="200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6"/>
      <c r="AB36" s="127"/>
      <c r="AC36" s="127"/>
      <c r="AD36" s="127"/>
      <c r="AE36" s="73"/>
      <c r="AF36" s="73"/>
      <c r="AG36" s="62" t="s">
        <v>296</v>
      </c>
      <c r="AI36" s="75"/>
      <c r="AJ36" s="76" t="s">
        <v>16</v>
      </c>
      <c r="AK36" s="77" t="s">
        <v>94</v>
      </c>
      <c r="AL36" s="77" t="s">
        <v>94</v>
      </c>
      <c r="AO36" s="77" t="s">
        <v>297</v>
      </c>
      <c r="AR36" s="77" t="s">
        <v>298</v>
      </c>
      <c r="AV36" s="77" t="s">
        <v>299</v>
      </c>
    </row>
    <row r="37" spans="1:48" s="74" customFormat="1" ht="26.25" customHeight="1" x14ac:dyDescent="0.25">
      <c r="A37" s="184" t="s">
        <v>300</v>
      </c>
      <c r="B37" s="135"/>
      <c r="C37" s="135"/>
      <c r="D37" s="136"/>
      <c r="E37" s="184" t="s">
        <v>286</v>
      </c>
      <c r="F37" s="135"/>
      <c r="G37" s="135"/>
      <c r="H37" s="135"/>
      <c r="I37" s="135"/>
      <c r="J37" s="135"/>
      <c r="K37" s="136"/>
      <c r="L37" s="184" t="s">
        <v>287</v>
      </c>
      <c r="M37" s="135"/>
      <c r="N37" s="135"/>
      <c r="O37" s="135"/>
      <c r="P37" s="135"/>
      <c r="Q37" s="135"/>
      <c r="R37" s="135"/>
      <c r="S37" s="136"/>
      <c r="T37" s="184" t="s">
        <v>288</v>
      </c>
      <c r="U37" s="135"/>
      <c r="V37" s="135"/>
      <c r="W37" s="135"/>
      <c r="X37" s="135"/>
      <c r="Y37" s="135"/>
      <c r="Z37" s="135"/>
      <c r="AA37" s="136"/>
      <c r="AB37" s="127"/>
      <c r="AC37" s="127"/>
      <c r="AD37" s="127"/>
      <c r="AE37" s="73"/>
      <c r="AF37" s="73"/>
      <c r="AG37" s="62" t="s">
        <v>301</v>
      </c>
      <c r="AI37" s="75"/>
      <c r="AJ37" s="76" t="s">
        <v>16</v>
      </c>
      <c r="AK37" s="77" t="s">
        <v>104</v>
      </c>
      <c r="AL37" s="77" t="s">
        <v>291</v>
      </c>
      <c r="AO37" s="77" t="s">
        <v>302</v>
      </c>
      <c r="AR37" s="77" t="s">
        <v>303</v>
      </c>
      <c r="AV37" s="77" t="s">
        <v>304</v>
      </c>
    </row>
    <row r="38" spans="1:48" s="74" customFormat="1" ht="26.25" customHeight="1" x14ac:dyDescent="0.25">
      <c r="A38" s="200"/>
      <c r="B38" s="135"/>
      <c r="C38" s="135"/>
      <c r="D38" s="136"/>
      <c r="E38" s="200"/>
      <c r="F38" s="135"/>
      <c r="G38" s="135"/>
      <c r="H38" s="135"/>
      <c r="I38" s="135"/>
      <c r="J38" s="135"/>
      <c r="K38" s="136"/>
      <c r="L38" s="200"/>
      <c r="M38" s="135"/>
      <c r="N38" s="135"/>
      <c r="O38" s="135"/>
      <c r="P38" s="135"/>
      <c r="Q38" s="135"/>
      <c r="R38" s="135"/>
      <c r="S38" s="136"/>
      <c r="T38" s="141"/>
      <c r="U38" s="135"/>
      <c r="V38" s="135"/>
      <c r="W38" s="135"/>
      <c r="X38" s="135"/>
      <c r="Y38" s="135"/>
      <c r="Z38" s="135"/>
      <c r="AA38" s="136"/>
      <c r="AB38" s="127"/>
      <c r="AC38" s="127"/>
      <c r="AD38" s="127"/>
      <c r="AE38" s="73"/>
      <c r="AF38" s="73"/>
      <c r="AG38" s="62" t="s">
        <v>305</v>
      </c>
      <c r="AI38" s="75"/>
      <c r="AJ38" s="76" t="s">
        <v>16</v>
      </c>
      <c r="AK38" s="77" t="s">
        <v>118</v>
      </c>
      <c r="AL38" s="77" t="s">
        <v>306</v>
      </c>
      <c r="AO38" s="77" t="s">
        <v>307</v>
      </c>
      <c r="AR38" s="77" t="s">
        <v>308</v>
      </c>
      <c r="AV38" s="77" t="s">
        <v>309</v>
      </c>
    </row>
    <row r="39" spans="1:48" s="74" customFormat="1" ht="26.25" customHeight="1" x14ac:dyDescent="0.25">
      <c r="A39" s="180" t="s">
        <v>310</v>
      </c>
      <c r="B39" s="135"/>
      <c r="C39" s="135"/>
      <c r="D39" s="136"/>
      <c r="E39" s="200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6"/>
      <c r="AB39" s="84"/>
      <c r="AC39" s="127"/>
      <c r="AD39" s="127"/>
      <c r="AE39" s="73"/>
      <c r="AF39" s="73"/>
      <c r="AG39" s="62" t="s">
        <v>161</v>
      </c>
      <c r="AI39" s="75"/>
      <c r="AJ39" s="76" t="s">
        <v>16</v>
      </c>
      <c r="AK39" s="77" t="s">
        <v>16</v>
      </c>
      <c r="AL39" s="77" t="s">
        <v>180</v>
      </c>
      <c r="AO39" s="77" t="s">
        <v>311</v>
      </c>
      <c r="AR39" s="77" t="s">
        <v>312</v>
      </c>
      <c r="AV39" s="77" t="s">
        <v>313</v>
      </c>
    </row>
    <row r="40" spans="1:48" s="74" customFormat="1" ht="26.25" customHeight="1" x14ac:dyDescent="0.25">
      <c r="A40" s="184" t="s">
        <v>314</v>
      </c>
      <c r="B40" s="135"/>
      <c r="C40" s="135"/>
      <c r="D40" s="136"/>
      <c r="E40" s="184" t="s">
        <v>286</v>
      </c>
      <c r="F40" s="135"/>
      <c r="G40" s="135"/>
      <c r="H40" s="135"/>
      <c r="I40" s="135"/>
      <c r="J40" s="135"/>
      <c r="K40" s="136"/>
      <c r="L40" s="184" t="s">
        <v>287</v>
      </c>
      <c r="M40" s="135"/>
      <c r="N40" s="135"/>
      <c r="O40" s="135"/>
      <c r="P40" s="135"/>
      <c r="Q40" s="135"/>
      <c r="R40" s="135"/>
      <c r="S40" s="136"/>
      <c r="T40" s="184" t="s">
        <v>288</v>
      </c>
      <c r="U40" s="135"/>
      <c r="V40" s="135"/>
      <c r="W40" s="135"/>
      <c r="X40" s="135"/>
      <c r="Y40" s="135"/>
      <c r="Z40" s="135"/>
      <c r="AA40" s="136"/>
      <c r="AB40" s="84"/>
      <c r="AC40" s="84"/>
      <c r="AD40" s="127"/>
      <c r="AE40" s="73"/>
      <c r="AF40" s="73"/>
      <c r="AG40" s="85"/>
      <c r="AI40" s="75"/>
      <c r="AJ40" s="76" t="s">
        <v>16</v>
      </c>
      <c r="AK40" s="77" t="s">
        <v>141</v>
      </c>
      <c r="AL40" s="77" t="s">
        <v>246</v>
      </c>
      <c r="AO40" s="77" t="s">
        <v>315</v>
      </c>
      <c r="AR40" s="77" t="s">
        <v>316</v>
      </c>
      <c r="AV40" s="77" t="s">
        <v>317</v>
      </c>
    </row>
    <row r="41" spans="1:48" ht="26.25" customHeight="1" x14ac:dyDescent="0.25">
      <c r="A41" s="200"/>
      <c r="B41" s="135"/>
      <c r="C41" s="135"/>
      <c r="D41" s="136"/>
      <c r="E41" s="200"/>
      <c r="F41" s="135"/>
      <c r="G41" s="135"/>
      <c r="H41" s="135"/>
      <c r="I41" s="135"/>
      <c r="J41" s="135"/>
      <c r="K41" s="136"/>
      <c r="L41" s="200"/>
      <c r="M41" s="135"/>
      <c r="N41" s="135"/>
      <c r="O41" s="135"/>
      <c r="P41" s="135"/>
      <c r="Q41" s="135"/>
      <c r="R41" s="135"/>
      <c r="S41" s="136"/>
      <c r="T41" s="141"/>
      <c r="U41" s="135"/>
      <c r="V41" s="135"/>
      <c r="W41" s="135"/>
      <c r="X41" s="135"/>
      <c r="Y41" s="135"/>
      <c r="Z41" s="135"/>
      <c r="AA41" s="136"/>
      <c r="AB41" s="127"/>
      <c r="AC41" s="127"/>
      <c r="AD41" s="127"/>
      <c r="AI41" s="61"/>
      <c r="AJ41" s="72" t="s">
        <v>16</v>
      </c>
      <c r="AK41" s="57" t="s">
        <v>152</v>
      </c>
      <c r="AL41" s="57" t="s">
        <v>318</v>
      </c>
      <c r="AO41" s="57" t="s">
        <v>319</v>
      </c>
      <c r="AR41" s="57" t="s">
        <v>320</v>
      </c>
      <c r="AV41" s="57" t="s">
        <v>321</v>
      </c>
    </row>
    <row r="42" spans="1:48" s="74" customFormat="1" ht="15" customHeight="1" x14ac:dyDescent="0.25">
      <c r="A42" s="180" t="s">
        <v>322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6"/>
      <c r="AB42" s="127"/>
      <c r="AC42" s="127"/>
      <c r="AD42" s="127"/>
      <c r="AE42" s="73"/>
      <c r="AF42" s="73"/>
      <c r="AI42" s="75"/>
      <c r="AJ42" s="76" t="s">
        <v>16</v>
      </c>
      <c r="AK42" s="77" t="s">
        <v>168</v>
      </c>
      <c r="AL42" s="77" t="s">
        <v>291</v>
      </c>
      <c r="AO42" s="77" t="s">
        <v>323</v>
      </c>
      <c r="AR42" s="77" t="s">
        <v>324</v>
      </c>
      <c r="AV42" s="77" t="s">
        <v>325</v>
      </c>
    </row>
    <row r="43" spans="1:48" s="74" customFormat="1" ht="14.25" customHeight="1" x14ac:dyDescent="0.25">
      <c r="A43" s="155" t="s">
        <v>326</v>
      </c>
      <c r="B43" s="135"/>
      <c r="C43" s="135"/>
      <c r="D43" s="135"/>
      <c r="E43" s="135"/>
      <c r="F43" s="135"/>
      <c r="G43" s="135"/>
      <c r="H43" s="135"/>
      <c r="I43" s="136"/>
      <c r="J43" s="155" t="s">
        <v>77</v>
      </c>
      <c r="K43" s="135"/>
      <c r="L43" s="135"/>
      <c r="M43" s="135"/>
      <c r="N43" s="135"/>
      <c r="O43" s="135"/>
      <c r="P43" s="135"/>
      <c r="Q43" s="135"/>
      <c r="R43" s="136"/>
      <c r="S43" s="155" t="s">
        <v>327</v>
      </c>
      <c r="T43" s="135"/>
      <c r="U43" s="135"/>
      <c r="V43" s="135"/>
      <c r="W43" s="135"/>
      <c r="X43" s="136"/>
      <c r="Y43" s="155" t="s">
        <v>226</v>
      </c>
      <c r="Z43" s="135"/>
      <c r="AA43" s="136"/>
      <c r="AB43" s="127"/>
      <c r="AC43" s="127"/>
      <c r="AD43" s="127"/>
      <c r="AE43" s="73"/>
      <c r="AF43" s="73"/>
      <c r="AG43" s="71" t="s">
        <v>328</v>
      </c>
      <c r="AH43" s="86">
        <v>0.18</v>
      </c>
      <c r="AI43" s="75"/>
      <c r="AJ43" s="76" t="s">
        <v>16</v>
      </c>
      <c r="AK43" s="77" t="s">
        <v>176</v>
      </c>
      <c r="AL43" s="77" t="s">
        <v>318</v>
      </c>
      <c r="AO43" s="77" t="s">
        <v>329</v>
      </c>
      <c r="AR43" s="77" t="s">
        <v>330</v>
      </c>
    </row>
    <row r="44" spans="1:48" s="74" customFormat="1" ht="15" customHeight="1" x14ac:dyDescent="0.25">
      <c r="A44" s="171"/>
      <c r="B44" s="172"/>
      <c r="C44" s="172"/>
      <c r="D44" s="172"/>
      <c r="E44" s="172"/>
      <c r="F44" s="172"/>
      <c r="G44" s="172"/>
      <c r="H44" s="172"/>
      <c r="I44" s="173"/>
      <c r="J44" s="182"/>
      <c r="K44" s="135"/>
      <c r="L44" s="135"/>
      <c r="M44" s="135"/>
      <c r="N44" s="135"/>
      <c r="O44" s="135"/>
      <c r="P44" s="135"/>
      <c r="Q44" s="135"/>
      <c r="R44" s="136"/>
      <c r="S44" s="182"/>
      <c r="T44" s="135"/>
      <c r="U44" s="135"/>
      <c r="V44" s="135"/>
      <c r="W44" s="135"/>
      <c r="X44" s="136"/>
      <c r="Y44" s="182"/>
      <c r="Z44" s="135"/>
      <c r="AA44" s="136"/>
      <c r="AB44" s="127"/>
      <c r="AC44" s="127"/>
      <c r="AD44" s="127"/>
      <c r="AE44" s="73"/>
      <c r="AF44" s="73"/>
      <c r="AG44" s="71" t="s">
        <v>331</v>
      </c>
      <c r="AH44" s="86">
        <v>0.19</v>
      </c>
      <c r="AI44" s="75"/>
      <c r="AJ44" s="76" t="s">
        <v>16</v>
      </c>
      <c r="AK44" s="77" t="s">
        <v>184</v>
      </c>
      <c r="AL44" s="77" t="s">
        <v>318</v>
      </c>
      <c r="AO44" s="77" t="s">
        <v>332</v>
      </c>
      <c r="AR44" s="77" t="s">
        <v>333</v>
      </c>
    </row>
    <row r="45" spans="1:48" s="74" customFormat="1" ht="15" customHeight="1" x14ac:dyDescent="0.25">
      <c r="A45" s="171"/>
      <c r="B45" s="172"/>
      <c r="C45" s="172"/>
      <c r="D45" s="172"/>
      <c r="E45" s="172"/>
      <c r="F45" s="172"/>
      <c r="G45" s="172"/>
      <c r="H45" s="172"/>
      <c r="I45" s="173"/>
      <c r="J45" s="182"/>
      <c r="K45" s="135"/>
      <c r="L45" s="135"/>
      <c r="M45" s="135"/>
      <c r="N45" s="135"/>
      <c r="O45" s="135"/>
      <c r="P45" s="135"/>
      <c r="Q45" s="135"/>
      <c r="R45" s="136"/>
      <c r="S45" s="182"/>
      <c r="T45" s="135"/>
      <c r="U45" s="135"/>
      <c r="V45" s="135"/>
      <c r="W45" s="135"/>
      <c r="X45" s="136"/>
      <c r="Y45" s="182"/>
      <c r="Z45" s="135"/>
      <c r="AA45" s="136"/>
      <c r="AB45" s="127"/>
      <c r="AC45" s="127"/>
      <c r="AD45" s="127"/>
      <c r="AE45" s="73"/>
      <c r="AF45" s="73"/>
      <c r="AG45" s="71" t="s">
        <v>334</v>
      </c>
      <c r="AH45" s="86">
        <v>0.15</v>
      </c>
      <c r="AI45" s="75"/>
      <c r="AJ45" s="76" t="s">
        <v>16</v>
      </c>
      <c r="AK45" s="77" t="s">
        <v>192</v>
      </c>
      <c r="AL45" s="77" t="s">
        <v>318</v>
      </c>
      <c r="AO45" s="77" t="s">
        <v>335</v>
      </c>
      <c r="AR45" s="77" t="s">
        <v>336</v>
      </c>
    </row>
    <row r="46" spans="1:48" s="74" customFormat="1" ht="15" customHeight="1" x14ac:dyDescent="0.25">
      <c r="A46" s="171"/>
      <c r="B46" s="172"/>
      <c r="C46" s="172"/>
      <c r="D46" s="172"/>
      <c r="E46" s="172"/>
      <c r="F46" s="172"/>
      <c r="G46" s="172"/>
      <c r="H46" s="172"/>
      <c r="I46" s="173"/>
      <c r="J46" s="182"/>
      <c r="K46" s="135"/>
      <c r="L46" s="135"/>
      <c r="M46" s="135"/>
      <c r="N46" s="135"/>
      <c r="O46" s="135"/>
      <c r="P46" s="135"/>
      <c r="Q46" s="135"/>
      <c r="R46" s="136"/>
      <c r="S46" s="182"/>
      <c r="T46" s="135"/>
      <c r="U46" s="135"/>
      <c r="V46" s="135"/>
      <c r="W46" s="135"/>
      <c r="X46" s="136"/>
      <c r="Y46" s="182"/>
      <c r="Z46" s="135"/>
      <c r="AA46" s="136"/>
      <c r="AB46" s="127"/>
      <c r="AC46" s="127"/>
      <c r="AD46" s="127"/>
      <c r="AE46" s="73"/>
      <c r="AF46" s="73"/>
      <c r="AG46" s="85"/>
      <c r="AH46" s="86">
        <v>0</v>
      </c>
      <c r="AI46" s="75"/>
      <c r="AJ46" s="76" t="s">
        <v>16</v>
      </c>
      <c r="AK46" s="77" t="s">
        <v>204</v>
      </c>
      <c r="AL46" s="77" t="s">
        <v>94</v>
      </c>
      <c r="AO46" s="77" t="s">
        <v>337</v>
      </c>
      <c r="AR46" s="77" t="s">
        <v>338</v>
      </c>
    </row>
    <row r="47" spans="1:48" s="74" customFormat="1" ht="15" customHeight="1" x14ac:dyDescent="0.25">
      <c r="A47" s="180" t="s">
        <v>339</v>
      </c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6"/>
      <c r="AB47" s="127"/>
      <c r="AC47" s="127"/>
      <c r="AD47" s="127"/>
      <c r="AE47" s="73"/>
      <c r="AF47" s="73"/>
      <c r="AG47" s="85"/>
      <c r="AH47" s="86">
        <v>0</v>
      </c>
      <c r="AI47" s="75"/>
      <c r="AJ47" s="76" t="s">
        <v>16</v>
      </c>
      <c r="AK47" s="77" t="s">
        <v>211</v>
      </c>
      <c r="AL47" s="77" t="s">
        <v>291</v>
      </c>
      <c r="AO47" s="77" t="s">
        <v>340</v>
      </c>
      <c r="AR47" s="77" t="s">
        <v>341</v>
      </c>
    </row>
    <row r="48" spans="1:48" s="74" customFormat="1" ht="17.25" customHeight="1" x14ac:dyDescent="0.25">
      <c r="A48" s="194">
        <v>49</v>
      </c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8"/>
      <c r="AB48" s="127"/>
      <c r="AC48" s="127"/>
      <c r="AD48" s="127"/>
      <c r="AE48" s="73"/>
      <c r="AF48" s="73"/>
      <c r="AG48" s="85"/>
      <c r="AH48" s="86">
        <v>0</v>
      </c>
      <c r="AI48" s="75"/>
      <c r="AJ48" s="76"/>
      <c r="AK48" s="77"/>
      <c r="AL48" s="77"/>
      <c r="AO48" s="77"/>
      <c r="AR48" s="77"/>
    </row>
    <row r="49" spans="1:44" s="74" customFormat="1" ht="17.25" customHeight="1" x14ac:dyDescent="0.25">
      <c r="A49" s="165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66"/>
      <c r="AB49" s="127"/>
      <c r="AC49" s="127"/>
      <c r="AD49" s="127"/>
      <c r="AE49" s="73"/>
      <c r="AF49" s="73"/>
      <c r="AG49" s="85"/>
      <c r="AH49" s="86">
        <v>0</v>
      </c>
      <c r="AI49" s="75"/>
      <c r="AJ49" s="76"/>
      <c r="AK49" s="77"/>
      <c r="AL49" s="77"/>
      <c r="AO49" s="77"/>
      <c r="AR49" s="77"/>
    </row>
    <row r="50" spans="1:44" s="74" customFormat="1" ht="15" customHeight="1" x14ac:dyDescent="0.25">
      <c r="A50" s="165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66"/>
      <c r="AB50" s="127"/>
      <c r="AC50" s="127"/>
      <c r="AD50" s="127"/>
      <c r="AE50" s="73"/>
      <c r="AF50" s="73"/>
      <c r="AG50" s="85"/>
      <c r="AH50" s="86">
        <v>0</v>
      </c>
      <c r="AI50" s="75"/>
      <c r="AJ50" s="76" t="s">
        <v>16</v>
      </c>
      <c r="AK50" s="77" t="s">
        <v>219</v>
      </c>
      <c r="AL50" s="77" t="s">
        <v>94</v>
      </c>
      <c r="AO50" s="77" t="s">
        <v>342</v>
      </c>
      <c r="AR50" s="77" t="s">
        <v>343</v>
      </c>
    </row>
    <row r="51" spans="1:44" ht="15" customHeight="1" x14ac:dyDescent="0.25">
      <c r="A51" s="165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66"/>
      <c r="AB51" s="127"/>
      <c r="AC51" s="127"/>
      <c r="AD51" s="127"/>
      <c r="AI51" s="61"/>
      <c r="AJ51" s="72" t="s">
        <v>16</v>
      </c>
      <c r="AK51" s="57" t="s">
        <v>225</v>
      </c>
      <c r="AL51" s="57" t="s">
        <v>225</v>
      </c>
      <c r="AO51" s="57" t="s">
        <v>344</v>
      </c>
      <c r="AR51" s="57" t="s">
        <v>345</v>
      </c>
    </row>
    <row r="52" spans="1:44" ht="15" customHeight="1" x14ac:dyDescent="0.25">
      <c r="A52" s="165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66"/>
      <c r="AB52" s="127"/>
      <c r="AC52" s="127"/>
      <c r="AD52" s="127"/>
      <c r="AI52" s="61"/>
      <c r="AJ52" s="72" t="s">
        <v>16</v>
      </c>
      <c r="AK52" s="57" t="s">
        <v>232</v>
      </c>
      <c r="AL52" s="57" t="s">
        <v>346</v>
      </c>
      <c r="AO52" s="57" t="s">
        <v>347</v>
      </c>
      <c r="AR52" s="57" t="s">
        <v>348</v>
      </c>
    </row>
    <row r="53" spans="1:44" ht="20.25" customHeight="1" x14ac:dyDescent="0.25">
      <c r="A53" s="165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66"/>
      <c r="AB53" s="127"/>
      <c r="AC53" s="127"/>
      <c r="AD53" s="127"/>
      <c r="AG53" s="71" t="s">
        <v>349</v>
      </c>
      <c r="AI53" s="61"/>
      <c r="AJ53" s="72" t="s">
        <v>16</v>
      </c>
      <c r="AK53" s="57" t="s">
        <v>238</v>
      </c>
      <c r="AL53" s="57" t="s">
        <v>291</v>
      </c>
      <c r="AO53" s="57" t="s">
        <v>350</v>
      </c>
      <c r="AR53" s="57" t="s">
        <v>351</v>
      </c>
    </row>
    <row r="54" spans="1:44" ht="20.25" customHeight="1" x14ac:dyDescent="0.25">
      <c r="A54" s="165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66"/>
      <c r="AB54" s="127"/>
      <c r="AC54" s="127"/>
      <c r="AD54" s="127"/>
      <c r="AG54" s="71" t="s">
        <v>352</v>
      </c>
      <c r="AI54" s="61"/>
      <c r="AJ54" s="72" t="s">
        <v>16</v>
      </c>
      <c r="AK54" s="57" t="s">
        <v>242</v>
      </c>
      <c r="AL54" s="57" t="s">
        <v>242</v>
      </c>
      <c r="AO54" s="57" t="s">
        <v>353</v>
      </c>
      <c r="AR54" s="57" t="s">
        <v>354</v>
      </c>
    </row>
    <row r="55" spans="1:44" x14ac:dyDescent="0.25">
      <c r="A55" s="165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66"/>
      <c r="AB55" s="127"/>
      <c r="AC55" s="127"/>
      <c r="AD55" s="127"/>
      <c r="AG55" s="71" t="s">
        <v>355</v>
      </c>
      <c r="AI55" s="61"/>
      <c r="AJ55" s="72" t="s">
        <v>16</v>
      </c>
      <c r="AK55" s="57" t="s">
        <v>246</v>
      </c>
      <c r="AL55" s="57" t="s">
        <v>246</v>
      </c>
      <c r="AR55" s="57" t="s">
        <v>22</v>
      </c>
    </row>
    <row r="56" spans="1:44" x14ac:dyDescent="0.25">
      <c r="A56" s="165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66"/>
      <c r="AB56" s="127"/>
      <c r="AC56" s="127"/>
      <c r="AD56" s="127"/>
      <c r="AG56" s="71" t="s">
        <v>356</v>
      </c>
      <c r="AI56" s="61"/>
      <c r="AJ56" s="72" t="s">
        <v>16</v>
      </c>
      <c r="AK56" s="57" t="s">
        <v>254</v>
      </c>
      <c r="AL56" s="57" t="s">
        <v>318</v>
      </c>
      <c r="AR56" s="57" t="s">
        <v>357</v>
      </c>
    </row>
    <row r="57" spans="1:44" x14ac:dyDescent="0.25">
      <c r="A57" s="165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66"/>
      <c r="AB57" s="127"/>
      <c r="AC57" s="127"/>
      <c r="AD57" s="127"/>
      <c r="AG57" s="87" t="s">
        <v>358</v>
      </c>
      <c r="AI57" s="61"/>
      <c r="AJ57" s="72" t="s">
        <v>16</v>
      </c>
      <c r="AK57" s="57" t="s">
        <v>106</v>
      </c>
      <c r="AL57" s="57" t="s">
        <v>242</v>
      </c>
      <c r="AR57" s="57" t="s">
        <v>359</v>
      </c>
    </row>
    <row r="58" spans="1:44" x14ac:dyDescent="0.25">
      <c r="A58" s="165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66"/>
      <c r="AB58" s="127"/>
      <c r="AC58" s="127"/>
      <c r="AD58" s="127"/>
      <c r="AG58" s="71" t="s">
        <v>360</v>
      </c>
      <c r="AI58" s="61"/>
      <c r="AJ58" s="72" t="s">
        <v>16</v>
      </c>
      <c r="AK58" s="57" t="s">
        <v>265</v>
      </c>
      <c r="AL58" s="57" t="s">
        <v>318</v>
      </c>
      <c r="AR58" s="57" t="s">
        <v>361</v>
      </c>
    </row>
    <row r="59" spans="1:44" x14ac:dyDescent="0.25">
      <c r="A59" s="165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66"/>
      <c r="AB59" s="127"/>
      <c r="AC59" s="127"/>
      <c r="AD59" s="127"/>
      <c r="AI59" s="61"/>
      <c r="AJ59" s="72" t="s">
        <v>16</v>
      </c>
      <c r="AK59" s="57" t="s">
        <v>269</v>
      </c>
      <c r="AL59" s="57" t="s">
        <v>318</v>
      </c>
      <c r="AR59" s="57" t="s">
        <v>362</v>
      </c>
    </row>
    <row r="60" spans="1:44" x14ac:dyDescent="0.25">
      <c r="A60" s="159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1"/>
      <c r="AB60" s="127"/>
      <c r="AC60" s="127"/>
      <c r="AD60" s="127"/>
      <c r="AI60" s="61"/>
      <c r="AJ60" s="72" t="s">
        <v>16</v>
      </c>
      <c r="AK60" s="57" t="s">
        <v>274</v>
      </c>
      <c r="AL60" s="57" t="s">
        <v>246</v>
      </c>
      <c r="AR60" s="57" t="s">
        <v>363</v>
      </c>
    </row>
    <row r="61" spans="1:44" ht="15" x14ac:dyDescent="0.25">
      <c r="A61" s="180" t="s">
        <v>364</v>
      </c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6"/>
      <c r="AB61" s="127"/>
      <c r="AC61" s="127"/>
      <c r="AD61" s="127"/>
      <c r="AI61" s="61"/>
      <c r="AJ61" s="72" t="s">
        <v>16</v>
      </c>
      <c r="AK61" s="57" t="s">
        <v>279</v>
      </c>
      <c r="AL61" s="57" t="s">
        <v>246</v>
      </c>
      <c r="AM61" s="88"/>
      <c r="AN61" s="57"/>
      <c r="AO61" s="57"/>
      <c r="AR61" s="57" t="s">
        <v>365</v>
      </c>
    </row>
    <row r="62" spans="1:44" ht="15" customHeight="1" x14ac:dyDescent="0.25">
      <c r="A62" s="155" t="s">
        <v>326</v>
      </c>
      <c r="B62" s="135"/>
      <c r="C62" s="135"/>
      <c r="D62" s="135"/>
      <c r="E62" s="135"/>
      <c r="F62" s="135"/>
      <c r="G62" s="135"/>
      <c r="H62" s="135"/>
      <c r="I62" s="136"/>
      <c r="J62" s="155" t="s">
        <v>77</v>
      </c>
      <c r="K62" s="135"/>
      <c r="L62" s="135"/>
      <c r="M62" s="135"/>
      <c r="N62" s="135"/>
      <c r="O62" s="135"/>
      <c r="P62" s="135"/>
      <c r="Q62" s="136"/>
      <c r="R62" s="155" t="s">
        <v>366</v>
      </c>
      <c r="S62" s="135"/>
      <c r="T62" s="135"/>
      <c r="U62" s="135"/>
      <c r="V62" s="136"/>
      <c r="W62" s="155" t="s">
        <v>367</v>
      </c>
      <c r="X62" s="135"/>
      <c r="Y62" s="135"/>
      <c r="Z62" s="135"/>
      <c r="AA62" s="136"/>
      <c r="AB62" s="127"/>
      <c r="AC62" s="127"/>
      <c r="AD62" s="127"/>
      <c r="AG62" s="89" t="s">
        <v>368</v>
      </c>
      <c r="AI62" s="61"/>
      <c r="AJ62" s="72" t="s">
        <v>16</v>
      </c>
      <c r="AK62" s="57" t="s">
        <v>284</v>
      </c>
      <c r="AL62" s="57" t="s">
        <v>266</v>
      </c>
      <c r="AM62" s="88"/>
      <c r="AN62" s="57"/>
      <c r="AO62" s="57"/>
      <c r="AR62" s="57" t="s">
        <v>369</v>
      </c>
    </row>
    <row r="63" spans="1:44" ht="15" x14ac:dyDescent="0.25">
      <c r="A63" s="196"/>
      <c r="B63" s="135"/>
      <c r="C63" s="135"/>
      <c r="D63" s="135"/>
      <c r="E63" s="135"/>
      <c r="F63" s="135"/>
      <c r="G63" s="135"/>
      <c r="H63" s="135"/>
      <c r="I63" s="136"/>
      <c r="J63" s="201"/>
      <c r="K63" s="135"/>
      <c r="L63" s="135"/>
      <c r="M63" s="135"/>
      <c r="N63" s="135"/>
      <c r="O63" s="135"/>
      <c r="P63" s="135"/>
      <c r="Q63" s="136"/>
      <c r="R63" s="201"/>
      <c r="S63" s="135"/>
      <c r="T63" s="135"/>
      <c r="U63" s="135"/>
      <c r="V63" s="136"/>
      <c r="W63" s="196"/>
      <c r="X63" s="135"/>
      <c r="Y63" s="135"/>
      <c r="Z63" s="135"/>
      <c r="AA63" s="136"/>
      <c r="AB63" s="127"/>
      <c r="AC63" s="127"/>
      <c r="AD63" s="127"/>
      <c r="AG63" s="89" t="s">
        <v>370</v>
      </c>
      <c r="AI63" s="61"/>
      <c r="AJ63" s="72" t="s">
        <v>16</v>
      </c>
      <c r="AK63" s="57" t="s">
        <v>294</v>
      </c>
      <c r="AL63" s="57" t="s">
        <v>246</v>
      </c>
      <c r="AM63" s="88"/>
      <c r="AN63" s="57"/>
      <c r="AO63" s="57"/>
      <c r="AR63" s="57" t="s">
        <v>371</v>
      </c>
    </row>
    <row r="64" spans="1:44" ht="15" x14ac:dyDescent="0.25">
      <c r="A64" s="196"/>
      <c r="B64" s="135"/>
      <c r="C64" s="135"/>
      <c r="D64" s="135"/>
      <c r="E64" s="135"/>
      <c r="F64" s="135"/>
      <c r="G64" s="135"/>
      <c r="H64" s="135"/>
      <c r="I64" s="136"/>
      <c r="J64" s="201"/>
      <c r="K64" s="135"/>
      <c r="L64" s="135"/>
      <c r="M64" s="135"/>
      <c r="N64" s="135"/>
      <c r="O64" s="135"/>
      <c r="P64" s="135"/>
      <c r="Q64" s="136"/>
      <c r="R64" s="201"/>
      <c r="S64" s="135"/>
      <c r="T64" s="135"/>
      <c r="U64" s="135"/>
      <c r="V64" s="136"/>
      <c r="W64" s="196"/>
      <c r="X64" s="135"/>
      <c r="Y64" s="135"/>
      <c r="Z64" s="135"/>
      <c r="AA64" s="136"/>
      <c r="AB64" s="127"/>
      <c r="AC64" s="127"/>
      <c r="AD64" s="127"/>
      <c r="AI64" s="61"/>
      <c r="AJ64" s="72" t="s">
        <v>16</v>
      </c>
      <c r="AK64" s="57" t="s">
        <v>299</v>
      </c>
      <c r="AL64" s="57" t="s">
        <v>299</v>
      </c>
      <c r="AM64" s="88"/>
      <c r="AN64" s="57"/>
      <c r="AO64" s="57"/>
      <c r="AR64" s="57" t="s">
        <v>372</v>
      </c>
    </row>
    <row r="65" spans="1:44" ht="15" x14ac:dyDescent="0.25">
      <c r="A65" s="180" t="s">
        <v>373</v>
      </c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6"/>
      <c r="AB65" s="127"/>
      <c r="AC65" s="127"/>
      <c r="AD65" s="127"/>
      <c r="AI65" s="61"/>
      <c r="AJ65" s="72" t="s">
        <v>16</v>
      </c>
      <c r="AK65" s="57" t="s">
        <v>304</v>
      </c>
      <c r="AL65" s="57" t="s">
        <v>291</v>
      </c>
      <c r="AM65" s="88"/>
      <c r="AN65" s="57"/>
      <c r="AO65" s="57"/>
      <c r="AR65" s="57" t="s">
        <v>374</v>
      </c>
    </row>
    <row r="66" spans="1:44" ht="15" x14ac:dyDescent="0.25">
      <c r="A66" s="155" t="s">
        <v>375</v>
      </c>
      <c r="B66" s="135"/>
      <c r="C66" s="135"/>
      <c r="D66" s="135"/>
      <c r="E66" s="135"/>
      <c r="F66" s="135"/>
      <c r="G66" s="135"/>
      <c r="H66" s="135"/>
      <c r="I66" s="135"/>
      <c r="J66" s="135"/>
      <c r="K66" s="136"/>
      <c r="L66" s="155" t="s">
        <v>376</v>
      </c>
      <c r="M66" s="135"/>
      <c r="N66" s="135"/>
      <c r="O66" s="135"/>
      <c r="P66" s="135"/>
      <c r="Q66" s="135"/>
      <c r="R66" s="135"/>
      <c r="S66" s="135"/>
      <c r="T66" s="135"/>
      <c r="U66" s="135"/>
      <c r="V66" s="136"/>
      <c r="W66" s="155" t="s">
        <v>377</v>
      </c>
      <c r="X66" s="135"/>
      <c r="Y66" s="135"/>
      <c r="Z66" s="135"/>
      <c r="AA66" s="136"/>
      <c r="AB66" s="127"/>
      <c r="AC66" s="127"/>
      <c r="AD66" s="127"/>
      <c r="AI66" s="61"/>
      <c r="AJ66" s="72" t="s">
        <v>16</v>
      </c>
      <c r="AK66" s="57" t="s">
        <v>309</v>
      </c>
      <c r="AL66" s="57" t="s">
        <v>70</v>
      </c>
      <c r="AM66" s="88"/>
      <c r="AN66" s="57"/>
      <c r="AO66" s="57"/>
      <c r="AR66" s="57" t="s">
        <v>378</v>
      </c>
    </row>
    <row r="67" spans="1:44" ht="15" x14ac:dyDescent="0.25">
      <c r="A67" s="196"/>
      <c r="B67" s="135"/>
      <c r="C67" s="135"/>
      <c r="D67" s="135"/>
      <c r="E67" s="135"/>
      <c r="F67" s="135"/>
      <c r="G67" s="135"/>
      <c r="H67" s="135"/>
      <c r="I67" s="135"/>
      <c r="J67" s="135"/>
      <c r="K67" s="136"/>
      <c r="L67" s="196"/>
      <c r="M67" s="135"/>
      <c r="N67" s="135"/>
      <c r="O67" s="135"/>
      <c r="P67" s="135"/>
      <c r="Q67" s="135"/>
      <c r="R67" s="135"/>
      <c r="S67" s="135"/>
      <c r="T67" s="135"/>
      <c r="U67" s="135"/>
      <c r="V67" s="136"/>
      <c r="W67" s="198"/>
      <c r="X67" s="135"/>
      <c r="Y67" s="135"/>
      <c r="Z67" s="135"/>
      <c r="AA67" s="136"/>
      <c r="AB67" s="127"/>
      <c r="AC67" s="127"/>
      <c r="AD67" s="127"/>
      <c r="AI67" s="61"/>
      <c r="AJ67" s="72" t="s">
        <v>16</v>
      </c>
      <c r="AK67" s="57" t="s">
        <v>313</v>
      </c>
      <c r="AL67" s="57" t="s">
        <v>242</v>
      </c>
      <c r="AM67" s="90"/>
      <c r="AN67" s="57"/>
      <c r="AO67" s="57"/>
      <c r="AR67" s="57" t="s">
        <v>96</v>
      </c>
    </row>
    <row r="68" spans="1:44" ht="15" x14ac:dyDescent="0.25">
      <c r="A68" s="196"/>
      <c r="B68" s="135"/>
      <c r="C68" s="135"/>
      <c r="D68" s="135"/>
      <c r="E68" s="135"/>
      <c r="F68" s="135"/>
      <c r="G68" s="135"/>
      <c r="H68" s="135"/>
      <c r="I68" s="135"/>
      <c r="J68" s="135"/>
      <c r="K68" s="136"/>
      <c r="L68" s="196"/>
      <c r="M68" s="135"/>
      <c r="N68" s="135"/>
      <c r="O68" s="135"/>
      <c r="P68" s="135"/>
      <c r="Q68" s="135"/>
      <c r="R68" s="135"/>
      <c r="S68" s="135"/>
      <c r="T68" s="135"/>
      <c r="U68" s="135"/>
      <c r="V68" s="136"/>
      <c r="W68" s="198"/>
      <c r="X68" s="135"/>
      <c r="Y68" s="135"/>
      <c r="Z68" s="135"/>
      <c r="AA68" s="136"/>
      <c r="AB68" s="127"/>
      <c r="AC68" s="127"/>
      <c r="AD68" s="127"/>
      <c r="AI68" s="61"/>
      <c r="AJ68" s="72" t="s">
        <v>16</v>
      </c>
      <c r="AK68" s="57" t="s">
        <v>317</v>
      </c>
      <c r="AL68" s="57" t="s">
        <v>346</v>
      </c>
      <c r="AM68" s="90"/>
      <c r="AN68" s="57"/>
      <c r="AO68" s="57"/>
      <c r="AR68" s="57" t="s">
        <v>379</v>
      </c>
    </row>
    <row r="69" spans="1:44" ht="15" x14ac:dyDescent="0.25">
      <c r="A69" s="180" t="s">
        <v>380</v>
      </c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6"/>
      <c r="AB69" s="127"/>
      <c r="AC69" s="127"/>
      <c r="AD69" s="127"/>
      <c r="AI69" s="61"/>
      <c r="AJ69" s="72" t="s">
        <v>16</v>
      </c>
      <c r="AK69" s="57" t="s">
        <v>321</v>
      </c>
      <c r="AL69" s="57" t="s">
        <v>291</v>
      </c>
      <c r="AM69" s="91"/>
      <c r="AN69" s="57"/>
      <c r="AO69" s="57"/>
      <c r="AR69" s="57" t="s">
        <v>381</v>
      </c>
    </row>
    <row r="70" spans="1:44" ht="38.25" customHeight="1" x14ac:dyDescent="0.25">
      <c r="A70" s="200" t="s">
        <v>382</v>
      </c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6"/>
      <c r="AB70" s="127"/>
      <c r="AC70" s="127"/>
      <c r="AD70" s="127"/>
      <c r="AI70" s="61"/>
      <c r="AJ70" s="72" t="s">
        <v>16</v>
      </c>
      <c r="AK70" s="57" t="s">
        <v>325</v>
      </c>
      <c r="AL70" s="57" t="s">
        <v>246</v>
      </c>
      <c r="AM70" s="91"/>
      <c r="AN70" s="57"/>
      <c r="AO70" s="57"/>
      <c r="AR70" s="57" t="s">
        <v>383</v>
      </c>
    </row>
    <row r="71" spans="1:44" ht="15" customHeight="1" x14ac:dyDescent="0.25">
      <c r="A71" s="155" t="s">
        <v>384</v>
      </c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6"/>
      <c r="W71" s="155" t="s">
        <v>385</v>
      </c>
      <c r="X71" s="135"/>
      <c r="Y71" s="135"/>
      <c r="Z71" s="135"/>
      <c r="AA71" s="136"/>
      <c r="AB71" s="127"/>
      <c r="AC71" s="127"/>
      <c r="AD71" s="127"/>
      <c r="AI71" s="61"/>
      <c r="AJ71" s="92" t="s">
        <v>267</v>
      </c>
      <c r="AK71" s="57" t="s">
        <v>23</v>
      </c>
      <c r="AL71" s="57" t="s">
        <v>267</v>
      </c>
      <c r="AM71" s="91"/>
      <c r="AN71" s="57"/>
      <c r="AO71" s="57"/>
      <c r="AR71" s="57" t="s">
        <v>386</v>
      </c>
    </row>
    <row r="72" spans="1:44" ht="12.75" customHeight="1" x14ac:dyDescent="0.25">
      <c r="A72" s="199">
        <v>71</v>
      </c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6"/>
      <c r="W72" s="198"/>
      <c r="X72" s="135"/>
      <c r="Y72" s="135"/>
      <c r="Z72" s="135"/>
      <c r="AA72" s="136"/>
      <c r="AB72" s="127"/>
      <c r="AC72" s="127"/>
      <c r="AD72" s="127"/>
      <c r="AI72" s="61"/>
      <c r="AJ72" s="92" t="s">
        <v>267</v>
      </c>
      <c r="AK72" s="57" t="s">
        <v>40</v>
      </c>
      <c r="AL72" s="57" t="s">
        <v>387</v>
      </c>
      <c r="AM72" s="91"/>
      <c r="AN72" s="57"/>
      <c r="AO72" s="57"/>
      <c r="AR72" s="57" t="s">
        <v>388</v>
      </c>
    </row>
    <row r="73" spans="1:44" ht="13.5" customHeight="1" x14ac:dyDescent="0.25">
      <c r="A73" s="199">
        <v>71</v>
      </c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6"/>
      <c r="W73" s="198"/>
      <c r="X73" s="135"/>
      <c r="Y73" s="135"/>
      <c r="Z73" s="135"/>
      <c r="AA73" s="136"/>
      <c r="AB73" s="127"/>
      <c r="AC73" s="127"/>
      <c r="AD73" s="127"/>
      <c r="AI73" s="61"/>
      <c r="AJ73" s="92" t="s">
        <v>267</v>
      </c>
      <c r="AK73" s="57" t="s">
        <v>54</v>
      </c>
      <c r="AL73" s="57" t="s">
        <v>389</v>
      </c>
      <c r="AM73" s="91"/>
      <c r="AN73" s="57"/>
      <c r="AO73" s="57"/>
      <c r="AR73" s="57" t="s">
        <v>390</v>
      </c>
    </row>
    <row r="74" spans="1:44" ht="15.75" customHeight="1" x14ac:dyDescent="0.25">
      <c r="A74" s="155" t="s">
        <v>391</v>
      </c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6"/>
      <c r="AB74" s="127"/>
      <c r="AC74" s="127"/>
      <c r="AD74" s="127"/>
      <c r="AI74" s="61"/>
      <c r="AJ74" s="92" t="s">
        <v>267</v>
      </c>
      <c r="AK74" s="57" t="s">
        <v>65</v>
      </c>
      <c r="AL74" s="57" t="s">
        <v>392</v>
      </c>
      <c r="AM74" s="91"/>
      <c r="AN74" s="57"/>
      <c r="AO74" s="57"/>
      <c r="AR74" s="57" t="s">
        <v>393</v>
      </c>
    </row>
    <row r="75" spans="1:44" ht="23.25" customHeight="1" x14ac:dyDescent="0.25">
      <c r="A75" s="195" t="s">
        <v>394</v>
      </c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6"/>
      <c r="AB75" s="127"/>
      <c r="AC75" s="127"/>
      <c r="AD75" s="127"/>
      <c r="AI75" s="61"/>
      <c r="AJ75" s="92" t="s">
        <v>267</v>
      </c>
      <c r="AK75" s="57" t="s">
        <v>79</v>
      </c>
      <c r="AL75" s="57" t="s">
        <v>395</v>
      </c>
      <c r="AM75" s="91"/>
      <c r="AN75" s="57"/>
      <c r="AO75" s="57"/>
      <c r="AR75" s="57" t="s">
        <v>396</v>
      </c>
    </row>
    <row r="76" spans="1:44" ht="19.5" customHeight="1" x14ac:dyDescent="0.25">
      <c r="A76" s="184" t="s">
        <v>326</v>
      </c>
      <c r="B76" s="135"/>
      <c r="C76" s="135"/>
      <c r="D76" s="135"/>
      <c r="E76" s="135"/>
      <c r="F76" s="135"/>
      <c r="G76" s="136"/>
      <c r="H76" s="184" t="s">
        <v>77</v>
      </c>
      <c r="I76" s="135"/>
      <c r="J76" s="135"/>
      <c r="K76" s="135"/>
      <c r="L76" s="135"/>
      <c r="M76" s="135"/>
      <c r="N76" s="136"/>
      <c r="O76" s="184" t="s">
        <v>397</v>
      </c>
      <c r="P76" s="135"/>
      <c r="Q76" s="135"/>
      <c r="R76" s="135"/>
      <c r="S76" s="135"/>
      <c r="T76" s="135"/>
      <c r="U76" s="135"/>
      <c r="V76" s="135"/>
      <c r="W76" s="136"/>
      <c r="X76" s="184" t="s">
        <v>327</v>
      </c>
      <c r="Y76" s="135"/>
      <c r="Z76" s="135"/>
      <c r="AA76" s="136"/>
      <c r="AB76" s="127"/>
      <c r="AC76" s="127"/>
      <c r="AD76" s="127"/>
      <c r="AI76" s="61"/>
      <c r="AJ76" s="92" t="s">
        <v>267</v>
      </c>
      <c r="AK76" s="57" t="s">
        <v>398</v>
      </c>
      <c r="AL76" s="57" t="s">
        <v>399</v>
      </c>
      <c r="AM76" s="91"/>
      <c r="AN76" s="57"/>
      <c r="AO76" s="57"/>
      <c r="AR76" s="57" t="s">
        <v>400</v>
      </c>
    </row>
    <row r="77" spans="1:44" ht="18" customHeight="1" x14ac:dyDescent="0.25">
      <c r="A77" s="196"/>
      <c r="B77" s="135"/>
      <c r="C77" s="135"/>
      <c r="D77" s="135"/>
      <c r="E77" s="135"/>
      <c r="F77" s="135"/>
      <c r="G77" s="136"/>
      <c r="H77" s="196"/>
      <c r="I77" s="135"/>
      <c r="J77" s="135"/>
      <c r="K77" s="135"/>
      <c r="L77" s="135"/>
      <c r="M77" s="135"/>
      <c r="N77" s="136"/>
      <c r="O77" s="197">
        <v>76</v>
      </c>
      <c r="P77" s="135"/>
      <c r="Q77" s="135"/>
      <c r="R77" s="135"/>
      <c r="S77" s="135"/>
      <c r="T77" s="135"/>
      <c r="U77" s="135"/>
      <c r="V77" s="135"/>
      <c r="W77" s="136"/>
      <c r="X77" s="198"/>
      <c r="Y77" s="135"/>
      <c r="Z77" s="135"/>
      <c r="AA77" s="136"/>
      <c r="AB77" s="127"/>
      <c r="AC77" s="127"/>
      <c r="AD77" s="127"/>
      <c r="AI77" s="61"/>
      <c r="AJ77" s="92" t="s">
        <v>267</v>
      </c>
      <c r="AK77" s="57" t="s">
        <v>91</v>
      </c>
      <c r="AL77" s="57" t="s">
        <v>392</v>
      </c>
      <c r="AM77" s="91"/>
      <c r="AN77" s="57"/>
      <c r="AO77" s="57"/>
      <c r="AR77" s="57" t="s">
        <v>401</v>
      </c>
    </row>
    <row r="78" spans="1:44" ht="18" customHeight="1" x14ac:dyDescent="0.25">
      <c r="A78" s="196"/>
      <c r="B78" s="135"/>
      <c r="C78" s="135"/>
      <c r="D78" s="135"/>
      <c r="E78" s="135"/>
      <c r="F78" s="135"/>
      <c r="G78" s="136"/>
      <c r="H78" s="196"/>
      <c r="I78" s="135"/>
      <c r="J78" s="135"/>
      <c r="K78" s="135"/>
      <c r="L78" s="135"/>
      <c r="M78" s="135"/>
      <c r="N78" s="136"/>
      <c r="O78" s="197">
        <v>76</v>
      </c>
      <c r="P78" s="135"/>
      <c r="Q78" s="135"/>
      <c r="R78" s="135"/>
      <c r="S78" s="135"/>
      <c r="T78" s="135"/>
      <c r="U78" s="135"/>
      <c r="V78" s="135"/>
      <c r="W78" s="136"/>
      <c r="X78" s="198"/>
      <c r="Y78" s="135"/>
      <c r="Z78" s="135"/>
      <c r="AA78" s="136"/>
      <c r="AB78" s="127"/>
      <c r="AC78" s="127"/>
      <c r="AD78" s="127"/>
      <c r="AI78" s="61"/>
      <c r="AJ78" s="92" t="s">
        <v>267</v>
      </c>
      <c r="AK78" s="57" t="s">
        <v>100</v>
      </c>
      <c r="AL78" s="57" t="s">
        <v>100</v>
      </c>
      <c r="AM78" s="91"/>
      <c r="AN78" s="57"/>
      <c r="AO78" s="57"/>
      <c r="AR78" s="57" t="s">
        <v>402</v>
      </c>
    </row>
    <row r="79" spans="1:44" ht="22.5" customHeight="1" x14ac:dyDescent="0.25">
      <c r="A79" s="194">
        <v>78</v>
      </c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6"/>
      <c r="AB79" s="127"/>
      <c r="AC79" s="127"/>
      <c r="AD79" s="127"/>
      <c r="AI79" s="61"/>
      <c r="AJ79" s="92" t="s">
        <v>267</v>
      </c>
      <c r="AK79" s="57" t="s">
        <v>114</v>
      </c>
      <c r="AL79" s="57" t="s">
        <v>403</v>
      </c>
      <c r="AM79" s="91"/>
      <c r="AN79" s="57"/>
      <c r="AO79" s="57"/>
      <c r="AR79" s="57" t="s">
        <v>404</v>
      </c>
    </row>
    <row r="80" spans="1:44" ht="20.25" customHeight="1" x14ac:dyDescent="0.25">
      <c r="A80" s="180" t="s">
        <v>405</v>
      </c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6"/>
      <c r="AB80" s="127"/>
      <c r="AC80" s="127"/>
      <c r="AD80" s="127"/>
      <c r="AI80" s="61"/>
      <c r="AJ80" s="92" t="s">
        <v>267</v>
      </c>
      <c r="AK80" s="57" t="s">
        <v>126</v>
      </c>
      <c r="AL80" s="57" t="s">
        <v>406</v>
      </c>
      <c r="AM80" s="91"/>
      <c r="AN80" s="57"/>
      <c r="AO80" s="57"/>
      <c r="AR80" s="57" t="s">
        <v>407</v>
      </c>
    </row>
    <row r="81" spans="1:44" ht="19.5" customHeight="1" x14ac:dyDescent="0.25">
      <c r="A81" s="195" t="s">
        <v>408</v>
      </c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6"/>
      <c r="AB81" s="127"/>
      <c r="AC81" s="127"/>
      <c r="AD81" s="127"/>
      <c r="AI81" s="61"/>
      <c r="AJ81" s="92" t="s">
        <v>267</v>
      </c>
      <c r="AK81" s="57" t="s">
        <v>138</v>
      </c>
      <c r="AL81" s="57" t="s">
        <v>409</v>
      </c>
      <c r="AM81" s="91"/>
      <c r="AN81" s="57"/>
      <c r="AO81" s="57"/>
      <c r="AR81" s="57" t="s">
        <v>410</v>
      </c>
    </row>
    <row r="82" spans="1:44" ht="16.5" customHeight="1" x14ac:dyDescent="0.25">
      <c r="A82" s="123" t="s">
        <v>411</v>
      </c>
      <c r="B82" s="155" t="s">
        <v>326</v>
      </c>
      <c r="C82" s="135"/>
      <c r="D82" s="135"/>
      <c r="E82" s="135"/>
      <c r="F82" s="135"/>
      <c r="G82" s="135"/>
      <c r="H82" s="135"/>
      <c r="I82" s="135"/>
      <c r="J82" s="135"/>
      <c r="K82" s="136"/>
      <c r="L82" s="155" t="s">
        <v>77</v>
      </c>
      <c r="M82" s="135"/>
      <c r="N82" s="135"/>
      <c r="O82" s="135"/>
      <c r="P82" s="135"/>
      <c r="Q82" s="135"/>
      <c r="R82" s="135"/>
      <c r="S82" s="135"/>
      <c r="T82" s="135"/>
      <c r="U82" s="136"/>
      <c r="V82" s="184" t="s">
        <v>327</v>
      </c>
      <c r="W82" s="135"/>
      <c r="X82" s="135"/>
      <c r="Y82" s="135"/>
      <c r="Z82" s="135"/>
      <c r="AA82" s="136"/>
      <c r="AB82" s="127"/>
      <c r="AC82" s="127"/>
      <c r="AD82" s="127"/>
      <c r="AI82" s="61"/>
      <c r="AJ82" s="92" t="s">
        <v>267</v>
      </c>
      <c r="AK82" s="57" t="s">
        <v>149</v>
      </c>
      <c r="AL82" s="57" t="s">
        <v>412</v>
      </c>
      <c r="AM82" s="91"/>
      <c r="AN82" s="57"/>
      <c r="AO82" s="57"/>
      <c r="AR82" s="57" t="s">
        <v>413</v>
      </c>
    </row>
    <row r="83" spans="1:44" ht="14.25" customHeight="1" x14ac:dyDescent="0.25">
      <c r="A83" s="93">
        <v>1</v>
      </c>
      <c r="B83" s="141"/>
      <c r="C83" s="135"/>
      <c r="D83" s="135"/>
      <c r="E83" s="135"/>
      <c r="F83" s="135"/>
      <c r="G83" s="135"/>
      <c r="H83" s="135"/>
      <c r="I83" s="135"/>
      <c r="J83" s="135"/>
      <c r="K83" s="136"/>
      <c r="L83" s="141"/>
      <c r="M83" s="135"/>
      <c r="N83" s="135"/>
      <c r="O83" s="135"/>
      <c r="P83" s="135"/>
      <c r="Q83" s="135"/>
      <c r="R83" s="135"/>
      <c r="S83" s="135"/>
      <c r="T83" s="135"/>
      <c r="U83" s="136"/>
      <c r="V83" s="143"/>
      <c r="W83" s="135"/>
      <c r="X83" s="135"/>
      <c r="Y83" s="135"/>
      <c r="Z83" s="135"/>
      <c r="AA83" s="136"/>
      <c r="AB83" s="127"/>
      <c r="AC83" s="127"/>
      <c r="AD83" s="127"/>
      <c r="AI83" s="61"/>
      <c r="AJ83" s="92" t="s">
        <v>267</v>
      </c>
      <c r="AK83" s="57" t="s">
        <v>165</v>
      </c>
      <c r="AL83" s="57" t="s">
        <v>414</v>
      </c>
      <c r="AM83" s="91"/>
      <c r="AN83" s="57"/>
      <c r="AO83" s="57"/>
      <c r="AR83" s="57" t="s">
        <v>415</v>
      </c>
    </row>
    <row r="84" spans="1:44" ht="14.25" customHeight="1" x14ac:dyDescent="0.25">
      <c r="A84" s="93">
        <v>2</v>
      </c>
      <c r="B84" s="141"/>
      <c r="C84" s="135"/>
      <c r="D84" s="135"/>
      <c r="E84" s="135"/>
      <c r="F84" s="135"/>
      <c r="G84" s="135"/>
      <c r="H84" s="135"/>
      <c r="I84" s="135"/>
      <c r="J84" s="135"/>
      <c r="K84" s="136"/>
      <c r="L84" s="141"/>
      <c r="M84" s="135"/>
      <c r="N84" s="135"/>
      <c r="O84" s="135"/>
      <c r="P84" s="135"/>
      <c r="Q84" s="135"/>
      <c r="R84" s="135"/>
      <c r="S84" s="135"/>
      <c r="T84" s="135"/>
      <c r="U84" s="136"/>
      <c r="V84" s="143"/>
      <c r="W84" s="135"/>
      <c r="X84" s="135"/>
      <c r="Y84" s="135"/>
      <c r="Z84" s="135"/>
      <c r="AA84" s="136"/>
      <c r="AB84" s="127"/>
      <c r="AC84" s="127"/>
      <c r="AD84" s="127"/>
      <c r="AI84" s="61"/>
      <c r="AJ84" s="92" t="s">
        <v>267</v>
      </c>
      <c r="AK84" s="57" t="s">
        <v>173</v>
      </c>
      <c r="AL84" s="57" t="s">
        <v>416</v>
      </c>
      <c r="AM84" s="91"/>
      <c r="AN84" s="57"/>
      <c r="AO84" s="57"/>
    </row>
    <row r="85" spans="1:44" ht="14.25" customHeight="1" x14ac:dyDescent="0.25">
      <c r="A85" s="93">
        <v>3</v>
      </c>
      <c r="B85" s="141"/>
      <c r="C85" s="135"/>
      <c r="D85" s="135"/>
      <c r="E85" s="135"/>
      <c r="F85" s="135"/>
      <c r="G85" s="135"/>
      <c r="H85" s="135"/>
      <c r="I85" s="135"/>
      <c r="J85" s="135"/>
      <c r="K85" s="136"/>
      <c r="L85" s="141"/>
      <c r="M85" s="135"/>
      <c r="N85" s="135"/>
      <c r="O85" s="135"/>
      <c r="P85" s="135"/>
      <c r="Q85" s="135"/>
      <c r="R85" s="135"/>
      <c r="S85" s="135"/>
      <c r="T85" s="135"/>
      <c r="U85" s="136"/>
      <c r="V85" s="143"/>
      <c r="W85" s="135"/>
      <c r="X85" s="135"/>
      <c r="Y85" s="135"/>
      <c r="Z85" s="135"/>
      <c r="AA85" s="136"/>
      <c r="AB85" s="127"/>
      <c r="AC85" s="127"/>
      <c r="AD85" s="127"/>
      <c r="AI85" s="61"/>
      <c r="AJ85" s="92" t="s">
        <v>267</v>
      </c>
      <c r="AK85" s="57" t="s">
        <v>182</v>
      </c>
      <c r="AL85" s="57" t="s">
        <v>416</v>
      </c>
      <c r="AM85" s="91"/>
      <c r="AN85" s="57"/>
      <c r="AO85" s="57"/>
    </row>
    <row r="86" spans="1:44" ht="14.25" customHeight="1" x14ac:dyDescent="0.25">
      <c r="A86" s="93">
        <v>4</v>
      </c>
      <c r="B86" s="141"/>
      <c r="C86" s="135"/>
      <c r="D86" s="135"/>
      <c r="E86" s="135"/>
      <c r="F86" s="135"/>
      <c r="G86" s="135"/>
      <c r="H86" s="135"/>
      <c r="I86" s="135"/>
      <c r="J86" s="135"/>
      <c r="K86" s="136"/>
      <c r="L86" s="141"/>
      <c r="M86" s="135"/>
      <c r="N86" s="135"/>
      <c r="O86" s="135"/>
      <c r="P86" s="135"/>
      <c r="Q86" s="135"/>
      <c r="R86" s="135"/>
      <c r="S86" s="135"/>
      <c r="T86" s="135"/>
      <c r="U86" s="136"/>
      <c r="V86" s="143"/>
      <c r="W86" s="135"/>
      <c r="X86" s="135"/>
      <c r="Y86" s="135"/>
      <c r="Z86" s="135"/>
      <c r="AA86" s="136"/>
      <c r="AB86" s="127"/>
      <c r="AC86" s="127"/>
      <c r="AD86" s="127"/>
      <c r="AI86" s="61"/>
      <c r="AJ86" s="92" t="s">
        <v>267</v>
      </c>
      <c r="AK86" s="57" t="s">
        <v>190</v>
      </c>
      <c r="AL86" s="57" t="s">
        <v>417</v>
      </c>
      <c r="AM86" s="91"/>
      <c r="AN86" s="57"/>
      <c r="AO86" s="57"/>
    </row>
    <row r="87" spans="1:44" ht="14.25" customHeight="1" x14ac:dyDescent="0.25">
      <c r="A87" s="93">
        <v>5</v>
      </c>
      <c r="B87" s="141"/>
      <c r="C87" s="135"/>
      <c r="D87" s="135"/>
      <c r="E87" s="135"/>
      <c r="F87" s="135"/>
      <c r="G87" s="135"/>
      <c r="H87" s="135"/>
      <c r="I87" s="135"/>
      <c r="J87" s="135"/>
      <c r="K87" s="136"/>
      <c r="L87" s="141"/>
      <c r="M87" s="135"/>
      <c r="N87" s="135"/>
      <c r="O87" s="135"/>
      <c r="P87" s="135"/>
      <c r="Q87" s="135"/>
      <c r="R87" s="135"/>
      <c r="S87" s="135"/>
      <c r="T87" s="135"/>
      <c r="U87" s="136"/>
      <c r="V87" s="143"/>
      <c r="W87" s="135"/>
      <c r="X87" s="135"/>
      <c r="Y87" s="135"/>
      <c r="Z87" s="135"/>
      <c r="AA87" s="136"/>
      <c r="AB87" s="127"/>
      <c r="AC87" s="127"/>
      <c r="AD87" s="127"/>
      <c r="AI87" s="61"/>
      <c r="AJ87" s="92" t="s">
        <v>267</v>
      </c>
      <c r="AK87" s="57" t="s">
        <v>202</v>
      </c>
      <c r="AL87" s="57" t="s">
        <v>399</v>
      </c>
      <c r="AM87" s="91"/>
      <c r="AN87" s="57"/>
      <c r="AO87" s="57"/>
    </row>
    <row r="88" spans="1:44" ht="14.25" customHeight="1" x14ac:dyDescent="0.25">
      <c r="A88" s="93">
        <v>6</v>
      </c>
      <c r="B88" s="141"/>
      <c r="C88" s="135"/>
      <c r="D88" s="135"/>
      <c r="E88" s="135"/>
      <c r="F88" s="135"/>
      <c r="G88" s="135"/>
      <c r="H88" s="135"/>
      <c r="I88" s="135"/>
      <c r="J88" s="135"/>
      <c r="K88" s="136"/>
      <c r="L88" s="141"/>
      <c r="M88" s="135"/>
      <c r="N88" s="135"/>
      <c r="O88" s="135"/>
      <c r="P88" s="135"/>
      <c r="Q88" s="135"/>
      <c r="R88" s="135"/>
      <c r="S88" s="135"/>
      <c r="T88" s="135"/>
      <c r="U88" s="136"/>
      <c r="V88" s="143"/>
      <c r="W88" s="135"/>
      <c r="X88" s="135"/>
      <c r="Y88" s="135"/>
      <c r="Z88" s="135"/>
      <c r="AA88" s="136"/>
      <c r="AB88" s="127"/>
      <c r="AC88" s="127"/>
      <c r="AD88" s="127"/>
      <c r="AI88" s="61"/>
      <c r="AJ88" s="92" t="s">
        <v>267</v>
      </c>
      <c r="AK88" s="57" t="s">
        <v>210</v>
      </c>
      <c r="AL88" s="57" t="s">
        <v>418</v>
      </c>
      <c r="AM88" s="91"/>
      <c r="AN88" s="67"/>
      <c r="AO88" s="57"/>
    </row>
    <row r="89" spans="1:44" ht="14.25" customHeight="1" x14ac:dyDescent="0.25">
      <c r="A89" s="93">
        <v>7</v>
      </c>
      <c r="B89" s="141"/>
      <c r="C89" s="135"/>
      <c r="D89" s="135"/>
      <c r="E89" s="135"/>
      <c r="F89" s="135"/>
      <c r="G89" s="135"/>
      <c r="H89" s="135"/>
      <c r="I89" s="135"/>
      <c r="J89" s="135"/>
      <c r="K89" s="136"/>
      <c r="L89" s="141"/>
      <c r="M89" s="135"/>
      <c r="N89" s="135"/>
      <c r="O89" s="135"/>
      <c r="P89" s="135"/>
      <c r="Q89" s="135"/>
      <c r="R89" s="135"/>
      <c r="S89" s="135"/>
      <c r="T89" s="135"/>
      <c r="U89" s="136"/>
      <c r="V89" s="143"/>
      <c r="W89" s="135"/>
      <c r="X89" s="135"/>
      <c r="Y89" s="135"/>
      <c r="Z89" s="135"/>
      <c r="AA89" s="136"/>
      <c r="AB89" s="127"/>
      <c r="AC89" s="127"/>
      <c r="AD89" s="127"/>
      <c r="AI89" s="61"/>
      <c r="AJ89" s="92" t="s">
        <v>267</v>
      </c>
      <c r="AK89" s="57" t="s">
        <v>217</v>
      </c>
      <c r="AL89" s="57" t="s">
        <v>395</v>
      </c>
      <c r="AM89" s="91"/>
      <c r="AN89" s="57"/>
      <c r="AO89" s="57"/>
    </row>
    <row r="90" spans="1:44" ht="14.25" customHeight="1" x14ac:dyDescent="0.25">
      <c r="A90" s="93">
        <v>8</v>
      </c>
      <c r="B90" s="141"/>
      <c r="C90" s="135"/>
      <c r="D90" s="135"/>
      <c r="E90" s="135"/>
      <c r="F90" s="135"/>
      <c r="G90" s="135"/>
      <c r="H90" s="135"/>
      <c r="I90" s="135"/>
      <c r="J90" s="135"/>
      <c r="K90" s="136"/>
      <c r="L90" s="141"/>
      <c r="M90" s="135"/>
      <c r="N90" s="135"/>
      <c r="O90" s="135"/>
      <c r="P90" s="135"/>
      <c r="Q90" s="135"/>
      <c r="R90" s="135"/>
      <c r="S90" s="135"/>
      <c r="T90" s="135"/>
      <c r="U90" s="136"/>
      <c r="V90" s="143"/>
      <c r="W90" s="135"/>
      <c r="X90" s="135"/>
      <c r="Y90" s="135"/>
      <c r="Z90" s="135"/>
      <c r="AA90" s="136"/>
      <c r="AB90" s="127"/>
      <c r="AC90" s="127"/>
      <c r="AD90" s="127"/>
      <c r="AI90" s="61"/>
      <c r="AJ90" s="92" t="s">
        <v>267</v>
      </c>
      <c r="AK90" s="57" t="s">
        <v>223</v>
      </c>
      <c r="AL90" s="57" t="s">
        <v>419</v>
      </c>
      <c r="AM90" s="91"/>
      <c r="AN90" s="57"/>
      <c r="AO90" s="57"/>
    </row>
    <row r="91" spans="1:44" s="59" customFormat="1" ht="14.25" customHeight="1" x14ac:dyDescent="0.25">
      <c r="A91" s="93">
        <v>9</v>
      </c>
      <c r="B91" s="141"/>
      <c r="C91" s="135"/>
      <c r="D91" s="135"/>
      <c r="E91" s="135"/>
      <c r="F91" s="135"/>
      <c r="G91" s="135"/>
      <c r="H91" s="135"/>
      <c r="I91" s="135"/>
      <c r="J91" s="135"/>
      <c r="K91" s="136"/>
      <c r="L91" s="141"/>
      <c r="M91" s="135"/>
      <c r="N91" s="135"/>
      <c r="O91" s="135"/>
      <c r="P91" s="135"/>
      <c r="Q91" s="135"/>
      <c r="R91" s="135"/>
      <c r="S91" s="135"/>
      <c r="T91" s="135"/>
      <c r="U91" s="136"/>
      <c r="V91" s="143"/>
      <c r="W91" s="135"/>
      <c r="X91" s="135"/>
      <c r="Y91" s="135"/>
      <c r="Z91" s="135"/>
      <c r="AA91" s="136"/>
      <c r="AB91" s="128"/>
      <c r="AC91" s="128"/>
      <c r="AD91" s="128"/>
      <c r="AE91" s="94"/>
      <c r="AF91" s="94"/>
      <c r="AI91" s="95"/>
      <c r="AJ91" s="96" t="s">
        <v>267</v>
      </c>
      <c r="AK91" s="97" t="s">
        <v>230</v>
      </c>
      <c r="AL91" s="97" t="s">
        <v>420</v>
      </c>
      <c r="AM91" s="98"/>
      <c r="AN91" s="97"/>
      <c r="AO91" s="97"/>
    </row>
    <row r="92" spans="1:44" ht="14.25" customHeight="1" x14ac:dyDescent="0.25">
      <c r="A92" s="93">
        <v>10</v>
      </c>
      <c r="B92" s="141"/>
      <c r="C92" s="135"/>
      <c r="D92" s="135"/>
      <c r="E92" s="135"/>
      <c r="F92" s="135"/>
      <c r="G92" s="135"/>
      <c r="H92" s="135"/>
      <c r="I92" s="135"/>
      <c r="J92" s="135"/>
      <c r="K92" s="136"/>
      <c r="L92" s="141"/>
      <c r="M92" s="135"/>
      <c r="N92" s="135"/>
      <c r="O92" s="135"/>
      <c r="P92" s="135"/>
      <c r="Q92" s="135"/>
      <c r="R92" s="135"/>
      <c r="S92" s="135"/>
      <c r="T92" s="135"/>
      <c r="U92" s="136"/>
      <c r="V92" s="143"/>
      <c r="W92" s="135"/>
      <c r="X92" s="135"/>
      <c r="Y92" s="135"/>
      <c r="Z92" s="135"/>
      <c r="AA92" s="136"/>
      <c r="AB92" s="127"/>
      <c r="AC92" s="127"/>
      <c r="AD92" s="127"/>
      <c r="AI92" s="61"/>
      <c r="AJ92" s="92" t="s">
        <v>267</v>
      </c>
      <c r="AK92" s="57" t="s">
        <v>236</v>
      </c>
      <c r="AL92" s="57" t="s">
        <v>399</v>
      </c>
      <c r="AM92" s="91"/>
      <c r="AN92" s="57"/>
      <c r="AO92" s="57"/>
    </row>
    <row r="93" spans="1:44" s="59" customFormat="1" ht="14.25" customHeight="1" x14ac:dyDescent="0.25">
      <c r="A93" s="93">
        <v>11</v>
      </c>
      <c r="B93" s="141"/>
      <c r="C93" s="135"/>
      <c r="D93" s="135"/>
      <c r="E93" s="135"/>
      <c r="F93" s="135"/>
      <c r="G93" s="135"/>
      <c r="H93" s="135"/>
      <c r="I93" s="135"/>
      <c r="J93" s="135"/>
      <c r="K93" s="136"/>
      <c r="L93" s="141"/>
      <c r="M93" s="135"/>
      <c r="N93" s="135"/>
      <c r="O93" s="135"/>
      <c r="P93" s="135"/>
      <c r="Q93" s="135"/>
      <c r="R93" s="135"/>
      <c r="S93" s="135"/>
      <c r="T93" s="135"/>
      <c r="U93" s="136"/>
      <c r="V93" s="143"/>
      <c r="W93" s="135"/>
      <c r="X93" s="135"/>
      <c r="Y93" s="135"/>
      <c r="Z93" s="135"/>
      <c r="AA93" s="136"/>
      <c r="AB93" s="128"/>
      <c r="AC93" s="128"/>
      <c r="AD93" s="128"/>
      <c r="AE93" s="94"/>
      <c r="AF93" s="94"/>
      <c r="AI93" s="95"/>
      <c r="AJ93" s="96" t="s">
        <v>267</v>
      </c>
      <c r="AK93" s="97" t="s">
        <v>240</v>
      </c>
      <c r="AL93" s="97" t="s">
        <v>387</v>
      </c>
      <c r="AM93" s="98"/>
      <c r="AN93" s="97"/>
      <c r="AO93" s="97"/>
    </row>
    <row r="94" spans="1:44" s="59" customFormat="1" ht="14.25" customHeight="1" x14ac:dyDescent="0.25">
      <c r="A94" s="93">
        <v>12</v>
      </c>
      <c r="B94" s="141"/>
      <c r="C94" s="135"/>
      <c r="D94" s="135"/>
      <c r="E94" s="135"/>
      <c r="F94" s="135"/>
      <c r="G94" s="135"/>
      <c r="H94" s="135"/>
      <c r="I94" s="135"/>
      <c r="J94" s="135"/>
      <c r="K94" s="136"/>
      <c r="L94" s="141"/>
      <c r="M94" s="135"/>
      <c r="N94" s="135"/>
      <c r="O94" s="135"/>
      <c r="P94" s="135"/>
      <c r="Q94" s="135"/>
      <c r="R94" s="135"/>
      <c r="S94" s="135"/>
      <c r="T94" s="135"/>
      <c r="U94" s="136"/>
      <c r="V94" s="143"/>
      <c r="W94" s="135"/>
      <c r="X94" s="135"/>
      <c r="Y94" s="135"/>
      <c r="Z94" s="135"/>
      <c r="AA94" s="136"/>
      <c r="AB94" s="128"/>
      <c r="AC94" s="128"/>
      <c r="AD94" s="128"/>
      <c r="AE94" s="94"/>
      <c r="AF94" s="94"/>
      <c r="AI94" s="95"/>
      <c r="AJ94" s="96" t="s">
        <v>267</v>
      </c>
      <c r="AK94" s="97" t="s">
        <v>244</v>
      </c>
      <c r="AL94" s="97" t="s">
        <v>406</v>
      </c>
      <c r="AM94" s="98"/>
      <c r="AN94" s="97"/>
      <c r="AO94" s="97"/>
    </row>
    <row r="95" spans="1:44" s="59" customFormat="1" ht="14.25" customHeight="1" x14ac:dyDescent="0.25">
      <c r="A95" s="93">
        <v>13</v>
      </c>
      <c r="B95" s="141"/>
      <c r="C95" s="135"/>
      <c r="D95" s="135"/>
      <c r="E95" s="135"/>
      <c r="F95" s="135"/>
      <c r="G95" s="135"/>
      <c r="H95" s="135"/>
      <c r="I95" s="135"/>
      <c r="J95" s="135"/>
      <c r="K95" s="136"/>
      <c r="L95" s="141"/>
      <c r="M95" s="135"/>
      <c r="N95" s="135"/>
      <c r="O95" s="135"/>
      <c r="P95" s="135"/>
      <c r="Q95" s="135"/>
      <c r="R95" s="135"/>
      <c r="S95" s="135"/>
      <c r="T95" s="135"/>
      <c r="U95" s="136"/>
      <c r="V95" s="143"/>
      <c r="W95" s="135"/>
      <c r="X95" s="135"/>
      <c r="Y95" s="135"/>
      <c r="Z95" s="135"/>
      <c r="AA95" s="136"/>
      <c r="AB95" s="128"/>
      <c r="AC95" s="128"/>
      <c r="AD95" s="128"/>
      <c r="AE95" s="94"/>
      <c r="AF95" s="94"/>
      <c r="AI95" s="95"/>
      <c r="AJ95" s="96" t="s">
        <v>267</v>
      </c>
      <c r="AK95" s="97" t="s">
        <v>252</v>
      </c>
      <c r="AL95" s="97" t="s">
        <v>406</v>
      </c>
      <c r="AM95" s="98"/>
      <c r="AN95" s="97"/>
      <c r="AO95" s="97"/>
    </row>
    <row r="96" spans="1:44" s="59" customFormat="1" ht="14.25" customHeight="1" x14ac:dyDescent="0.25">
      <c r="A96" s="93">
        <v>14</v>
      </c>
      <c r="B96" s="141"/>
      <c r="C96" s="135"/>
      <c r="D96" s="135"/>
      <c r="E96" s="135"/>
      <c r="F96" s="135"/>
      <c r="G96" s="135"/>
      <c r="H96" s="135"/>
      <c r="I96" s="135"/>
      <c r="J96" s="135"/>
      <c r="K96" s="136"/>
      <c r="L96" s="141"/>
      <c r="M96" s="135"/>
      <c r="N96" s="135"/>
      <c r="O96" s="135"/>
      <c r="P96" s="135"/>
      <c r="Q96" s="135"/>
      <c r="R96" s="135"/>
      <c r="S96" s="135"/>
      <c r="T96" s="135"/>
      <c r="U96" s="136"/>
      <c r="V96" s="143"/>
      <c r="W96" s="135"/>
      <c r="X96" s="135"/>
      <c r="Y96" s="135"/>
      <c r="Z96" s="135"/>
      <c r="AA96" s="136"/>
      <c r="AB96" s="128"/>
      <c r="AC96" s="128"/>
      <c r="AD96" s="128"/>
      <c r="AE96" s="94"/>
      <c r="AF96" s="94"/>
      <c r="AI96" s="95"/>
      <c r="AJ96" s="96" t="s">
        <v>267</v>
      </c>
      <c r="AK96" s="97" t="s">
        <v>256</v>
      </c>
      <c r="AL96" s="97" t="s">
        <v>399</v>
      </c>
      <c r="AM96" s="98"/>
      <c r="AN96" s="97"/>
      <c r="AO96" s="97"/>
    </row>
    <row r="97" spans="1:41" ht="14.25" customHeight="1" x14ac:dyDescent="0.25">
      <c r="A97" s="93">
        <v>15</v>
      </c>
      <c r="B97" s="141"/>
      <c r="C97" s="135"/>
      <c r="D97" s="135"/>
      <c r="E97" s="135"/>
      <c r="F97" s="135"/>
      <c r="G97" s="135"/>
      <c r="H97" s="135"/>
      <c r="I97" s="135"/>
      <c r="J97" s="135"/>
      <c r="K97" s="136"/>
      <c r="L97" s="141"/>
      <c r="M97" s="135"/>
      <c r="N97" s="135"/>
      <c r="O97" s="135"/>
      <c r="P97" s="135"/>
      <c r="Q97" s="135"/>
      <c r="R97" s="135"/>
      <c r="S97" s="135"/>
      <c r="T97" s="135"/>
      <c r="U97" s="136"/>
      <c r="V97" s="143"/>
      <c r="W97" s="135"/>
      <c r="X97" s="135"/>
      <c r="Y97" s="135"/>
      <c r="Z97" s="135"/>
      <c r="AA97" s="136"/>
      <c r="AB97" s="127"/>
      <c r="AC97" s="127"/>
      <c r="AD97" s="127"/>
      <c r="AI97" s="61"/>
      <c r="AJ97" s="92" t="s">
        <v>267</v>
      </c>
      <c r="AK97" s="57" t="s">
        <v>263</v>
      </c>
      <c r="AL97" s="57" t="s">
        <v>406</v>
      </c>
      <c r="AM97" s="91"/>
      <c r="AN97" s="57"/>
      <c r="AO97" s="57"/>
    </row>
    <row r="98" spans="1:41" ht="14.25" customHeight="1" x14ac:dyDescent="0.25">
      <c r="A98" s="93">
        <v>16</v>
      </c>
      <c r="B98" s="141"/>
      <c r="C98" s="135"/>
      <c r="D98" s="135"/>
      <c r="E98" s="135"/>
      <c r="F98" s="135"/>
      <c r="G98" s="135"/>
      <c r="H98" s="135"/>
      <c r="I98" s="135"/>
      <c r="J98" s="135"/>
      <c r="K98" s="136"/>
      <c r="L98" s="141"/>
      <c r="M98" s="135"/>
      <c r="N98" s="135"/>
      <c r="O98" s="135"/>
      <c r="P98" s="135"/>
      <c r="Q98" s="135"/>
      <c r="R98" s="135"/>
      <c r="S98" s="135"/>
      <c r="T98" s="135"/>
      <c r="U98" s="136"/>
      <c r="V98" s="143"/>
      <c r="W98" s="135"/>
      <c r="X98" s="135"/>
      <c r="Y98" s="135"/>
      <c r="Z98" s="135"/>
      <c r="AA98" s="136"/>
      <c r="AB98" s="127"/>
      <c r="AC98" s="127"/>
      <c r="AD98" s="127"/>
      <c r="AJ98" s="92" t="s">
        <v>267</v>
      </c>
      <c r="AK98" s="57" t="s">
        <v>267</v>
      </c>
      <c r="AL98" s="57" t="s">
        <v>418</v>
      </c>
      <c r="AM98" s="91"/>
      <c r="AN98" s="57"/>
      <c r="AO98" s="57"/>
    </row>
    <row r="99" spans="1:41" ht="14.25" customHeight="1" x14ac:dyDescent="0.25">
      <c r="A99" s="93">
        <v>17</v>
      </c>
      <c r="B99" s="141"/>
      <c r="C99" s="135"/>
      <c r="D99" s="135"/>
      <c r="E99" s="135"/>
      <c r="F99" s="135"/>
      <c r="G99" s="135"/>
      <c r="H99" s="135"/>
      <c r="I99" s="135"/>
      <c r="J99" s="135"/>
      <c r="K99" s="136"/>
      <c r="L99" s="141"/>
      <c r="M99" s="135"/>
      <c r="N99" s="135"/>
      <c r="O99" s="135"/>
      <c r="P99" s="135"/>
      <c r="Q99" s="135"/>
      <c r="R99" s="135"/>
      <c r="S99" s="135"/>
      <c r="T99" s="135"/>
      <c r="U99" s="136"/>
      <c r="V99" s="143"/>
      <c r="W99" s="135"/>
      <c r="X99" s="135"/>
      <c r="Y99" s="135"/>
      <c r="Z99" s="135"/>
      <c r="AA99" s="136"/>
      <c r="AB99" s="127"/>
      <c r="AC99" s="127"/>
      <c r="AD99" s="127"/>
      <c r="AJ99" s="92" t="s">
        <v>267</v>
      </c>
      <c r="AK99" s="57" t="s">
        <v>272</v>
      </c>
      <c r="AL99" s="57" t="s">
        <v>395</v>
      </c>
      <c r="AM99" s="91"/>
      <c r="AN99" s="57"/>
      <c r="AO99" s="57"/>
    </row>
    <row r="100" spans="1:41" ht="14.25" customHeight="1" x14ac:dyDescent="0.25">
      <c r="A100" s="93">
        <v>18</v>
      </c>
      <c r="B100" s="141"/>
      <c r="C100" s="135"/>
      <c r="D100" s="135"/>
      <c r="E100" s="135"/>
      <c r="F100" s="135"/>
      <c r="G100" s="135"/>
      <c r="H100" s="135"/>
      <c r="I100" s="135"/>
      <c r="J100" s="135"/>
      <c r="K100" s="136"/>
      <c r="L100" s="141"/>
      <c r="M100" s="135"/>
      <c r="N100" s="135"/>
      <c r="O100" s="135"/>
      <c r="P100" s="135"/>
      <c r="Q100" s="135"/>
      <c r="R100" s="135"/>
      <c r="S100" s="135"/>
      <c r="T100" s="135"/>
      <c r="U100" s="136"/>
      <c r="V100" s="143"/>
      <c r="W100" s="135"/>
      <c r="X100" s="135"/>
      <c r="Y100" s="135"/>
      <c r="Z100" s="135"/>
      <c r="AA100" s="136"/>
      <c r="AB100" s="127"/>
      <c r="AC100" s="127"/>
      <c r="AD100" s="127"/>
      <c r="AJ100" s="92" t="s">
        <v>267</v>
      </c>
      <c r="AK100" s="57" t="s">
        <v>277</v>
      </c>
      <c r="AL100" s="57" t="s">
        <v>420</v>
      </c>
      <c r="AM100" s="91"/>
      <c r="AN100" s="57"/>
      <c r="AO100" s="57"/>
    </row>
    <row r="101" spans="1:41" ht="14.25" customHeight="1" x14ac:dyDescent="0.25">
      <c r="A101" s="93">
        <v>19</v>
      </c>
      <c r="B101" s="141"/>
      <c r="C101" s="135"/>
      <c r="D101" s="135"/>
      <c r="E101" s="135"/>
      <c r="F101" s="135"/>
      <c r="G101" s="135"/>
      <c r="H101" s="135"/>
      <c r="I101" s="135"/>
      <c r="J101" s="135"/>
      <c r="K101" s="136"/>
      <c r="L101" s="141"/>
      <c r="M101" s="135"/>
      <c r="N101" s="135"/>
      <c r="O101" s="135"/>
      <c r="P101" s="135"/>
      <c r="Q101" s="135"/>
      <c r="R101" s="135"/>
      <c r="S101" s="135"/>
      <c r="T101" s="135"/>
      <c r="U101" s="136"/>
      <c r="V101" s="143"/>
      <c r="W101" s="135"/>
      <c r="X101" s="135"/>
      <c r="Y101" s="135"/>
      <c r="Z101" s="135"/>
      <c r="AA101" s="136"/>
      <c r="AB101" s="127"/>
      <c r="AC101" s="127"/>
      <c r="AD101" s="127"/>
      <c r="AJ101" s="92" t="s">
        <v>267</v>
      </c>
      <c r="AK101" s="57" t="s">
        <v>282</v>
      </c>
      <c r="AL101" s="67"/>
      <c r="AM101" s="91"/>
      <c r="AN101" s="57"/>
      <c r="AO101" s="57"/>
    </row>
    <row r="102" spans="1:41" ht="14.25" customHeight="1" x14ac:dyDescent="0.25">
      <c r="A102" s="93">
        <v>20</v>
      </c>
      <c r="B102" s="141"/>
      <c r="C102" s="135"/>
      <c r="D102" s="135"/>
      <c r="E102" s="135"/>
      <c r="F102" s="135"/>
      <c r="G102" s="135"/>
      <c r="H102" s="135"/>
      <c r="I102" s="135"/>
      <c r="J102" s="135"/>
      <c r="K102" s="136"/>
      <c r="L102" s="141"/>
      <c r="M102" s="135"/>
      <c r="N102" s="135"/>
      <c r="O102" s="135"/>
      <c r="P102" s="135"/>
      <c r="Q102" s="135"/>
      <c r="R102" s="135"/>
      <c r="S102" s="135"/>
      <c r="T102" s="135"/>
      <c r="U102" s="136"/>
      <c r="V102" s="143"/>
      <c r="W102" s="135"/>
      <c r="X102" s="135"/>
      <c r="Y102" s="135"/>
      <c r="Z102" s="135"/>
      <c r="AA102" s="136"/>
      <c r="AB102" s="127"/>
      <c r="AC102" s="127"/>
      <c r="AD102" s="127"/>
      <c r="AJ102" s="92" t="s">
        <v>267</v>
      </c>
      <c r="AK102" s="57" t="s">
        <v>292</v>
      </c>
      <c r="AL102" s="57" t="s">
        <v>419</v>
      </c>
      <c r="AM102" s="91"/>
      <c r="AN102" s="57"/>
      <c r="AO102" s="57"/>
    </row>
    <row r="103" spans="1:41" ht="14.25" customHeight="1" x14ac:dyDescent="0.25">
      <c r="A103" s="93">
        <v>21</v>
      </c>
      <c r="B103" s="141"/>
      <c r="C103" s="135"/>
      <c r="D103" s="135"/>
      <c r="E103" s="135"/>
      <c r="F103" s="135"/>
      <c r="G103" s="135"/>
      <c r="H103" s="135"/>
      <c r="I103" s="135"/>
      <c r="J103" s="135"/>
      <c r="K103" s="136"/>
      <c r="L103" s="141"/>
      <c r="M103" s="135"/>
      <c r="N103" s="135"/>
      <c r="O103" s="135"/>
      <c r="P103" s="135"/>
      <c r="Q103" s="135"/>
      <c r="R103" s="135"/>
      <c r="S103" s="135"/>
      <c r="T103" s="135"/>
      <c r="U103" s="136"/>
      <c r="V103" s="143"/>
      <c r="W103" s="135"/>
      <c r="X103" s="135"/>
      <c r="Y103" s="135"/>
      <c r="Z103" s="135"/>
      <c r="AA103" s="136"/>
      <c r="AB103" s="127"/>
      <c r="AC103" s="127"/>
      <c r="AD103" s="127"/>
      <c r="AJ103" s="92" t="s">
        <v>267</v>
      </c>
      <c r="AK103" s="57" t="s">
        <v>297</v>
      </c>
      <c r="AL103" s="57" t="s">
        <v>421</v>
      </c>
      <c r="AM103" s="91"/>
      <c r="AN103" s="57"/>
      <c r="AO103" s="57"/>
    </row>
    <row r="104" spans="1:41" ht="9.75" customHeight="1" x14ac:dyDescent="0.25">
      <c r="A104" s="193" t="s">
        <v>422</v>
      </c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8"/>
      <c r="AB104" s="99"/>
      <c r="AC104" s="99"/>
      <c r="AD104" s="99"/>
      <c r="AJ104" s="92" t="s">
        <v>267</v>
      </c>
      <c r="AK104" s="57" t="s">
        <v>302</v>
      </c>
      <c r="AL104" s="57" t="s">
        <v>406</v>
      </c>
      <c r="AM104" s="91"/>
      <c r="AN104" s="57"/>
      <c r="AO104" s="57"/>
    </row>
    <row r="105" spans="1:41" ht="9.75" customHeight="1" x14ac:dyDescent="0.25">
      <c r="A105" s="159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1"/>
      <c r="AB105" s="99"/>
      <c r="AC105" s="99"/>
      <c r="AD105" s="99"/>
      <c r="AJ105" s="92" t="s">
        <v>267</v>
      </c>
      <c r="AK105" s="57" t="s">
        <v>307</v>
      </c>
      <c r="AL105" s="57" t="s">
        <v>392</v>
      </c>
      <c r="AM105" s="91"/>
      <c r="AN105" s="57"/>
      <c r="AO105" s="57"/>
    </row>
    <row r="106" spans="1:41" ht="16.5" customHeight="1" x14ac:dyDescent="0.25">
      <c r="A106" s="140" t="s">
        <v>423</v>
      </c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6"/>
      <c r="AB106" s="99"/>
      <c r="AC106" s="99"/>
      <c r="AD106" s="99"/>
      <c r="AE106" s="73"/>
      <c r="AF106" s="73"/>
      <c r="AG106" s="74"/>
      <c r="AH106" s="74"/>
      <c r="AJ106" s="92" t="s">
        <v>267</v>
      </c>
      <c r="AK106" s="57" t="s">
        <v>311</v>
      </c>
      <c r="AL106" s="57" t="s">
        <v>392</v>
      </c>
      <c r="AM106" s="91"/>
      <c r="AN106" s="57"/>
      <c r="AO106" s="57"/>
    </row>
    <row r="107" spans="1:41" ht="13.5" customHeight="1" x14ac:dyDescent="0.25">
      <c r="A107" s="141" t="s">
        <v>74</v>
      </c>
      <c r="B107" s="135"/>
      <c r="C107" s="135"/>
      <c r="D107" s="135"/>
      <c r="E107" s="135"/>
      <c r="F107" s="136"/>
      <c r="G107" s="141" t="s">
        <v>76</v>
      </c>
      <c r="H107" s="135"/>
      <c r="I107" s="135"/>
      <c r="J107" s="135"/>
      <c r="K107" s="135"/>
      <c r="L107" s="135"/>
      <c r="M107" s="136"/>
      <c r="N107" s="141" t="s">
        <v>75</v>
      </c>
      <c r="O107" s="135"/>
      <c r="P107" s="135"/>
      <c r="Q107" s="135"/>
      <c r="R107" s="135"/>
      <c r="S107" s="135"/>
      <c r="T107" s="136"/>
      <c r="U107" s="141" t="s">
        <v>77</v>
      </c>
      <c r="V107" s="135"/>
      <c r="W107" s="135"/>
      <c r="X107" s="135"/>
      <c r="Y107" s="135"/>
      <c r="Z107" s="135"/>
      <c r="AA107" s="136"/>
      <c r="AB107" s="99"/>
      <c r="AC107" s="99"/>
      <c r="AD107" s="99"/>
      <c r="AE107" s="73"/>
      <c r="AF107" s="73"/>
      <c r="AG107" s="74"/>
      <c r="AH107" s="74"/>
      <c r="AJ107" s="92" t="s">
        <v>267</v>
      </c>
      <c r="AK107" s="57" t="s">
        <v>315</v>
      </c>
      <c r="AL107" s="57" t="s">
        <v>395</v>
      </c>
      <c r="AM107" s="91"/>
      <c r="AN107" s="57"/>
      <c r="AO107" s="57"/>
    </row>
    <row r="108" spans="1:41" ht="13.5" customHeight="1" x14ac:dyDescent="0.25">
      <c r="A108" s="141">
        <f>+E9</f>
        <v>0</v>
      </c>
      <c r="B108" s="135"/>
      <c r="C108" s="135"/>
      <c r="D108" s="135"/>
      <c r="E108" s="135"/>
      <c r="F108" s="136"/>
      <c r="G108" s="141">
        <f>+P9</f>
        <v>0</v>
      </c>
      <c r="H108" s="135"/>
      <c r="I108" s="135"/>
      <c r="J108" s="135"/>
      <c r="K108" s="135"/>
      <c r="L108" s="135"/>
      <c r="M108" s="136"/>
      <c r="N108" s="141">
        <f>+J9</f>
        <v>0</v>
      </c>
      <c r="O108" s="135"/>
      <c r="P108" s="135"/>
      <c r="Q108" s="135"/>
      <c r="R108" s="135"/>
      <c r="S108" s="135"/>
      <c r="T108" s="136"/>
      <c r="U108" s="141">
        <f>+V9</f>
        <v>0</v>
      </c>
      <c r="V108" s="135"/>
      <c r="W108" s="135"/>
      <c r="X108" s="135"/>
      <c r="Y108" s="135"/>
      <c r="Z108" s="135"/>
      <c r="AA108" s="136"/>
      <c r="AB108" s="99"/>
      <c r="AC108" s="99"/>
      <c r="AD108" s="99"/>
      <c r="AJ108" s="92"/>
      <c r="AK108" s="57"/>
      <c r="AL108" s="57"/>
      <c r="AM108" s="91"/>
      <c r="AN108" s="57"/>
      <c r="AO108" s="57"/>
    </row>
    <row r="109" spans="1:41" ht="17.25" customHeight="1" x14ac:dyDescent="0.25">
      <c r="A109" s="140" t="s">
        <v>424</v>
      </c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6"/>
      <c r="AD109" s="99"/>
      <c r="AF109" s="60"/>
      <c r="AG109" s="101"/>
      <c r="AJ109" s="92" t="s">
        <v>267</v>
      </c>
      <c r="AK109" s="57" t="s">
        <v>319</v>
      </c>
      <c r="AL109" s="57" t="s">
        <v>419</v>
      </c>
      <c r="AM109" s="91"/>
      <c r="AN109" s="57"/>
      <c r="AO109" s="57"/>
    </row>
    <row r="110" spans="1:41" ht="13.5" customHeight="1" x14ac:dyDescent="0.25">
      <c r="A110" s="141" t="s">
        <v>74</v>
      </c>
      <c r="B110" s="135"/>
      <c r="C110" s="135"/>
      <c r="D110" s="135"/>
      <c r="E110" s="135"/>
      <c r="F110" s="136"/>
      <c r="G110" s="141" t="s">
        <v>76</v>
      </c>
      <c r="H110" s="135"/>
      <c r="I110" s="135"/>
      <c r="J110" s="135"/>
      <c r="K110" s="135"/>
      <c r="L110" s="135"/>
      <c r="M110" s="136"/>
      <c r="N110" s="141" t="s">
        <v>75</v>
      </c>
      <c r="O110" s="135"/>
      <c r="P110" s="135"/>
      <c r="Q110" s="135"/>
      <c r="R110" s="135"/>
      <c r="S110" s="135"/>
      <c r="T110" s="136"/>
      <c r="U110" s="141" t="s">
        <v>77</v>
      </c>
      <c r="V110" s="135"/>
      <c r="W110" s="135"/>
      <c r="X110" s="135"/>
      <c r="Y110" s="135"/>
      <c r="Z110" s="135"/>
      <c r="AA110" s="136"/>
      <c r="AB110" s="99"/>
      <c r="AC110" s="99"/>
      <c r="AD110" s="99"/>
      <c r="AF110" s="60"/>
      <c r="AG110" s="101"/>
      <c r="AJ110" s="92" t="s">
        <v>267</v>
      </c>
      <c r="AK110" s="57" t="s">
        <v>323</v>
      </c>
      <c r="AL110" s="57" t="s">
        <v>412</v>
      </c>
      <c r="AM110" s="91"/>
      <c r="AN110" s="57"/>
      <c r="AO110" s="57"/>
    </row>
    <row r="111" spans="1:41" ht="13.5" customHeight="1" x14ac:dyDescent="0.25">
      <c r="A111" s="141">
        <f>+E26</f>
        <v>0</v>
      </c>
      <c r="B111" s="135"/>
      <c r="C111" s="135"/>
      <c r="D111" s="135"/>
      <c r="E111" s="135"/>
      <c r="F111" s="136"/>
      <c r="G111" s="141">
        <f>+J26</f>
        <v>0</v>
      </c>
      <c r="H111" s="135"/>
      <c r="I111" s="135"/>
      <c r="J111" s="135"/>
      <c r="K111" s="135"/>
      <c r="L111" s="135"/>
      <c r="M111" s="136"/>
      <c r="N111" s="141">
        <f>+P26</f>
        <v>0</v>
      </c>
      <c r="O111" s="135"/>
      <c r="P111" s="135"/>
      <c r="Q111" s="135"/>
      <c r="R111" s="135"/>
      <c r="S111" s="135"/>
      <c r="T111" s="136"/>
      <c r="U111" s="141">
        <f>+V26</f>
        <v>0</v>
      </c>
      <c r="V111" s="135"/>
      <c r="W111" s="135"/>
      <c r="X111" s="135"/>
      <c r="Y111" s="135"/>
      <c r="Z111" s="135"/>
      <c r="AA111" s="136"/>
      <c r="AB111" s="99"/>
      <c r="AC111" s="99"/>
      <c r="AD111" s="99"/>
      <c r="AJ111" s="92" t="s">
        <v>267</v>
      </c>
      <c r="AK111" s="57" t="s">
        <v>329</v>
      </c>
      <c r="AL111" s="57" t="s">
        <v>392</v>
      </c>
      <c r="AM111" s="91"/>
      <c r="AN111" s="57"/>
      <c r="AO111" s="57"/>
    </row>
    <row r="112" spans="1:41" ht="15" customHeight="1" x14ac:dyDescent="0.25">
      <c r="A112" s="168" t="s">
        <v>425</v>
      </c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6"/>
      <c r="AD112" s="99"/>
      <c r="AE112" s="102"/>
      <c r="AJ112" s="92" t="s">
        <v>267</v>
      </c>
      <c r="AK112" s="57" t="s">
        <v>332</v>
      </c>
      <c r="AL112" s="57" t="s">
        <v>420</v>
      </c>
      <c r="AM112" s="91"/>
      <c r="AN112" s="57"/>
      <c r="AO112" s="57"/>
    </row>
    <row r="113" spans="1:41" ht="15" customHeight="1" x14ac:dyDescent="0.25">
      <c r="A113" s="140" t="s">
        <v>426</v>
      </c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6"/>
      <c r="AB113" s="99"/>
      <c r="AC113" s="99"/>
      <c r="AD113" s="99"/>
      <c r="AE113" s="102"/>
      <c r="AF113" s="94"/>
      <c r="AJ113" s="92" t="s">
        <v>267</v>
      </c>
      <c r="AK113" s="57" t="s">
        <v>335</v>
      </c>
      <c r="AL113" s="67"/>
      <c r="AM113" s="91"/>
      <c r="AN113" s="67"/>
      <c r="AO113" s="57"/>
    </row>
    <row r="114" spans="1:41" ht="13.5" customHeight="1" x14ac:dyDescent="0.25">
      <c r="A114" s="155" t="s">
        <v>427</v>
      </c>
      <c r="B114" s="135"/>
      <c r="C114" s="135"/>
      <c r="D114" s="135"/>
      <c r="E114" s="135"/>
      <c r="F114" s="135"/>
      <c r="G114" s="135"/>
      <c r="H114" s="135"/>
      <c r="I114" s="135"/>
      <c r="J114" s="136"/>
      <c r="K114" s="155" t="s">
        <v>428</v>
      </c>
      <c r="L114" s="135"/>
      <c r="M114" s="135"/>
      <c r="N114" s="135"/>
      <c r="O114" s="135"/>
      <c r="P114" s="135"/>
      <c r="Q114" s="135"/>
      <c r="R114" s="136"/>
      <c r="S114" s="155" t="s">
        <v>429</v>
      </c>
      <c r="T114" s="135"/>
      <c r="U114" s="135"/>
      <c r="V114" s="135"/>
      <c r="W114" s="136"/>
      <c r="X114" s="155" t="s">
        <v>430</v>
      </c>
      <c r="Y114" s="135"/>
      <c r="Z114" s="135"/>
      <c r="AA114" s="136"/>
      <c r="AB114" s="99"/>
      <c r="AC114" s="99"/>
      <c r="AD114" s="99"/>
      <c r="AF114" s="94"/>
      <c r="AJ114" s="92" t="s">
        <v>267</v>
      </c>
      <c r="AK114" s="57" t="s">
        <v>337</v>
      </c>
      <c r="AL114" s="57" t="s">
        <v>100</v>
      </c>
      <c r="AM114" s="91"/>
      <c r="AN114" s="57"/>
      <c r="AO114" s="57"/>
    </row>
    <row r="115" spans="1:41" ht="13.5" customHeight="1" x14ac:dyDescent="0.25">
      <c r="A115" s="171"/>
      <c r="B115" s="172"/>
      <c r="C115" s="172"/>
      <c r="D115" s="172"/>
      <c r="E115" s="172"/>
      <c r="F115" s="172"/>
      <c r="G115" s="172"/>
      <c r="H115" s="172"/>
      <c r="I115" s="172"/>
      <c r="J115" s="173"/>
      <c r="K115" s="171"/>
      <c r="L115" s="172"/>
      <c r="M115" s="172"/>
      <c r="N115" s="172"/>
      <c r="O115" s="172"/>
      <c r="P115" s="172"/>
      <c r="Q115" s="172"/>
      <c r="R115" s="173"/>
      <c r="S115" s="171"/>
      <c r="T115" s="172"/>
      <c r="U115" s="172"/>
      <c r="V115" s="172"/>
      <c r="W115" s="173"/>
      <c r="X115" s="174"/>
      <c r="Y115" s="172"/>
      <c r="Z115" s="172"/>
      <c r="AA115" s="173"/>
      <c r="AD115" s="99"/>
      <c r="AJ115" s="92" t="s">
        <v>267</v>
      </c>
      <c r="AK115" s="57" t="s">
        <v>340</v>
      </c>
      <c r="AL115" s="57" t="s">
        <v>399</v>
      </c>
      <c r="AM115" s="91"/>
      <c r="AN115" s="57"/>
      <c r="AO115" s="57"/>
    </row>
    <row r="116" spans="1:41" ht="13.5" customHeight="1" x14ac:dyDescent="0.25">
      <c r="A116" s="171"/>
      <c r="B116" s="172"/>
      <c r="C116" s="172"/>
      <c r="D116" s="172"/>
      <c r="E116" s="172"/>
      <c r="F116" s="172"/>
      <c r="G116" s="172"/>
      <c r="H116" s="172"/>
      <c r="I116" s="172"/>
      <c r="J116" s="173"/>
      <c r="K116" s="171"/>
      <c r="L116" s="172"/>
      <c r="M116" s="172"/>
      <c r="N116" s="172"/>
      <c r="O116" s="172"/>
      <c r="P116" s="172"/>
      <c r="Q116" s="172"/>
      <c r="R116" s="173"/>
      <c r="S116" s="171"/>
      <c r="T116" s="172"/>
      <c r="U116" s="172"/>
      <c r="V116" s="172"/>
      <c r="W116" s="173"/>
      <c r="X116" s="174">
        <v>0</v>
      </c>
      <c r="Y116" s="172"/>
      <c r="Z116" s="172"/>
      <c r="AA116" s="173"/>
      <c r="AB116" s="99"/>
      <c r="AC116" s="99"/>
      <c r="AD116" s="99"/>
      <c r="AJ116" s="92" t="s">
        <v>267</v>
      </c>
      <c r="AK116" s="57" t="s">
        <v>342</v>
      </c>
      <c r="AL116" s="57" t="s">
        <v>420</v>
      </c>
      <c r="AM116" s="91"/>
      <c r="AN116" s="57"/>
      <c r="AO116" s="57"/>
    </row>
    <row r="117" spans="1:41" ht="13.5" customHeight="1" x14ac:dyDescent="0.25">
      <c r="A117" s="171"/>
      <c r="B117" s="172"/>
      <c r="C117" s="172"/>
      <c r="D117" s="172"/>
      <c r="E117" s="172"/>
      <c r="F117" s="172"/>
      <c r="G117" s="172"/>
      <c r="H117" s="172"/>
      <c r="I117" s="172"/>
      <c r="J117" s="173"/>
      <c r="K117" s="171"/>
      <c r="L117" s="172"/>
      <c r="M117" s="172"/>
      <c r="N117" s="172"/>
      <c r="O117" s="172"/>
      <c r="P117" s="172"/>
      <c r="Q117" s="172"/>
      <c r="R117" s="173"/>
      <c r="S117" s="171"/>
      <c r="T117" s="172"/>
      <c r="U117" s="172"/>
      <c r="V117" s="172"/>
      <c r="W117" s="173"/>
      <c r="X117" s="174">
        <v>0</v>
      </c>
      <c r="Y117" s="172"/>
      <c r="Z117" s="172"/>
      <c r="AA117" s="173"/>
      <c r="AD117" s="99"/>
      <c r="AJ117" s="92" t="s">
        <v>267</v>
      </c>
      <c r="AK117" s="57" t="s">
        <v>344</v>
      </c>
      <c r="AL117" s="57" t="s">
        <v>414</v>
      </c>
      <c r="AM117" s="91"/>
      <c r="AN117" s="57"/>
      <c r="AO117" s="57"/>
    </row>
    <row r="118" spans="1:41" ht="13.5" customHeight="1" x14ac:dyDescent="0.25">
      <c r="A118" s="171"/>
      <c r="B118" s="172"/>
      <c r="C118" s="172"/>
      <c r="D118" s="172"/>
      <c r="E118" s="172"/>
      <c r="F118" s="172"/>
      <c r="G118" s="172"/>
      <c r="H118" s="172"/>
      <c r="I118" s="172"/>
      <c r="J118" s="173"/>
      <c r="K118" s="171"/>
      <c r="L118" s="172"/>
      <c r="M118" s="172"/>
      <c r="N118" s="172"/>
      <c r="O118" s="172"/>
      <c r="P118" s="172"/>
      <c r="Q118" s="172"/>
      <c r="R118" s="173"/>
      <c r="S118" s="171"/>
      <c r="T118" s="172"/>
      <c r="U118" s="172"/>
      <c r="V118" s="172"/>
      <c r="W118" s="173"/>
      <c r="X118" s="174">
        <v>0</v>
      </c>
      <c r="Y118" s="172"/>
      <c r="Z118" s="172"/>
      <c r="AA118" s="173"/>
      <c r="AD118" s="99"/>
      <c r="AJ118" s="92" t="s">
        <v>267</v>
      </c>
      <c r="AK118" s="57" t="s">
        <v>347</v>
      </c>
      <c r="AL118" s="57" t="s">
        <v>418</v>
      </c>
      <c r="AM118" s="91"/>
      <c r="AN118" s="57"/>
      <c r="AO118" s="57"/>
    </row>
    <row r="119" spans="1:41" ht="13.5" customHeight="1" x14ac:dyDescent="0.25">
      <c r="A119" s="140" t="s">
        <v>431</v>
      </c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6"/>
      <c r="X119" s="139">
        <f>SUM(X115:AA118)</f>
        <v>0</v>
      </c>
      <c r="Y119" s="135"/>
      <c r="Z119" s="135"/>
      <c r="AA119" s="136"/>
      <c r="AB119" s="99"/>
      <c r="AC119" s="99"/>
      <c r="AD119" s="99"/>
      <c r="AJ119" s="92" t="s">
        <v>267</v>
      </c>
      <c r="AK119" s="57" t="s">
        <v>350</v>
      </c>
      <c r="AL119" s="57" t="s">
        <v>399</v>
      </c>
      <c r="AM119" s="91"/>
      <c r="AN119" s="57"/>
      <c r="AO119" s="57"/>
    </row>
    <row r="120" spans="1:41" ht="13.5" customHeight="1" x14ac:dyDescent="0.25">
      <c r="A120" s="140" t="s">
        <v>432</v>
      </c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6"/>
      <c r="AB120" s="99"/>
      <c r="AJ120" s="92" t="s">
        <v>267</v>
      </c>
      <c r="AK120" s="57" t="s">
        <v>353</v>
      </c>
      <c r="AL120" s="57" t="s">
        <v>418</v>
      </c>
      <c r="AM120" s="91"/>
      <c r="AN120" s="57"/>
      <c r="AO120" s="57"/>
    </row>
    <row r="121" spans="1:41" ht="15.75" customHeight="1" x14ac:dyDescent="0.25">
      <c r="A121" s="155" t="s">
        <v>427</v>
      </c>
      <c r="B121" s="135"/>
      <c r="C121" s="135"/>
      <c r="D121" s="135"/>
      <c r="E121" s="135"/>
      <c r="F121" s="135"/>
      <c r="G121" s="135"/>
      <c r="H121" s="135"/>
      <c r="I121" s="136"/>
      <c r="J121" s="155" t="s">
        <v>429</v>
      </c>
      <c r="K121" s="135"/>
      <c r="L121" s="135"/>
      <c r="M121" s="135"/>
      <c r="N121" s="136"/>
      <c r="O121" s="155" t="s">
        <v>433</v>
      </c>
      <c r="P121" s="135"/>
      <c r="Q121" s="135"/>
      <c r="R121" s="135"/>
      <c r="S121" s="136"/>
      <c r="T121" s="184" t="s">
        <v>434</v>
      </c>
      <c r="U121" s="135"/>
      <c r="V121" s="135"/>
      <c r="W121" s="136"/>
      <c r="X121" s="155" t="s">
        <v>430</v>
      </c>
      <c r="Y121" s="135"/>
      <c r="Z121" s="135"/>
      <c r="AA121" s="136"/>
      <c r="AB121" s="99"/>
      <c r="AI121" s="52" t="s">
        <v>435</v>
      </c>
      <c r="AJ121" s="88" t="s">
        <v>11</v>
      </c>
      <c r="AK121" s="57" t="s">
        <v>25</v>
      </c>
      <c r="AL121" s="57" t="s">
        <v>180</v>
      </c>
      <c r="AM121" s="91"/>
      <c r="AN121" s="57"/>
      <c r="AO121" s="57"/>
    </row>
    <row r="122" spans="1:41" ht="13.5" customHeight="1" x14ac:dyDescent="0.25">
      <c r="A122" s="171"/>
      <c r="B122" s="172"/>
      <c r="C122" s="172"/>
      <c r="D122" s="172"/>
      <c r="E122" s="172"/>
      <c r="F122" s="172"/>
      <c r="G122" s="172"/>
      <c r="H122" s="172"/>
      <c r="I122" s="173"/>
      <c r="J122" s="171"/>
      <c r="K122" s="172"/>
      <c r="L122" s="172"/>
      <c r="M122" s="172"/>
      <c r="N122" s="173"/>
      <c r="O122" s="171"/>
      <c r="P122" s="172"/>
      <c r="Q122" s="172"/>
      <c r="R122" s="172"/>
      <c r="S122" s="173"/>
      <c r="T122" s="171"/>
      <c r="U122" s="172"/>
      <c r="V122" s="172"/>
      <c r="W122" s="173"/>
      <c r="X122" s="174">
        <v>0</v>
      </c>
      <c r="Y122" s="172"/>
      <c r="Z122" s="172"/>
      <c r="AA122" s="173"/>
      <c r="AI122" s="52" t="s">
        <v>436</v>
      </c>
      <c r="AJ122" s="88" t="s">
        <v>11</v>
      </c>
      <c r="AK122" s="57" t="s">
        <v>42</v>
      </c>
      <c r="AL122" s="57" t="s">
        <v>11</v>
      </c>
      <c r="AM122" s="91"/>
      <c r="AN122" s="57"/>
      <c r="AO122" s="57"/>
    </row>
    <row r="123" spans="1:41" ht="13.5" customHeight="1" x14ac:dyDescent="0.25">
      <c r="A123" s="171"/>
      <c r="B123" s="172"/>
      <c r="C123" s="172"/>
      <c r="D123" s="172"/>
      <c r="E123" s="172"/>
      <c r="F123" s="172"/>
      <c r="G123" s="172"/>
      <c r="H123" s="172"/>
      <c r="I123" s="173"/>
      <c r="J123" s="171"/>
      <c r="K123" s="172"/>
      <c r="L123" s="172"/>
      <c r="M123" s="172"/>
      <c r="N123" s="173"/>
      <c r="O123" s="171"/>
      <c r="P123" s="172"/>
      <c r="Q123" s="172"/>
      <c r="R123" s="172"/>
      <c r="S123" s="173"/>
      <c r="T123" s="171"/>
      <c r="U123" s="172"/>
      <c r="V123" s="172"/>
      <c r="W123" s="173"/>
      <c r="X123" s="174">
        <v>0</v>
      </c>
      <c r="Y123" s="172"/>
      <c r="Z123" s="172"/>
      <c r="AA123" s="173"/>
      <c r="AB123" s="99"/>
      <c r="AI123" s="52" t="s">
        <v>437</v>
      </c>
      <c r="AJ123" s="88" t="s">
        <v>11</v>
      </c>
      <c r="AK123" s="57" t="s">
        <v>56</v>
      </c>
      <c r="AL123" s="57" t="s">
        <v>438</v>
      </c>
      <c r="AM123" s="91"/>
      <c r="AN123" s="57"/>
      <c r="AO123" s="57"/>
    </row>
    <row r="124" spans="1:41" ht="13.5" customHeight="1" x14ac:dyDescent="0.25">
      <c r="A124" s="171"/>
      <c r="B124" s="172"/>
      <c r="C124" s="172"/>
      <c r="D124" s="172"/>
      <c r="E124" s="172"/>
      <c r="F124" s="172"/>
      <c r="G124" s="172"/>
      <c r="H124" s="172"/>
      <c r="I124" s="173"/>
      <c r="J124" s="171"/>
      <c r="K124" s="172"/>
      <c r="L124" s="172"/>
      <c r="M124" s="172"/>
      <c r="N124" s="173"/>
      <c r="O124" s="171"/>
      <c r="P124" s="172"/>
      <c r="Q124" s="172"/>
      <c r="R124" s="172"/>
      <c r="S124" s="173"/>
      <c r="T124" s="171"/>
      <c r="U124" s="172"/>
      <c r="V124" s="172"/>
      <c r="W124" s="173"/>
      <c r="X124" s="174">
        <v>0</v>
      </c>
      <c r="Y124" s="172"/>
      <c r="Z124" s="172"/>
      <c r="AA124" s="173"/>
      <c r="AI124" s="52" t="s">
        <v>439</v>
      </c>
      <c r="AJ124" s="88" t="s">
        <v>11</v>
      </c>
      <c r="AK124" s="57" t="s">
        <v>11</v>
      </c>
      <c r="AL124" s="57" t="s">
        <v>180</v>
      </c>
      <c r="AM124" s="91"/>
      <c r="AN124" s="57"/>
      <c r="AO124" s="57"/>
    </row>
    <row r="125" spans="1:41" ht="15" x14ac:dyDescent="0.25">
      <c r="A125" s="171"/>
      <c r="B125" s="172"/>
      <c r="C125" s="172"/>
      <c r="D125" s="172"/>
      <c r="E125" s="172"/>
      <c r="F125" s="172"/>
      <c r="G125" s="172"/>
      <c r="H125" s="172"/>
      <c r="I125" s="173"/>
      <c r="J125" s="171"/>
      <c r="K125" s="172"/>
      <c r="L125" s="172"/>
      <c r="M125" s="172"/>
      <c r="N125" s="173"/>
      <c r="O125" s="171"/>
      <c r="P125" s="172"/>
      <c r="Q125" s="172"/>
      <c r="R125" s="172"/>
      <c r="S125" s="173"/>
      <c r="T125" s="171"/>
      <c r="U125" s="172"/>
      <c r="V125" s="172"/>
      <c r="W125" s="173"/>
      <c r="X125" s="174">
        <v>0</v>
      </c>
      <c r="Y125" s="172"/>
      <c r="Z125" s="172"/>
      <c r="AA125" s="173"/>
      <c r="AB125" s="99"/>
      <c r="AJ125" s="88" t="s">
        <v>11</v>
      </c>
      <c r="AK125" s="57" t="s">
        <v>81</v>
      </c>
      <c r="AL125" s="57" t="s">
        <v>81</v>
      </c>
      <c r="AM125" s="91"/>
      <c r="AN125" s="57"/>
      <c r="AO125" s="57"/>
    </row>
    <row r="126" spans="1:41" ht="15" x14ac:dyDescent="0.25">
      <c r="A126" s="140" t="s">
        <v>440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6"/>
      <c r="X126" s="139">
        <f>SUM(X122:AA125)</f>
        <v>0</v>
      </c>
      <c r="Y126" s="135"/>
      <c r="Z126" s="135"/>
      <c r="AA126" s="136"/>
      <c r="AJ126" s="88" t="s">
        <v>11</v>
      </c>
      <c r="AK126" s="57" t="s">
        <v>441</v>
      </c>
      <c r="AL126" s="57" t="s">
        <v>442</v>
      </c>
      <c r="AM126" s="91"/>
      <c r="AN126" s="57"/>
      <c r="AO126" s="57"/>
    </row>
    <row r="127" spans="1:41" ht="15" x14ac:dyDescent="0.25">
      <c r="A127" s="140" t="s">
        <v>443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6"/>
      <c r="AB127" s="99"/>
      <c r="AC127" s="99"/>
      <c r="AD127" s="99"/>
      <c r="AJ127" s="90" t="s">
        <v>15</v>
      </c>
      <c r="AK127" s="57" t="s">
        <v>29</v>
      </c>
      <c r="AL127" s="57" t="s">
        <v>444</v>
      </c>
      <c r="AM127" s="91"/>
      <c r="AN127" s="57"/>
      <c r="AO127" s="57"/>
    </row>
    <row r="128" spans="1:41" ht="15" customHeight="1" x14ac:dyDescent="0.25">
      <c r="A128" s="155" t="s">
        <v>445</v>
      </c>
      <c r="B128" s="135"/>
      <c r="C128" s="135"/>
      <c r="D128" s="135"/>
      <c r="E128" s="135"/>
      <c r="F128" s="135"/>
      <c r="G128" s="135"/>
      <c r="H128" s="135"/>
      <c r="I128" s="135"/>
      <c r="J128" s="136"/>
      <c r="K128" s="155" t="s">
        <v>446</v>
      </c>
      <c r="L128" s="135"/>
      <c r="M128" s="135"/>
      <c r="N128" s="135"/>
      <c r="O128" s="135"/>
      <c r="P128" s="135"/>
      <c r="Q128" s="135"/>
      <c r="R128" s="135"/>
      <c r="S128" s="136"/>
      <c r="T128" s="155" t="s">
        <v>447</v>
      </c>
      <c r="U128" s="135"/>
      <c r="V128" s="135"/>
      <c r="W128" s="136"/>
      <c r="X128" s="155" t="s">
        <v>448</v>
      </c>
      <c r="Y128" s="135"/>
      <c r="Z128" s="135"/>
      <c r="AA128" s="136"/>
      <c r="AB128" s="99"/>
      <c r="AC128" s="99"/>
      <c r="AD128" s="99"/>
      <c r="AJ128" s="90" t="s">
        <v>15</v>
      </c>
      <c r="AK128" s="57" t="s">
        <v>46</v>
      </c>
      <c r="AL128" s="57" t="s">
        <v>444</v>
      </c>
      <c r="AM128" s="91"/>
      <c r="AN128" s="57"/>
      <c r="AO128" s="57"/>
    </row>
    <row r="129" spans="1:41" ht="15" x14ac:dyDescent="0.25">
      <c r="A129" s="182"/>
      <c r="B129" s="135"/>
      <c r="C129" s="135"/>
      <c r="D129" s="135"/>
      <c r="E129" s="135"/>
      <c r="F129" s="135"/>
      <c r="G129" s="135"/>
      <c r="H129" s="135"/>
      <c r="I129" s="135"/>
      <c r="J129" s="136"/>
      <c r="K129" s="182"/>
      <c r="L129" s="135"/>
      <c r="M129" s="135"/>
      <c r="N129" s="135"/>
      <c r="O129" s="135"/>
      <c r="P129" s="135"/>
      <c r="Q129" s="135"/>
      <c r="R129" s="135"/>
      <c r="S129" s="136"/>
      <c r="T129" s="192">
        <v>0</v>
      </c>
      <c r="U129" s="190"/>
      <c r="V129" s="190"/>
      <c r="W129" s="191"/>
      <c r="X129" s="174">
        <v>0</v>
      </c>
      <c r="Y129" s="172"/>
      <c r="Z129" s="172"/>
      <c r="AA129" s="173"/>
      <c r="AB129" s="99"/>
      <c r="AC129" s="99"/>
      <c r="AD129" s="99"/>
      <c r="AJ129" s="91" t="s">
        <v>383</v>
      </c>
      <c r="AK129" s="57" t="s">
        <v>26</v>
      </c>
      <c r="AL129" s="57" t="s">
        <v>449</v>
      </c>
      <c r="AM129" s="91"/>
      <c r="AN129" s="57"/>
      <c r="AO129" s="57"/>
    </row>
    <row r="130" spans="1:41" ht="15" x14ac:dyDescent="0.25">
      <c r="A130" s="182"/>
      <c r="B130" s="135"/>
      <c r="C130" s="135"/>
      <c r="D130" s="135"/>
      <c r="E130" s="135"/>
      <c r="F130" s="135"/>
      <c r="G130" s="135"/>
      <c r="H130" s="135"/>
      <c r="I130" s="135"/>
      <c r="J130" s="136"/>
      <c r="K130" s="182"/>
      <c r="L130" s="135"/>
      <c r="M130" s="135"/>
      <c r="N130" s="135"/>
      <c r="O130" s="135"/>
      <c r="P130" s="135"/>
      <c r="Q130" s="135"/>
      <c r="R130" s="135"/>
      <c r="S130" s="136"/>
      <c r="T130" s="192">
        <v>0</v>
      </c>
      <c r="U130" s="190"/>
      <c r="V130" s="190"/>
      <c r="W130" s="191"/>
      <c r="X130" s="174">
        <v>0</v>
      </c>
      <c r="Y130" s="172"/>
      <c r="Z130" s="172"/>
      <c r="AA130" s="173"/>
      <c r="AD130" s="99"/>
      <c r="AJ130" s="91" t="s">
        <v>383</v>
      </c>
      <c r="AK130" s="57" t="s">
        <v>43</v>
      </c>
      <c r="AL130" s="57" t="s">
        <v>450</v>
      </c>
      <c r="AM130" s="91"/>
      <c r="AN130" s="57"/>
      <c r="AO130" s="57"/>
    </row>
    <row r="131" spans="1:41" ht="15" x14ac:dyDescent="0.25">
      <c r="A131" s="182"/>
      <c r="B131" s="135"/>
      <c r="C131" s="135"/>
      <c r="D131" s="135"/>
      <c r="E131" s="135"/>
      <c r="F131" s="135"/>
      <c r="G131" s="135"/>
      <c r="H131" s="135"/>
      <c r="I131" s="135"/>
      <c r="J131" s="136"/>
      <c r="K131" s="182"/>
      <c r="L131" s="135"/>
      <c r="M131" s="135"/>
      <c r="N131" s="135"/>
      <c r="O131" s="135"/>
      <c r="P131" s="135"/>
      <c r="Q131" s="135"/>
      <c r="R131" s="135"/>
      <c r="S131" s="136"/>
      <c r="T131" s="192">
        <v>0</v>
      </c>
      <c r="U131" s="190"/>
      <c r="V131" s="190"/>
      <c r="W131" s="191"/>
      <c r="X131" s="174">
        <v>0</v>
      </c>
      <c r="Y131" s="172"/>
      <c r="Z131" s="172"/>
      <c r="AA131" s="173"/>
      <c r="AB131" s="99"/>
      <c r="AC131" s="99"/>
      <c r="AD131" s="99"/>
      <c r="AJ131" s="91" t="s">
        <v>383</v>
      </c>
      <c r="AK131" s="57" t="s">
        <v>57</v>
      </c>
      <c r="AL131" s="57" t="s">
        <v>451</v>
      </c>
      <c r="AM131" s="91"/>
      <c r="AN131" s="57"/>
      <c r="AO131" s="57"/>
    </row>
    <row r="132" spans="1:41" ht="15" x14ac:dyDescent="0.25">
      <c r="A132" s="182"/>
      <c r="B132" s="135"/>
      <c r="C132" s="135"/>
      <c r="D132" s="135"/>
      <c r="E132" s="135"/>
      <c r="F132" s="135"/>
      <c r="G132" s="135"/>
      <c r="H132" s="135"/>
      <c r="I132" s="135"/>
      <c r="J132" s="136"/>
      <c r="K132" s="182"/>
      <c r="L132" s="135"/>
      <c r="M132" s="135"/>
      <c r="N132" s="135"/>
      <c r="O132" s="135"/>
      <c r="P132" s="135"/>
      <c r="Q132" s="135"/>
      <c r="R132" s="135"/>
      <c r="S132" s="136"/>
      <c r="T132" s="192">
        <v>0</v>
      </c>
      <c r="U132" s="190"/>
      <c r="V132" s="190"/>
      <c r="W132" s="191"/>
      <c r="X132" s="174">
        <v>0</v>
      </c>
      <c r="Y132" s="172"/>
      <c r="Z132" s="172"/>
      <c r="AA132" s="173"/>
      <c r="AD132" s="99"/>
      <c r="AJ132" s="91" t="s">
        <v>383</v>
      </c>
      <c r="AK132" s="57" t="s">
        <v>67</v>
      </c>
      <c r="AL132" s="57" t="s">
        <v>450</v>
      </c>
      <c r="AM132" s="91"/>
      <c r="AN132" s="57"/>
      <c r="AO132" s="57"/>
    </row>
    <row r="133" spans="1:41" ht="15" x14ac:dyDescent="0.25">
      <c r="A133" s="140" t="s">
        <v>452</v>
      </c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6"/>
      <c r="T133" s="139">
        <f>SUM(T129:W132)</f>
        <v>0</v>
      </c>
      <c r="U133" s="135"/>
      <c r="V133" s="135"/>
      <c r="W133" s="136"/>
      <c r="X133" s="139">
        <f>SUM(X129:AA132)</f>
        <v>0</v>
      </c>
      <c r="Y133" s="135"/>
      <c r="Z133" s="135"/>
      <c r="AA133" s="136"/>
      <c r="AD133" s="99"/>
      <c r="AJ133" s="91" t="s">
        <v>383</v>
      </c>
      <c r="AK133" s="57" t="s">
        <v>82</v>
      </c>
      <c r="AL133" s="57" t="s">
        <v>450</v>
      </c>
      <c r="AM133" s="91"/>
      <c r="AN133" s="57"/>
      <c r="AO133" s="57"/>
    </row>
    <row r="134" spans="1:41" ht="15" x14ac:dyDescent="0.25">
      <c r="A134" s="140" t="s">
        <v>453</v>
      </c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6"/>
      <c r="AB134" s="99"/>
      <c r="AC134" s="99"/>
      <c r="AD134" s="99"/>
      <c r="AJ134" s="91" t="s">
        <v>383</v>
      </c>
      <c r="AK134" s="57" t="s">
        <v>454</v>
      </c>
      <c r="AL134" s="57" t="s">
        <v>455</v>
      </c>
      <c r="AM134" s="91"/>
      <c r="AN134" s="57"/>
      <c r="AO134" s="57"/>
    </row>
    <row r="135" spans="1:41" ht="15" x14ac:dyDescent="0.25">
      <c r="A135" s="155" t="s">
        <v>456</v>
      </c>
      <c r="B135" s="135"/>
      <c r="C135" s="135"/>
      <c r="D135" s="135"/>
      <c r="E135" s="135"/>
      <c r="F135" s="135"/>
      <c r="G135" s="135"/>
      <c r="H135" s="135"/>
      <c r="I135" s="136"/>
      <c r="J135" s="155" t="s">
        <v>457</v>
      </c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6"/>
      <c r="X135" s="155" t="s">
        <v>430</v>
      </c>
      <c r="Y135" s="135"/>
      <c r="Z135" s="135"/>
      <c r="AA135" s="136"/>
      <c r="AB135" s="99"/>
      <c r="AC135" s="99"/>
      <c r="AD135" s="99"/>
      <c r="AJ135" s="91" t="s">
        <v>383</v>
      </c>
      <c r="AK135" s="57" t="s">
        <v>92</v>
      </c>
      <c r="AL135" s="57" t="s">
        <v>458</v>
      </c>
      <c r="AM135" s="91"/>
      <c r="AN135" s="57"/>
      <c r="AO135" s="57"/>
    </row>
    <row r="136" spans="1:41" ht="13.5" customHeight="1" x14ac:dyDescent="0.25">
      <c r="A136" s="189"/>
      <c r="B136" s="190"/>
      <c r="C136" s="190"/>
      <c r="D136" s="190"/>
      <c r="E136" s="190"/>
      <c r="F136" s="190"/>
      <c r="G136" s="190"/>
      <c r="H136" s="190"/>
      <c r="I136" s="191"/>
      <c r="J136" s="189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1"/>
      <c r="X136" s="174">
        <v>0</v>
      </c>
      <c r="Y136" s="172"/>
      <c r="Z136" s="172"/>
      <c r="AA136" s="173"/>
      <c r="AB136" s="99"/>
      <c r="AC136" s="99"/>
      <c r="AD136" s="99"/>
      <c r="AJ136" s="91" t="s">
        <v>383</v>
      </c>
      <c r="AK136" s="57" t="s">
        <v>101</v>
      </c>
      <c r="AL136" s="57" t="s">
        <v>450</v>
      </c>
      <c r="AM136" s="91"/>
      <c r="AN136" s="57"/>
      <c r="AO136" s="57"/>
    </row>
    <row r="137" spans="1:41" ht="13.5" customHeight="1" x14ac:dyDescent="0.25">
      <c r="A137" s="189"/>
      <c r="B137" s="190"/>
      <c r="C137" s="190"/>
      <c r="D137" s="190"/>
      <c r="E137" s="190"/>
      <c r="F137" s="190"/>
      <c r="G137" s="190"/>
      <c r="H137" s="190"/>
      <c r="I137" s="191"/>
      <c r="J137" s="189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1"/>
      <c r="X137" s="174">
        <v>0</v>
      </c>
      <c r="Y137" s="172"/>
      <c r="Z137" s="172"/>
      <c r="AA137" s="173"/>
      <c r="AB137" s="99"/>
      <c r="AC137" s="99"/>
      <c r="AD137" s="99"/>
      <c r="AJ137" s="91" t="s">
        <v>383</v>
      </c>
      <c r="AK137" s="57" t="s">
        <v>115</v>
      </c>
      <c r="AL137" s="57" t="s">
        <v>450</v>
      </c>
      <c r="AM137" s="91"/>
      <c r="AN137" s="57"/>
      <c r="AO137" s="57"/>
    </row>
    <row r="138" spans="1:41" ht="15" x14ac:dyDescent="0.25">
      <c r="A138" s="140" t="s">
        <v>459</v>
      </c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6"/>
      <c r="X138" s="139">
        <f>SUM(X136:AA137)</f>
        <v>0</v>
      </c>
      <c r="Y138" s="135"/>
      <c r="Z138" s="135"/>
      <c r="AA138" s="136"/>
      <c r="AB138" s="99"/>
      <c r="AC138" s="99"/>
      <c r="AD138" s="99"/>
      <c r="AJ138" s="91" t="s">
        <v>383</v>
      </c>
      <c r="AK138" s="57" t="s">
        <v>127</v>
      </c>
      <c r="AL138" s="57" t="s">
        <v>460</v>
      </c>
      <c r="AM138" s="91"/>
      <c r="AN138" s="57"/>
      <c r="AO138" s="57"/>
    </row>
    <row r="139" spans="1:41" ht="15" x14ac:dyDescent="0.25">
      <c r="A139" s="140" t="s">
        <v>461</v>
      </c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6"/>
      <c r="AB139" s="99"/>
      <c r="AC139" s="99"/>
      <c r="AD139" s="99"/>
      <c r="AJ139" s="91" t="s">
        <v>383</v>
      </c>
      <c r="AK139" s="57" t="s">
        <v>139</v>
      </c>
      <c r="AL139" s="57" t="s">
        <v>462</v>
      </c>
      <c r="AM139" s="91"/>
      <c r="AN139" s="57"/>
      <c r="AO139" s="57"/>
    </row>
    <row r="140" spans="1:41" ht="15" x14ac:dyDescent="0.25">
      <c r="A140" s="155" t="s">
        <v>463</v>
      </c>
      <c r="B140" s="135"/>
      <c r="C140" s="135"/>
      <c r="D140" s="135"/>
      <c r="E140" s="135"/>
      <c r="F140" s="135"/>
      <c r="G140" s="135"/>
      <c r="H140" s="135"/>
      <c r="I140" s="135"/>
      <c r="J140" s="136"/>
      <c r="K140" s="155" t="s">
        <v>445</v>
      </c>
      <c r="L140" s="135"/>
      <c r="M140" s="135"/>
      <c r="N140" s="135"/>
      <c r="O140" s="136"/>
      <c r="P140" s="155" t="s">
        <v>464</v>
      </c>
      <c r="Q140" s="135"/>
      <c r="R140" s="135"/>
      <c r="S140" s="136"/>
      <c r="T140" s="155" t="s">
        <v>465</v>
      </c>
      <c r="U140" s="135"/>
      <c r="V140" s="135"/>
      <c r="W140" s="136"/>
      <c r="X140" s="155" t="s">
        <v>466</v>
      </c>
      <c r="Y140" s="135"/>
      <c r="Z140" s="135"/>
      <c r="AA140" s="136"/>
      <c r="AB140" s="99"/>
      <c r="AC140" s="99"/>
      <c r="AD140" s="99"/>
      <c r="AJ140" s="91" t="s">
        <v>383</v>
      </c>
      <c r="AK140" s="57" t="s">
        <v>150</v>
      </c>
      <c r="AL140" s="57" t="s">
        <v>449</v>
      </c>
      <c r="AM140" s="91"/>
      <c r="AN140" s="57"/>
      <c r="AO140" s="57"/>
    </row>
    <row r="141" spans="1:41" ht="13.5" customHeight="1" x14ac:dyDescent="0.25">
      <c r="A141" s="141" t="s">
        <v>467</v>
      </c>
      <c r="B141" s="135"/>
      <c r="C141" s="135"/>
      <c r="D141" s="135"/>
      <c r="E141" s="135"/>
      <c r="F141" s="135"/>
      <c r="G141" s="135"/>
      <c r="H141" s="135"/>
      <c r="I141" s="135"/>
      <c r="J141" s="136"/>
      <c r="K141" s="182"/>
      <c r="L141" s="135"/>
      <c r="M141" s="135"/>
      <c r="N141" s="135"/>
      <c r="O141" s="136"/>
      <c r="P141" s="182"/>
      <c r="Q141" s="135"/>
      <c r="R141" s="135"/>
      <c r="S141" s="136"/>
      <c r="T141" s="187"/>
      <c r="U141" s="135"/>
      <c r="V141" s="135"/>
      <c r="W141" s="136"/>
      <c r="X141" s="150">
        <v>0</v>
      </c>
      <c r="Y141" s="135"/>
      <c r="Z141" s="135"/>
      <c r="AA141" s="136"/>
      <c r="AB141" s="99"/>
      <c r="AC141" s="99"/>
      <c r="AD141" s="99"/>
      <c r="AJ141" s="91" t="s">
        <v>383</v>
      </c>
      <c r="AK141" s="57" t="s">
        <v>166</v>
      </c>
      <c r="AL141" s="57" t="s">
        <v>460</v>
      </c>
      <c r="AM141" s="91"/>
      <c r="AN141" s="57"/>
      <c r="AO141" s="57"/>
    </row>
    <row r="142" spans="1:41" ht="13.5" customHeight="1" x14ac:dyDescent="0.25">
      <c r="A142" s="140" t="s">
        <v>468</v>
      </c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6"/>
      <c r="X142" s="188">
        <f>SUM(X141:Z141)</f>
        <v>0</v>
      </c>
      <c r="Y142" s="135"/>
      <c r="Z142" s="135"/>
      <c r="AA142" s="136"/>
      <c r="AB142" s="99"/>
      <c r="AC142" s="99"/>
      <c r="AD142" s="99"/>
      <c r="AJ142" s="91" t="s">
        <v>383</v>
      </c>
      <c r="AK142" s="57" t="s">
        <v>174</v>
      </c>
      <c r="AL142" s="57" t="s">
        <v>450</v>
      </c>
      <c r="AM142" s="91"/>
      <c r="AN142" s="57"/>
      <c r="AO142" s="57"/>
    </row>
    <row r="143" spans="1:41" ht="15" x14ac:dyDescent="0.25">
      <c r="A143" s="140" t="s">
        <v>469</v>
      </c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6"/>
      <c r="AJ143" s="91" t="s">
        <v>383</v>
      </c>
      <c r="AK143" s="57" t="s">
        <v>183</v>
      </c>
      <c r="AL143" s="57" t="s">
        <v>462</v>
      </c>
      <c r="AM143" s="91"/>
      <c r="AN143" s="57"/>
      <c r="AO143" s="57"/>
    </row>
    <row r="144" spans="1:41" ht="15" x14ac:dyDescent="0.25">
      <c r="A144" s="155" t="s">
        <v>470</v>
      </c>
      <c r="B144" s="135"/>
      <c r="C144" s="135"/>
      <c r="D144" s="135"/>
      <c r="E144" s="135"/>
      <c r="F144" s="135"/>
      <c r="G144" s="135"/>
      <c r="H144" s="135"/>
      <c r="I144" s="135"/>
      <c r="J144" s="135"/>
      <c r="K144" s="136"/>
      <c r="L144" s="155" t="s">
        <v>471</v>
      </c>
      <c r="M144" s="135"/>
      <c r="N144" s="135"/>
      <c r="O144" s="135"/>
      <c r="P144" s="136"/>
      <c r="Q144" s="155" t="s">
        <v>472</v>
      </c>
      <c r="R144" s="135"/>
      <c r="S144" s="135"/>
      <c r="T144" s="136"/>
      <c r="U144" s="155" t="s">
        <v>473</v>
      </c>
      <c r="V144" s="135"/>
      <c r="W144" s="136"/>
      <c r="X144" s="155" t="s">
        <v>466</v>
      </c>
      <c r="Y144" s="135"/>
      <c r="Z144" s="135"/>
      <c r="AA144" s="136"/>
      <c r="AB144" s="99"/>
      <c r="AC144" s="99"/>
      <c r="AD144" s="99"/>
      <c r="AJ144" s="91" t="s">
        <v>383</v>
      </c>
      <c r="AK144" s="57" t="s">
        <v>191</v>
      </c>
      <c r="AL144" s="57" t="s">
        <v>460</v>
      </c>
      <c r="AM144" s="91"/>
      <c r="AN144" s="57"/>
      <c r="AO144" s="57"/>
    </row>
    <row r="145" spans="1:41" ht="15" x14ac:dyDescent="0.25">
      <c r="A145" s="171"/>
      <c r="B145" s="172"/>
      <c r="C145" s="172"/>
      <c r="D145" s="172"/>
      <c r="E145" s="172"/>
      <c r="F145" s="172"/>
      <c r="G145" s="172"/>
      <c r="H145" s="172"/>
      <c r="I145" s="172"/>
      <c r="J145" s="172"/>
      <c r="K145" s="173"/>
      <c r="L145" s="182"/>
      <c r="M145" s="135"/>
      <c r="N145" s="135"/>
      <c r="O145" s="135"/>
      <c r="P145" s="136"/>
      <c r="Q145" s="182"/>
      <c r="R145" s="135"/>
      <c r="S145" s="135"/>
      <c r="T145" s="136"/>
      <c r="U145" s="185"/>
      <c r="V145" s="135"/>
      <c r="W145" s="136"/>
      <c r="X145" s="174">
        <v>0</v>
      </c>
      <c r="Y145" s="172"/>
      <c r="Z145" s="172"/>
      <c r="AA145" s="173"/>
      <c r="AB145" s="99"/>
      <c r="AC145" s="99"/>
      <c r="AD145" s="99"/>
      <c r="AJ145" s="91" t="s">
        <v>383</v>
      </c>
      <c r="AK145" s="57" t="s">
        <v>203</v>
      </c>
      <c r="AL145" s="57" t="s">
        <v>474</v>
      </c>
      <c r="AM145" s="91"/>
      <c r="AN145" s="57"/>
      <c r="AO145" s="57"/>
    </row>
    <row r="146" spans="1:41" ht="15" x14ac:dyDescent="0.25">
      <c r="A146" s="171"/>
      <c r="B146" s="172"/>
      <c r="C146" s="172"/>
      <c r="D146" s="172"/>
      <c r="E146" s="172"/>
      <c r="F146" s="172"/>
      <c r="G146" s="172"/>
      <c r="H146" s="172"/>
      <c r="I146" s="172"/>
      <c r="J146" s="172"/>
      <c r="K146" s="173"/>
      <c r="L146" s="182"/>
      <c r="M146" s="135"/>
      <c r="N146" s="135"/>
      <c r="O146" s="135"/>
      <c r="P146" s="136"/>
      <c r="Q146" s="182"/>
      <c r="R146" s="135"/>
      <c r="S146" s="135"/>
      <c r="T146" s="136"/>
      <c r="U146" s="185"/>
      <c r="V146" s="135"/>
      <c r="W146" s="136"/>
      <c r="X146" s="174">
        <v>0</v>
      </c>
      <c r="Y146" s="172"/>
      <c r="Z146" s="172"/>
      <c r="AA146" s="173"/>
      <c r="AD146" s="99"/>
      <c r="AJ146" s="91" t="s">
        <v>383</v>
      </c>
      <c r="AK146" s="57" t="s">
        <v>206</v>
      </c>
      <c r="AL146" s="57" t="s">
        <v>449</v>
      </c>
      <c r="AM146" s="91"/>
      <c r="AN146" s="57"/>
      <c r="AO146" s="57"/>
    </row>
    <row r="147" spans="1:41" ht="15" x14ac:dyDescent="0.25">
      <c r="A147" s="170" t="s">
        <v>475</v>
      </c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6"/>
      <c r="X147" s="139">
        <f>SUM(X145:AA146)</f>
        <v>0</v>
      </c>
      <c r="Y147" s="135"/>
      <c r="Z147" s="135"/>
      <c r="AA147" s="136"/>
      <c r="AC147" s="99"/>
      <c r="AD147" s="99"/>
      <c r="AJ147" s="91" t="s">
        <v>383</v>
      </c>
      <c r="AK147" s="57" t="s">
        <v>218</v>
      </c>
      <c r="AL147" s="57" t="s">
        <v>458</v>
      </c>
      <c r="AM147" s="91"/>
      <c r="AN147" s="57"/>
      <c r="AO147" s="57"/>
    </row>
    <row r="148" spans="1:41" ht="15" x14ac:dyDescent="0.25">
      <c r="A148" s="180" t="s">
        <v>476</v>
      </c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6"/>
      <c r="AB148" s="99"/>
      <c r="AC148" s="99"/>
      <c r="AD148" s="99"/>
      <c r="AJ148" s="91" t="s">
        <v>383</v>
      </c>
      <c r="AK148" s="57" t="s">
        <v>224</v>
      </c>
      <c r="AL148" s="67"/>
      <c r="AM148" s="103"/>
      <c r="AN148" s="57"/>
      <c r="AO148" s="57"/>
    </row>
    <row r="149" spans="1:41" ht="12" customHeight="1" x14ac:dyDescent="0.25">
      <c r="A149" s="155" t="s">
        <v>477</v>
      </c>
      <c r="B149" s="135"/>
      <c r="C149" s="135"/>
      <c r="D149" s="136"/>
      <c r="E149" s="155" t="s">
        <v>470</v>
      </c>
      <c r="F149" s="135"/>
      <c r="G149" s="135"/>
      <c r="H149" s="135"/>
      <c r="I149" s="135"/>
      <c r="J149" s="136"/>
      <c r="K149" s="155" t="s">
        <v>471</v>
      </c>
      <c r="L149" s="135"/>
      <c r="M149" s="135"/>
      <c r="N149" s="135"/>
      <c r="O149" s="136"/>
      <c r="P149" s="155" t="s">
        <v>472</v>
      </c>
      <c r="Q149" s="135"/>
      <c r="R149" s="135"/>
      <c r="S149" s="136"/>
      <c r="T149" s="155" t="s">
        <v>478</v>
      </c>
      <c r="U149" s="135"/>
      <c r="V149" s="135"/>
      <c r="W149" s="136"/>
      <c r="X149" s="155" t="s">
        <v>466</v>
      </c>
      <c r="Y149" s="135"/>
      <c r="Z149" s="135"/>
      <c r="AA149" s="136"/>
      <c r="AB149" s="99"/>
      <c r="AC149" s="99"/>
      <c r="AD149" s="99"/>
      <c r="AJ149" s="91" t="s">
        <v>383</v>
      </c>
      <c r="AK149" s="57" t="s">
        <v>231</v>
      </c>
      <c r="AL149" s="57" t="s">
        <v>451</v>
      </c>
      <c r="AM149" s="103"/>
      <c r="AN149" s="57"/>
      <c r="AO149" s="57"/>
    </row>
    <row r="150" spans="1:41" ht="12" customHeight="1" x14ac:dyDescent="0.25">
      <c r="A150" s="171" t="s">
        <v>479</v>
      </c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3"/>
      <c r="X150" s="174"/>
      <c r="Y150" s="172"/>
      <c r="Z150" s="172"/>
      <c r="AA150" s="173"/>
      <c r="AB150" s="99"/>
      <c r="AC150" s="99"/>
      <c r="AD150" s="99"/>
      <c r="AJ150" s="91" t="s">
        <v>383</v>
      </c>
      <c r="AK150" s="57" t="s">
        <v>237</v>
      </c>
      <c r="AL150" s="57" t="s">
        <v>458</v>
      </c>
      <c r="AM150" s="103"/>
      <c r="AN150" s="57"/>
      <c r="AO150" s="57"/>
    </row>
    <row r="151" spans="1:41" ht="12" customHeight="1" x14ac:dyDescent="0.25">
      <c r="A151" s="140" t="s">
        <v>480</v>
      </c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6"/>
      <c r="X151" s="139">
        <f>SUM(X150)</f>
        <v>0</v>
      </c>
      <c r="Y151" s="135"/>
      <c r="Z151" s="135"/>
      <c r="AA151" s="136"/>
      <c r="AB151" s="99"/>
      <c r="AC151" s="99"/>
      <c r="AD151" s="99"/>
      <c r="AJ151" s="91" t="s">
        <v>383</v>
      </c>
      <c r="AK151" s="57" t="s">
        <v>241</v>
      </c>
      <c r="AL151" s="57" t="s">
        <v>450</v>
      </c>
      <c r="AM151" s="103"/>
      <c r="AN151" s="57"/>
      <c r="AO151" s="57"/>
    </row>
    <row r="152" spans="1:41" ht="12" customHeight="1" x14ac:dyDescent="0.25">
      <c r="A152" s="140" t="s">
        <v>481</v>
      </c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6"/>
      <c r="AB152" s="99"/>
      <c r="AC152" s="99"/>
      <c r="AD152" s="99"/>
      <c r="AJ152" s="91" t="s">
        <v>383</v>
      </c>
      <c r="AK152" s="57" t="s">
        <v>245</v>
      </c>
      <c r="AL152" s="57" t="s">
        <v>460</v>
      </c>
      <c r="AM152" s="103"/>
      <c r="AN152" s="57"/>
      <c r="AO152" s="57"/>
    </row>
    <row r="153" spans="1:41" ht="15" x14ac:dyDescent="0.25">
      <c r="A153" s="155" t="s">
        <v>2</v>
      </c>
      <c r="B153" s="135"/>
      <c r="C153" s="135"/>
      <c r="D153" s="135"/>
      <c r="E153" s="136"/>
      <c r="F153" s="186" t="s">
        <v>482</v>
      </c>
      <c r="G153" s="172"/>
      <c r="H153" s="172"/>
      <c r="I153" s="172"/>
      <c r="J153" s="172"/>
      <c r="K153" s="172"/>
      <c r="L153" s="172"/>
      <c r="M153" s="172"/>
      <c r="N153" s="172"/>
      <c r="O153" s="172"/>
      <c r="P153" s="173"/>
      <c r="Q153" s="155" t="s">
        <v>483</v>
      </c>
      <c r="R153" s="135"/>
      <c r="S153" s="135"/>
      <c r="T153" s="135"/>
      <c r="U153" s="135"/>
      <c r="V153" s="135"/>
      <c r="W153" s="136"/>
      <c r="X153" s="155" t="s">
        <v>466</v>
      </c>
      <c r="Y153" s="135"/>
      <c r="Z153" s="135"/>
      <c r="AA153" s="136"/>
      <c r="AB153" s="99"/>
      <c r="AC153" s="99"/>
      <c r="AD153" s="99"/>
      <c r="AJ153" s="91" t="s">
        <v>383</v>
      </c>
      <c r="AK153" s="57" t="s">
        <v>253</v>
      </c>
      <c r="AL153" s="57" t="s">
        <v>458</v>
      </c>
      <c r="AM153" s="103"/>
      <c r="AN153" s="57"/>
      <c r="AO153" s="57"/>
    </row>
    <row r="154" spans="1:41" ht="15" x14ac:dyDescent="0.25">
      <c r="A154" s="141"/>
      <c r="B154" s="135"/>
      <c r="C154" s="135"/>
      <c r="D154" s="135"/>
      <c r="E154" s="136"/>
      <c r="F154" s="171"/>
      <c r="G154" s="172"/>
      <c r="H154" s="172"/>
      <c r="I154" s="172"/>
      <c r="J154" s="172"/>
      <c r="K154" s="172"/>
      <c r="L154" s="172"/>
      <c r="M154" s="172"/>
      <c r="N154" s="172"/>
      <c r="O154" s="172"/>
      <c r="P154" s="173"/>
      <c r="Q154" s="141"/>
      <c r="R154" s="135"/>
      <c r="S154" s="135"/>
      <c r="T154" s="135"/>
      <c r="U154" s="135"/>
      <c r="V154" s="135"/>
      <c r="W154" s="136"/>
      <c r="X154" s="174">
        <v>0</v>
      </c>
      <c r="Y154" s="172"/>
      <c r="Z154" s="172"/>
      <c r="AA154" s="173"/>
      <c r="AB154" s="99"/>
      <c r="AC154" s="99"/>
      <c r="AD154" s="99"/>
      <c r="AJ154" s="91" t="s">
        <v>383</v>
      </c>
      <c r="AK154" s="57" t="s">
        <v>257</v>
      </c>
      <c r="AL154" s="57" t="s">
        <v>458</v>
      </c>
      <c r="AM154" s="104"/>
      <c r="AN154" s="57"/>
      <c r="AO154" s="57"/>
    </row>
    <row r="155" spans="1:41" ht="15" x14ac:dyDescent="0.25">
      <c r="A155" s="141"/>
      <c r="B155" s="135"/>
      <c r="C155" s="135"/>
      <c r="D155" s="135"/>
      <c r="E155" s="136"/>
      <c r="F155" s="171"/>
      <c r="G155" s="172"/>
      <c r="H155" s="172"/>
      <c r="I155" s="172"/>
      <c r="J155" s="172"/>
      <c r="K155" s="172"/>
      <c r="L155" s="172"/>
      <c r="M155" s="172"/>
      <c r="N155" s="172"/>
      <c r="O155" s="172"/>
      <c r="P155" s="173"/>
      <c r="Q155" s="141"/>
      <c r="R155" s="135"/>
      <c r="S155" s="135"/>
      <c r="T155" s="135"/>
      <c r="U155" s="135"/>
      <c r="V155" s="135"/>
      <c r="W155" s="136"/>
      <c r="X155" s="174">
        <v>0</v>
      </c>
      <c r="Y155" s="172"/>
      <c r="Z155" s="172"/>
      <c r="AA155" s="173"/>
      <c r="AB155" s="99"/>
      <c r="AC155" s="99"/>
      <c r="AD155" s="99"/>
      <c r="AJ155" s="91" t="s">
        <v>383</v>
      </c>
      <c r="AK155" s="57" t="s">
        <v>264</v>
      </c>
      <c r="AL155" s="57" t="s">
        <v>458</v>
      </c>
      <c r="AM155" s="104"/>
      <c r="AN155" s="57"/>
      <c r="AO155" s="57"/>
    </row>
    <row r="156" spans="1:41" ht="15" x14ac:dyDescent="0.25">
      <c r="A156" s="141"/>
      <c r="B156" s="135"/>
      <c r="C156" s="135"/>
      <c r="D156" s="135"/>
      <c r="E156" s="136"/>
      <c r="F156" s="171"/>
      <c r="G156" s="172"/>
      <c r="H156" s="172"/>
      <c r="I156" s="172"/>
      <c r="J156" s="172"/>
      <c r="K156" s="172"/>
      <c r="L156" s="172"/>
      <c r="M156" s="172"/>
      <c r="N156" s="172"/>
      <c r="O156" s="172"/>
      <c r="P156" s="173"/>
      <c r="Q156" s="141"/>
      <c r="R156" s="135"/>
      <c r="S156" s="135"/>
      <c r="T156" s="135"/>
      <c r="U156" s="135"/>
      <c r="V156" s="135"/>
      <c r="W156" s="136"/>
      <c r="X156" s="174">
        <v>0</v>
      </c>
      <c r="Y156" s="172"/>
      <c r="Z156" s="172"/>
      <c r="AA156" s="173"/>
      <c r="AB156" s="99"/>
      <c r="AC156" s="99"/>
      <c r="AD156" s="99"/>
      <c r="AJ156" s="91" t="s">
        <v>383</v>
      </c>
      <c r="AK156" s="57" t="s">
        <v>268</v>
      </c>
      <c r="AL156" s="57" t="s">
        <v>460</v>
      </c>
      <c r="AM156" s="104"/>
      <c r="AN156" s="57"/>
      <c r="AO156" s="57"/>
    </row>
    <row r="157" spans="1:41" ht="15" x14ac:dyDescent="0.25">
      <c r="A157" s="141"/>
      <c r="B157" s="135"/>
      <c r="C157" s="135"/>
      <c r="D157" s="135"/>
      <c r="E157" s="136"/>
      <c r="F157" s="171"/>
      <c r="G157" s="172"/>
      <c r="H157" s="172"/>
      <c r="I157" s="172"/>
      <c r="J157" s="172"/>
      <c r="K157" s="172"/>
      <c r="L157" s="172"/>
      <c r="M157" s="172"/>
      <c r="N157" s="172"/>
      <c r="O157" s="172"/>
      <c r="P157" s="173"/>
      <c r="Q157" s="141"/>
      <c r="R157" s="135"/>
      <c r="S157" s="135"/>
      <c r="T157" s="135"/>
      <c r="U157" s="135"/>
      <c r="V157" s="135"/>
      <c r="W157" s="136"/>
      <c r="X157" s="174">
        <v>0</v>
      </c>
      <c r="Y157" s="172"/>
      <c r="Z157" s="172"/>
      <c r="AA157" s="173"/>
      <c r="AB157" s="99"/>
      <c r="AC157" s="99"/>
      <c r="AD157" s="99"/>
      <c r="AJ157" s="91" t="s">
        <v>383</v>
      </c>
      <c r="AK157" s="57" t="s">
        <v>273</v>
      </c>
      <c r="AL157" s="57" t="s">
        <v>449</v>
      </c>
      <c r="AM157" s="104"/>
      <c r="AN157" s="57"/>
      <c r="AO157" s="57"/>
    </row>
    <row r="158" spans="1:41" ht="15" x14ac:dyDescent="0.25">
      <c r="A158" s="140" t="s">
        <v>484</v>
      </c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6"/>
      <c r="X158" s="139">
        <f>SUM(X154:AA157)</f>
        <v>0</v>
      </c>
      <c r="Y158" s="135"/>
      <c r="Z158" s="135"/>
      <c r="AA158" s="136"/>
      <c r="AB158" s="99"/>
      <c r="AC158" s="99"/>
      <c r="AD158" s="99"/>
      <c r="AJ158" s="91" t="s">
        <v>383</v>
      </c>
      <c r="AK158" s="57" t="s">
        <v>278</v>
      </c>
      <c r="AL158" s="57" t="s">
        <v>485</v>
      </c>
      <c r="AM158" s="104"/>
      <c r="AN158" s="57"/>
      <c r="AO158" s="57"/>
    </row>
    <row r="159" spans="1:41" ht="15" x14ac:dyDescent="0.25">
      <c r="A159" s="168" t="s">
        <v>486</v>
      </c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6"/>
      <c r="AB159" s="99"/>
      <c r="AC159" s="99"/>
      <c r="AD159" s="99"/>
      <c r="AJ159" s="91" t="s">
        <v>383</v>
      </c>
      <c r="AK159" s="57" t="s">
        <v>283</v>
      </c>
      <c r="AL159" s="57" t="s">
        <v>485</v>
      </c>
      <c r="AM159" s="104"/>
      <c r="AN159" s="57"/>
      <c r="AO159" s="57"/>
    </row>
    <row r="160" spans="1:41" ht="15" x14ac:dyDescent="0.25">
      <c r="A160" s="155" t="s">
        <v>487</v>
      </c>
      <c r="B160" s="135"/>
      <c r="C160" s="135"/>
      <c r="D160" s="135"/>
      <c r="E160" s="135"/>
      <c r="F160" s="136"/>
      <c r="G160" s="155" t="s">
        <v>471</v>
      </c>
      <c r="H160" s="135"/>
      <c r="I160" s="135"/>
      <c r="J160" s="135"/>
      <c r="K160" s="135"/>
      <c r="L160" s="136"/>
      <c r="M160" s="155" t="s">
        <v>472</v>
      </c>
      <c r="N160" s="135"/>
      <c r="O160" s="135"/>
      <c r="P160" s="135"/>
      <c r="Q160" s="135"/>
      <c r="R160" s="136"/>
      <c r="S160" s="155" t="s">
        <v>488</v>
      </c>
      <c r="T160" s="135"/>
      <c r="U160" s="135"/>
      <c r="V160" s="135"/>
      <c r="W160" s="136"/>
      <c r="X160" s="155" t="s">
        <v>466</v>
      </c>
      <c r="Y160" s="135"/>
      <c r="Z160" s="135"/>
      <c r="AA160" s="136"/>
      <c r="AB160" s="99"/>
      <c r="AC160" s="99"/>
      <c r="AD160" s="99"/>
      <c r="AJ160" s="91" t="s">
        <v>383</v>
      </c>
      <c r="AK160" s="57" t="s">
        <v>293</v>
      </c>
      <c r="AL160" s="57" t="s">
        <v>460</v>
      </c>
      <c r="AM160" s="104"/>
      <c r="AN160" s="57"/>
      <c r="AO160" s="57"/>
    </row>
    <row r="161" spans="1:41" ht="13.5" customHeight="1" x14ac:dyDescent="0.25">
      <c r="A161" s="182"/>
      <c r="B161" s="135"/>
      <c r="C161" s="135"/>
      <c r="D161" s="135"/>
      <c r="E161" s="135"/>
      <c r="F161" s="136"/>
      <c r="G161" s="141"/>
      <c r="H161" s="135"/>
      <c r="I161" s="135"/>
      <c r="J161" s="135"/>
      <c r="K161" s="135"/>
      <c r="L161" s="136"/>
      <c r="M161" s="182"/>
      <c r="N161" s="135"/>
      <c r="O161" s="135"/>
      <c r="P161" s="135"/>
      <c r="Q161" s="135"/>
      <c r="R161" s="136"/>
      <c r="S161" s="185"/>
      <c r="T161" s="135"/>
      <c r="U161" s="135"/>
      <c r="V161" s="135"/>
      <c r="W161" s="136"/>
      <c r="X161" s="174"/>
      <c r="Y161" s="172"/>
      <c r="Z161" s="172"/>
      <c r="AA161" s="173"/>
      <c r="AB161" s="99"/>
      <c r="AC161" s="99"/>
      <c r="AD161" s="99"/>
      <c r="AJ161" s="91" t="s">
        <v>383</v>
      </c>
      <c r="AK161" s="57" t="s">
        <v>298</v>
      </c>
      <c r="AL161" s="57" t="s">
        <v>460</v>
      </c>
      <c r="AM161" s="104"/>
      <c r="AN161" s="57"/>
      <c r="AO161" s="57"/>
    </row>
    <row r="162" spans="1:41" ht="13.5" customHeight="1" x14ac:dyDescent="0.25">
      <c r="A162" s="182"/>
      <c r="B162" s="135"/>
      <c r="C162" s="135"/>
      <c r="D162" s="135"/>
      <c r="E162" s="135"/>
      <c r="F162" s="136"/>
      <c r="G162" s="141"/>
      <c r="H162" s="135"/>
      <c r="I162" s="135"/>
      <c r="J162" s="135"/>
      <c r="K162" s="135"/>
      <c r="L162" s="136"/>
      <c r="M162" s="182"/>
      <c r="N162" s="135"/>
      <c r="O162" s="135"/>
      <c r="P162" s="135"/>
      <c r="Q162" s="135"/>
      <c r="R162" s="136"/>
      <c r="S162" s="185"/>
      <c r="T162" s="135"/>
      <c r="U162" s="135"/>
      <c r="V162" s="135"/>
      <c r="W162" s="136"/>
      <c r="X162" s="174">
        <v>0</v>
      </c>
      <c r="Y162" s="172"/>
      <c r="Z162" s="172"/>
      <c r="AA162" s="173"/>
      <c r="AB162" s="99"/>
      <c r="AC162" s="99"/>
      <c r="AD162" s="99"/>
      <c r="AJ162" s="91" t="s">
        <v>383</v>
      </c>
      <c r="AK162" s="57" t="s">
        <v>303</v>
      </c>
      <c r="AL162" s="57" t="s">
        <v>450</v>
      </c>
      <c r="AM162" s="104"/>
      <c r="AN162" s="57"/>
      <c r="AO162" s="57"/>
    </row>
    <row r="163" spans="1:41" ht="13.5" customHeight="1" x14ac:dyDescent="0.25">
      <c r="A163" s="182"/>
      <c r="B163" s="135"/>
      <c r="C163" s="135"/>
      <c r="D163" s="135"/>
      <c r="E163" s="135"/>
      <c r="F163" s="136"/>
      <c r="G163" s="141"/>
      <c r="H163" s="135"/>
      <c r="I163" s="135"/>
      <c r="J163" s="135"/>
      <c r="K163" s="135"/>
      <c r="L163" s="136"/>
      <c r="M163" s="182"/>
      <c r="N163" s="135"/>
      <c r="O163" s="135"/>
      <c r="P163" s="135"/>
      <c r="Q163" s="135"/>
      <c r="R163" s="136"/>
      <c r="S163" s="185"/>
      <c r="T163" s="135"/>
      <c r="U163" s="135"/>
      <c r="V163" s="135"/>
      <c r="W163" s="136"/>
      <c r="X163" s="174">
        <v>0</v>
      </c>
      <c r="Y163" s="172"/>
      <c r="Z163" s="172"/>
      <c r="AA163" s="173"/>
      <c r="AB163" s="99"/>
      <c r="AC163" s="99"/>
      <c r="AD163" s="99"/>
      <c r="AJ163" s="91" t="s">
        <v>383</v>
      </c>
      <c r="AK163" s="57" t="s">
        <v>308</v>
      </c>
      <c r="AL163" s="57" t="s">
        <v>455</v>
      </c>
      <c r="AM163" s="104"/>
      <c r="AN163" s="57"/>
      <c r="AO163" s="57"/>
    </row>
    <row r="164" spans="1:41" ht="13.5" customHeight="1" x14ac:dyDescent="0.25">
      <c r="A164" s="182"/>
      <c r="B164" s="135"/>
      <c r="C164" s="135"/>
      <c r="D164" s="135"/>
      <c r="E164" s="135"/>
      <c r="F164" s="136"/>
      <c r="G164" s="141"/>
      <c r="H164" s="135"/>
      <c r="I164" s="135"/>
      <c r="J164" s="135"/>
      <c r="K164" s="135"/>
      <c r="L164" s="136"/>
      <c r="M164" s="182"/>
      <c r="N164" s="135"/>
      <c r="O164" s="135"/>
      <c r="P164" s="135"/>
      <c r="Q164" s="135"/>
      <c r="R164" s="136"/>
      <c r="S164" s="185"/>
      <c r="T164" s="135"/>
      <c r="U164" s="135"/>
      <c r="V164" s="135"/>
      <c r="W164" s="136"/>
      <c r="X164" s="174">
        <v>0</v>
      </c>
      <c r="Y164" s="172"/>
      <c r="Z164" s="172"/>
      <c r="AA164" s="173"/>
      <c r="AB164" s="99"/>
      <c r="AC164" s="99"/>
      <c r="AD164" s="99"/>
      <c r="AJ164" s="91" t="s">
        <v>383</v>
      </c>
      <c r="AK164" s="57" t="s">
        <v>312</v>
      </c>
      <c r="AL164" s="57" t="s">
        <v>489</v>
      </c>
    </row>
    <row r="165" spans="1:41" ht="13.5" customHeight="1" x14ac:dyDescent="0.25">
      <c r="A165" s="140" t="s">
        <v>490</v>
      </c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6"/>
      <c r="X165" s="139">
        <f>SUM(X161:AA164)</f>
        <v>0</v>
      </c>
      <c r="Y165" s="135"/>
      <c r="Z165" s="135"/>
      <c r="AA165" s="136"/>
      <c r="AB165" s="99"/>
      <c r="AC165" s="99"/>
      <c r="AD165" s="99"/>
      <c r="AJ165" s="91" t="s">
        <v>383</v>
      </c>
      <c r="AK165" s="57" t="s">
        <v>316</v>
      </c>
      <c r="AL165" s="57" t="s">
        <v>489</v>
      </c>
    </row>
    <row r="166" spans="1:41" ht="10.5" customHeight="1" x14ac:dyDescent="0.25">
      <c r="A166" s="140" t="s">
        <v>491</v>
      </c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6"/>
      <c r="AB166" s="99"/>
      <c r="AC166" s="99"/>
      <c r="AD166" s="99"/>
      <c r="AJ166" s="91" t="s">
        <v>383</v>
      </c>
      <c r="AK166" s="57" t="s">
        <v>320</v>
      </c>
      <c r="AL166" s="57" t="s">
        <v>462</v>
      </c>
    </row>
    <row r="167" spans="1:41" ht="10.5" customHeight="1" x14ac:dyDescent="0.25">
      <c r="A167" s="155" t="s">
        <v>492</v>
      </c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6"/>
      <c r="X167" s="155" t="s">
        <v>466</v>
      </c>
      <c r="Y167" s="135"/>
      <c r="Z167" s="135"/>
      <c r="AA167" s="136"/>
      <c r="AB167" s="99"/>
      <c r="AC167" s="99"/>
      <c r="AD167" s="99"/>
      <c r="AJ167" s="91" t="s">
        <v>383</v>
      </c>
      <c r="AK167" s="57" t="s">
        <v>324</v>
      </c>
      <c r="AL167" s="57" t="s">
        <v>462</v>
      </c>
    </row>
    <row r="168" spans="1:41" ht="12" customHeight="1" x14ac:dyDescent="0.25">
      <c r="A168" s="182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6"/>
      <c r="X168" s="174"/>
      <c r="Y168" s="172"/>
      <c r="Z168" s="172"/>
      <c r="AA168" s="173"/>
      <c r="AB168" s="99"/>
      <c r="AC168" s="99"/>
      <c r="AD168" s="99"/>
      <c r="AJ168" s="91" t="s">
        <v>383</v>
      </c>
      <c r="AK168" s="57" t="s">
        <v>330</v>
      </c>
      <c r="AL168" s="57" t="s">
        <v>474</v>
      </c>
    </row>
    <row r="169" spans="1:41" ht="12.75" customHeight="1" x14ac:dyDescent="0.25">
      <c r="A169" s="182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6"/>
      <c r="X169" s="174">
        <v>0</v>
      </c>
      <c r="Y169" s="172"/>
      <c r="Z169" s="172"/>
      <c r="AA169" s="173"/>
      <c r="AB169" s="99"/>
      <c r="AC169" s="99"/>
      <c r="AD169" s="99"/>
      <c r="AJ169" s="91" t="s">
        <v>383</v>
      </c>
      <c r="AK169" s="57" t="s">
        <v>333</v>
      </c>
      <c r="AL169" s="57" t="s">
        <v>458</v>
      </c>
    </row>
    <row r="170" spans="1:41" ht="12.75" customHeight="1" x14ac:dyDescent="0.25">
      <c r="A170" s="182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6"/>
      <c r="X170" s="174">
        <v>0</v>
      </c>
      <c r="Y170" s="172"/>
      <c r="Z170" s="172"/>
      <c r="AA170" s="173"/>
      <c r="AB170" s="99"/>
      <c r="AC170" s="99"/>
      <c r="AD170" s="99"/>
      <c r="AJ170" s="91" t="s">
        <v>383</v>
      </c>
      <c r="AK170" s="57" t="s">
        <v>336</v>
      </c>
      <c r="AL170" s="57" t="s">
        <v>458</v>
      </c>
    </row>
    <row r="171" spans="1:41" ht="12.75" customHeight="1" x14ac:dyDescent="0.25">
      <c r="A171" s="140" t="s">
        <v>466</v>
      </c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6"/>
      <c r="X171" s="139">
        <f>SUM(X168:AA170)</f>
        <v>0</v>
      </c>
      <c r="Y171" s="135"/>
      <c r="Z171" s="135"/>
      <c r="AA171" s="136"/>
      <c r="AB171" s="99"/>
      <c r="AC171" s="99"/>
      <c r="AD171" s="99"/>
      <c r="AJ171" s="91" t="s">
        <v>383</v>
      </c>
      <c r="AK171" s="57" t="s">
        <v>338</v>
      </c>
      <c r="AL171" s="57" t="s">
        <v>493</v>
      </c>
    </row>
    <row r="172" spans="1:41" ht="12.75" customHeight="1" x14ac:dyDescent="0.25">
      <c r="A172" s="140" t="s">
        <v>494</v>
      </c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6"/>
      <c r="AB172" s="99"/>
      <c r="AC172" s="99"/>
      <c r="AD172" s="99"/>
      <c r="AJ172" s="91" t="s">
        <v>383</v>
      </c>
      <c r="AK172" s="57" t="s">
        <v>341</v>
      </c>
      <c r="AL172" s="67"/>
    </row>
    <row r="173" spans="1:41" ht="12.75" customHeight="1" x14ac:dyDescent="0.25">
      <c r="A173" s="144" t="s">
        <v>495</v>
      </c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6"/>
      <c r="AB173" s="99"/>
      <c r="AC173" s="99"/>
      <c r="AD173" s="99"/>
      <c r="AJ173" s="91" t="s">
        <v>383</v>
      </c>
      <c r="AK173" s="57" t="s">
        <v>343</v>
      </c>
      <c r="AL173" s="57" t="s">
        <v>449</v>
      </c>
    </row>
    <row r="174" spans="1:41" ht="25.5" customHeight="1" x14ac:dyDescent="0.25">
      <c r="A174" s="184" t="s">
        <v>496</v>
      </c>
      <c r="B174" s="135"/>
      <c r="C174" s="135"/>
      <c r="D174" s="136"/>
      <c r="E174" s="184" t="s">
        <v>497</v>
      </c>
      <c r="F174" s="135"/>
      <c r="G174" s="135"/>
      <c r="H174" s="135"/>
      <c r="I174" s="136"/>
      <c r="J174" s="184" t="s">
        <v>498</v>
      </c>
      <c r="K174" s="135"/>
      <c r="L174" s="135"/>
      <c r="M174" s="136"/>
      <c r="N174" s="184" t="s">
        <v>499</v>
      </c>
      <c r="O174" s="135"/>
      <c r="P174" s="135"/>
      <c r="Q174" s="136"/>
      <c r="R174" s="155" t="s">
        <v>500</v>
      </c>
      <c r="S174" s="135"/>
      <c r="T174" s="135"/>
      <c r="U174" s="135"/>
      <c r="V174" s="135"/>
      <c r="W174" s="136"/>
      <c r="X174" s="184" t="s">
        <v>501</v>
      </c>
      <c r="Y174" s="135"/>
      <c r="Z174" s="135"/>
      <c r="AA174" s="136"/>
      <c r="AB174" s="99"/>
      <c r="AC174" s="99"/>
      <c r="AD174" s="99"/>
      <c r="AJ174" s="91" t="s">
        <v>383</v>
      </c>
      <c r="AK174" s="57" t="s">
        <v>345</v>
      </c>
      <c r="AL174" s="57" t="s">
        <v>502</v>
      </c>
    </row>
    <row r="175" spans="1:41" ht="14.25" customHeight="1" x14ac:dyDescent="0.25">
      <c r="A175" s="176"/>
      <c r="B175" s="172"/>
      <c r="C175" s="172"/>
      <c r="D175" s="173"/>
      <c r="E175" s="182"/>
      <c r="F175" s="135"/>
      <c r="G175" s="135"/>
      <c r="H175" s="135"/>
      <c r="I175" s="136"/>
      <c r="J175" s="183"/>
      <c r="K175" s="172"/>
      <c r="L175" s="172"/>
      <c r="M175" s="173"/>
      <c r="N175" s="171"/>
      <c r="O175" s="172"/>
      <c r="P175" s="172"/>
      <c r="Q175" s="173"/>
      <c r="R175" s="171"/>
      <c r="S175" s="172"/>
      <c r="T175" s="172"/>
      <c r="U175" s="172"/>
      <c r="V175" s="172"/>
      <c r="W175" s="173"/>
      <c r="X175" s="183">
        <v>0</v>
      </c>
      <c r="Y175" s="172"/>
      <c r="Z175" s="172"/>
      <c r="AA175" s="173"/>
      <c r="AB175" s="99"/>
      <c r="AC175" s="99"/>
      <c r="AD175" s="99"/>
      <c r="AJ175" s="91" t="s">
        <v>383</v>
      </c>
      <c r="AK175" s="57" t="s">
        <v>348</v>
      </c>
      <c r="AL175" s="57" t="s">
        <v>503</v>
      </c>
    </row>
    <row r="176" spans="1:41" ht="14.25" customHeight="1" x14ac:dyDescent="0.25">
      <c r="A176" s="181"/>
      <c r="B176" s="172"/>
      <c r="C176" s="172"/>
      <c r="D176" s="173"/>
      <c r="E176" s="182"/>
      <c r="F176" s="135"/>
      <c r="G176" s="135"/>
      <c r="H176" s="135"/>
      <c r="I176" s="136"/>
      <c r="J176" s="183"/>
      <c r="K176" s="172"/>
      <c r="L176" s="172"/>
      <c r="M176" s="173"/>
      <c r="N176" s="171"/>
      <c r="O176" s="172"/>
      <c r="P176" s="172"/>
      <c r="Q176" s="173"/>
      <c r="R176" s="171"/>
      <c r="S176" s="172"/>
      <c r="T176" s="172"/>
      <c r="U176" s="172"/>
      <c r="V176" s="172"/>
      <c r="W176" s="173"/>
      <c r="X176" s="183">
        <v>0</v>
      </c>
      <c r="Y176" s="172"/>
      <c r="Z176" s="172"/>
      <c r="AA176" s="173"/>
      <c r="AB176" s="99"/>
      <c r="AC176" s="99"/>
      <c r="AD176" s="99"/>
      <c r="AJ176" s="91" t="s">
        <v>383</v>
      </c>
      <c r="AK176" s="57" t="s">
        <v>351</v>
      </c>
      <c r="AL176" s="57" t="s">
        <v>450</v>
      </c>
    </row>
    <row r="177" spans="1:38" ht="14.25" customHeight="1" x14ac:dyDescent="0.25">
      <c r="A177" s="181"/>
      <c r="B177" s="172"/>
      <c r="C177" s="172"/>
      <c r="D177" s="173"/>
      <c r="E177" s="182"/>
      <c r="F177" s="135"/>
      <c r="G177" s="135"/>
      <c r="H177" s="135"/>
      <c r="I177" s="136"/>
      <c r="J177" s="183"/>
      <c r="K177" s="172"/>
      <c r="L177" s="172"/>
      <c r="M177" s="173"/>
      <c r="N177" s="171"/>
      <c r="O177" s="172"/>
      <c r="P177" s="172"/>
      <c r="Q177" s="173"/>
      <c r="R177" s="171"/>
      <c r="S177" s="172"/>
      <c r="T177" s="172"/>
      <c r="U177" s="172"/>
      <c r="V177" s="172"/>
      <c r="W177" s="173"/>
      <c r="X177" s="183">
        <v>0</v>
      </c>
      <c r="Y177" s="172"/>
      <c r="Z177" s="172"/>
      <c r="AA177" s="173"/>
      <c r="AB177" s="99"/>
      <c r="AC177" s="99"/>
      <c r="AD177" s="99"/>
      <c r="AJ177" s="91" t="s">
        <v>383</v>
      </c>
      <c r="AK177" s="57" t="s">
        <v>354</v>
      </c>
      <c r="AL177" s="57" t="s">
        <v>462</v>
      </c>
    </row>
    <row r="178" spans="1:38" ht="14.25" customHeight="1" x14ac:dyDescent="0.25">
      <c r="A178" s="181"/>
      <c r="B178" s="172"/>
      <c r="C178" s="172"/>
      <c r="D178" s="173"/>
      <c r="E178" s="182"/>
      <c r="F178" s="135"/>
      <c r="G178" s="135"/>
      <c r="H178" s="135"/>
      <c r="I178" s="136"/>
      <c r="J178" s="183"/>
      <c r="K178" s="172"/>
      <c r="L178" s="172"/>
      <c r="M178" s="173"/>
      <c r="N178" s="171"/>
      <c r="O178" s="172"/>
      <c r="P178" s="172"/>
      <c r="Q178" s="173"/>
      <c r="R178" s="171"/>
      <c r="S178" s="172"/>
      <c r="T178" s="172"/>
      <c r="U178" s="172"/>
      <c r="V178" s="172"/>
      <c r="W178" s="173"/>
      <c r="X178" s="183">
        <v>0</v>
      </c>
      <c r="Y178" s="172"/>
      <c r="Z178" s="172"/>
      <c r="AA178" s="173"/>
      <c r="AB178" s="99"/>
      <c r="AC178" s="99"/>
      <c r="AD178" s="99"/>
      <c r="AJ178" s="91" t="s">
        <v>383</v>
      </c>
      <c r="AK178" s="57" t="s">
        <v>22</v>
      </c>
      <c r="AL178" s="57" t="s">
        <v>460</v>
      </c>
    </row>
    <row r="179" spans="1:38" ht="14.25" customHeight="1" x14ac:dyDescent="0.25">
      <c r="A179" s="181"/>
      <c r="B179" s="172"/>
      <c r="C179" s="172"/>
      <c r="D179" s="173"/>
      <c r="E179" s="182"/>
      <c r="F179" s="135"/>
      <c r="G179" s="135"/>
      <c r="H179" s="135"/>
      <c r="I179" s="136"/>
      <c r="J179" s="183"/>
      <c r="K179" s="172"/>
      <c r="L179" s="172"/>
      <c r="M179" s="173"/>
      <c r="N179" s="171"/>
      <c r="O179" s="172"/>
      <c r="P179" s="172"/>
      <c r="Q179" s="173"/>
      <c r="R179" s="171"/>
      <c r="S179" s="172"/>
      <c r="T179" s="172"/>
      <c r="U179" s="172"/>
      <c r="V179" s="172"/>
      <c r="W179" s="173"/>
      <c r="X179" s="183">
        <v>0</v>
      </c>
      <c r="Y179" s="172"/>
      <c r="Z179" s="172"/>
      <c r="AA179" s="173"/>
      <c r="AB179" s="99"/>
      <c r="AC179" s="99"/>
      <c r="AD179" s="99"/>
      <c r="AJ179" s="91" t="s">
        <v>383</v>
      </c>
      <c r="AK179" s="57" t="s">
        <v>357</v>
      </c>
      <c r="AL179" s="57" t="s">
        <v>474</v>
      </c>
    </row>
    <row r="180" spans="1:38" ht="14.25" customHeight="1" x14ac:dyDescent="0.25">
      <c r="A180" s="140" t="s">
        <v>504</v>
      </c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6"/>
      <c r="X180" s="179">
        <f>SUM(X175:AA179)</f>
        <v>0</v>
      </c>
      <c r="Y180" s="135"/>
      <c r="Z180" s="135"/>
      <c r="AA180" s="136"/>
      <c r="AB180" s="99"/>
      <c r="AC180" s="99"/>
      <c r="AD180" s="99"/>
      <c r="AJ180" s="91" t="s">
        <v>383</v>
      </c>
      <c r="AK180" s="57" t="s">
        <v>359</v>
      </c>
      <c r="AL180" s="57" t="s">
        <v>485</v>
      </c>
    </row>
    <row r="181" spans="1:38" ht="14.25" customHeight="1" x14ac:dyDescent="0.25">
      <c r="A181" s="180" t="s">
        <v>505</v>
      </c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6"/>
      <c r="N181" s="180" t="s">
        <v>506</v>
      </c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6"/>
      <c r="AB181" s="99"/>
      <c r="AC181" s="99"/>
      <c r="AD181" s="99">
        <f>27/2</f>
        <v>13.5</v>
      </c>
      <c r="AJ181" s="91" t="s">
        <v>383</v>
      </c>
      <c r="AK181" s="57" t="s">
        <v>361</v>
      </c>
      <c r="AL181" s="57" t="s">
        <v>455</v>
      </c>
    </row>
    <row r="182" spans="1:38" ht="14.25" customHeight="1" x14ac:dyDescent="0.25">
      <c r="A182" s="155" t="s">
        <v>507</v>
      </c>
      <c r="B182" s="135"/>
      <c r="C182" s="135"/>
      <c r="D182" s="136"/>
      <c r="E182" s="155" t="s">
        <v>508</v>
      </c>
      <c r="F182" s="135"/>
      <c r="G182" s="136"/>
      <c r="H182" s="155" t="s">
        <v>509</v>
      </c>
      <c r="I182" s="135"/>
      <c r="J182" s="136"/>
      <c r="K182" s="155" t="s">
        <v>430</v>
      </c>
      <c r="L182" s="135"/>
      <c r="M182" s="136"/>
      <c r="N182" s="155" t="s">
        <v>507</v>
      </c>
      <c r="O182" s="135"/>
      <c r="P182" s="135"/>
      <c r="Q182" s="136"/>
      <c r="R182" s="155" t="s">
        <v>508</v>
      </c>
      <c r="S182" s="135"/>
      <c r="T182" s="136"/>
      <c r="U182" s="155" t="s">
        <v>510</v>
      </c>
      <c r="V182" s="135"/>
      <c r="W182" s="136"/>
      <c r="X182" s="155" t="s">
        <v>430</v>
      </c>
      <c r="Y182" s="135"/>
      <c r="Z182" s="135"/>
      <c r="AA182" s="136"/>
      <c r="AB182" s="99"/>
      <c r="AC182" s="99"/>
      <c r="AD182" s="99"/>
      <c r="AJ182" s="91" t="s">
        <v>383</v>
      </c>
      <c r="AK182" s="57" t="s">
        <v>362</v>
      </c>
      <c r="AL182" s="57" t="s">
        <v>511</v>
      </c>
    </row>
    <row r="183" spans="1:38" ht="14.25" customHeight="1" x14ac:dyDescent="0.25">
      <c r="A183" s="176"/>
      <c r="B183" s="172"/>
      <c r="C183" s="172"/>
      <c r="D183" s="173"/>
      <c r="E183" s="178"/>
      <c r="F183" s="172"/>
      <c r="G183" s="173"/>
      <c r="H183" s="178"/>
      <c r="I183" s="172"/>
      <c r="J183" s="173"/>
      <c r="K183" s="174"/>
      <c r="L183" s="172"/>
      <c r="M183" s="173"/>
      <c r="N183" s="171"/>
      <c r="O183" s="172"/>
      <c r="P183" s="172"/>
      <c r="Q183" s="173"/>
      <c r="R183" s="171"/>
      <c r="S183" s="172"/>
      <c r="T183" s="173"/>
      <c r="U183" s="171"/>
      <c r="V183" s="172"/>
      <c r="W183" s="173"/>
      <c r="X183" s="174"/>
      <c r="Y183" s="172"/>
      <c r="Z183" s="172"/>
      <c r="AA183" s="173"/>
      <c r="AB183" s="99"/>
      <c r="AC183" s="99"/>
      <c r="AD183" s="99"/>
      <c r="AJ183" s="91" t="s">
        <v>383</v>
      </c>
      <c r="AK183" s="57" t="s">
        <v>363</v>
      </c>
      <c r="AL183" s="57" t="s">
        <v>449</v>
      </c>
    </row>
    <row r="184" spans="1:38" ht="14.25" customHeight="1" x14ac:dyDescent="0.25">
      <c r="A184" s="176"/>
      <c r="B184" s="172"/>
      <c r="C184" s="172"/>
      <c r="D184" s="173"/>
      <c r="E184" s="178"/>
      <c r="F184" s="172"/>
      <c r="G184" s="173"/>
      <c r="H184" s="178"/>
      <c r="I184" s="172"/>
      <c r="J184" s="173"/>
      <c r="K184" s="174">
        <v>0</v>
      </c>
      <c r="L184" s="172"/>
      <c r="M184" s="173"/>
      <c r="N184" s="171"/>
      <c r="O184" s="172"/>
      <c r="P184" s="172"/>
      <c r="Q184" s="173"/>
      <c r="R184" s="171"/>
      <c r="S184" s="172"/>
      <c r="T184" s="173"/>
      <c r="U184" s="171"/>
      <c r="V184" s="172"/>
      <c r="W184" s="173"/>
      <c r="X184" s="174">
        <v>0</v>
      </c>
      <c r="Y184" s="172"/>
      <c r="Z184" s="172"/>
      <c r="AA184" s="173"/>
      <c r="AB184" s="99"/>
      <c r="AC184" s="99"/>
      <c r="AD184" s="99"/>
      <c r="AJ184" s="91" t="s">
        <v>383</v>
      </c>
      <c r="AK184" s="57" t="s">
        <v>365</v>
      </c>
      <c r="AL184" s="57" t="s">
        <v>462</v>
      </c>
    </row>
    <row r="185" spans="1:38" ht="14.25" customHeight="1" x14ac:dyDescent="0.25">
      <c r="A185" s="176"/>
      <c r="B185" s="172"/>
      <c r="C185" s="172"/>
      <c r="D185" s="173"/>
      <c r="E185" s="171"/>
      <c r="F185" s="172"/>
      <c r="G185" s="173"/>
      <c r="H185" s="171"/>
      <c r="I185" s="172"/>
      <c r="J185" s="173"/>
      <c r="K185" s="174">
        <v>0</v>
      </c>
      <c r="L185" s="172"/>
      <c r="M185" s="173"/>
      <c r="N185" s="171"/>
      <c r="O185" s="172"/>
      <c r="P185" s="172"/>
      <c r="Q185" s="173"/>
      <c r="R185" s="171"/>
      <c r="S185" s="172"/>
      <c r="T185" s="173"/>
      <c r="U185" s="171"/>
      <c r="V185" s="172"/>
      <c r="W185" s="173"/>
      <c r="X185" s="174">
        <v>0</v>
      </c>
      <c r="Y185" s="172"/>
      <c r="Z185" s="172"/>
      <c r="AA185" s="173"/>
      <c r="AB185" s="99"/>
      <c r="AC185" s="99"/>
      <c r="AD185" s="99"/>
      <c r="AJ185" s="91" t="s">
        <v>383</v>
      </c>
      <c r="AK185" s="57" t="s">
        <v>369</v>
      </c>
      <c r="AL185" s="57" t="s">
        <v>458</v>
      </c>
    </row>
    <row r="186" spans="1:38" ht="14.25" customHeight="1" x14ac:dyDescent="0.25">
      <c r="A186" s="176"/>
      <c r="B186" s="172"/>
      <c r="C186" s="172"/>
      <c r="D186" s="173"/>
      <c r="E186" s="171"/>
      <c r="F186" s="172"/>
      <c r="G186" s="173"/>
      <c r="H186" s="171"/>
      <c r="I186" s="172"/>
      <c r="J186" s="173"/>
      <c r="K186" s="174">
        <v>0</v>
      </c>
      <c r="L186" s="172"/>
      <c r="M186" s="173"/>
      <c r="N186" s="171"/>
      <c r="O186" s="172"/>
      <c r="P186" s="172"/>
      <c r="Q186" s="173"/>
      <c r="R186" s="171"/>
      <c r="S186" s="172"/>
      <c r="T186" s="173"/>
      <c r="U186" s="171"/>
      <c r="V186" s="172"/>
      <c r="W186" s="173"/>
      <c r="X186" s="174">
        <v>0</v>
      </c>
      <c r="Y186" s="172"/>
      <c r="Z186" s="172"/>
      <c r="AA186" s="173"/>
      <c r="AB186" s="99"/>
      <c r="AC186" s="99"/>
      <c r="AD186" s="99"/>
      <c r="AF186" s="60" t="s">
        <v>328</v>
      </c>
      <c r="AJ186" s="91" t="s">
        <v>383</v>
      </c>
      <c r="AK186" s="57" t="s">
        <v>371</v>
      </c>
      <c r="AL186" s="57" t="s">
        <v>449</v>
      </c>
    </row>
    <row r="187" spans="1:38" ht="14.25" customHeight="1" x14ac:dyDescent="0.25">
      <c r="A187" s="141" t="s">
        <v>512</v>
      </c>
      <c r="B187" s="135"/>
      <c r="C187" s="135"/>
      <c r="D187" s="135"/>
      <c r="E187" s="135"/>
      <c r="F187" s="135"/>
      <c r="G187" s="136"/>
      <c r="H187" s="144">
        <f>SUM(H183:J186)</f>
        <v>0</v>
      </c>
      <c r="I187" s="135"/>
      <c r="J187" s="136"/>
      <c r="K187" s="175">
        <f>SUM(K183:M186)</f>
        <v>0</v>
      </c>
      <c r="L187" s="135"/>
      <c r="M187" s="136"/>
      <c r="N187" s="141" t="s">
        <v>513</v>
      </c>
      <c r="O187" s="135"/>
      <c r="P187" s="135"/>
      <c r="Q187" s="135"/>
      <c r="R187" s="135"/>
      <c r="S187" s="135"/>
      <c r="T187" s="136"/>
      <c r="U187" s="144">
        <f>SUM(U183:W186)</f>
        <v>0</v>
      </c>
      <c r="V187" s="135"/>
      <c r="W187" s="136"/>
      <c r="X187" s="175">
        <f>SUM(X183:AA186)</f>
        <v>0</v>
      </c>
      <c r="Y187" s="135"/>
      <c r="Z187" s="135"/>
      <c r="AA187" s="136"/>
      <c r="AB187" s="99"/>
      <c r="AC187" s="99"/>
      <c r="AD187" s="99"/>
      <c r="AF187" s="60" t="s">
        <v>331</v>
      </c>
      <c r="AJ187" s="91" t="s">
        <v>383</v>
      </c>
      <c r="AK187" s="57" t="s">
        <v>372</v>
      </c>
      <c r="AL187" s="57" t="s">
        <v>449</v>
      </c>
    </row>
    <row r="188" spans="1:38" ht="21" customHeight="1" x14ac:dyDescent="0.25">
      <c r="A188" s="17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8"/>
      <c r="AB188" s="99"/>
      <c r="AC188" s="99"/>
      <c r="AD188" s="99"/>
      <c r="AF188" s="60" t="s">
        <v>334</v>
      </c>
      <c r="AJ188" s="91" t="s">
        <v>383</v>
      </c>
      <c r="AK188" s="57" t="s">
        <v>374</v>
      </c>
      <c r="AL188" s="57" t="s">
        <v>514</v>
      </c>
    </row>
    <row r="189" spans="1:38" ht="12.75" customHeight="1" x14ac:dyDescent="0.25">
      <c r="A189" s="159"/>
      <c r="B189" s="160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1"/>
      <c r="AB189" s="99"/>
      <c r="AC189" s="99"/>
      <c r="AD189" s="99"/>
      <c r="AJ189" s="91" t="s">
        <v>383</v>
      </c>
      <c r="AK189" s="57" t="s">
        <v>378</v>
      </c>
      <c r="AL189" s="57" t="s">
        <v>515</v>
      </c>
    </row>
    <row r="190" spans="1:38" ht="17.25" customHeight="1" x14ac:dyDescent="0.25">
      <c r="A190" s="168" t="s">
        <v>516</v>
      </c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6"/>
      <c r="AB190" s="99"/>
      <c r="AC190" s="99"/>
      <c r="AD190" s="99"/>
      <c r="AJ190" s="91" t="s">
        <v>383</v>
      </c>
      <c r="AK190" s="57" t="s">
        <v>96</v>
      </c>
      <c r="AL190" s="57" t="s">
        <v>460</v>
      </c>
    </row>
    <row r="191" spans="1:38" ht="12.75" customHeight="1" x14ac:dyDescent="0.25">
      <c r="A191" s="134" t="s">
        <v>517</v>
      </c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6"/>
      <c r="O191" s="169" t="s">
        <v>518</v>
      </c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6"/>
      <c r="AB191" s="99"/>
      <c r="AC191" s="99"/>
      <c r="AD191" s="99"/>
      <c r="AJ191" s="91" t="s">
        <v>383</v>
      </c>
      <c r="AK191" s="57" t="s">
        <v>379</v>
      </c>
      <c r="AL191" s="57" t="s">
        <v>511</v>
      </c>
    </row>
    <row r="192" spans="1:38" ht="13.5" customHeight="1" x14ac:dyDescent="0.25">
      <c r="A192" s="170" t="s">
        <v>519</v>
      </c>
      <c r="B192" s="135"/>
      <c r="C192" s="135"/>
      <c r="D192" s="135"/>
      <c r="E192" s="135"/>
      <c r="F192" s="135"/>
      <c r="G192" s="135"/>
      <c r="H192" s="135"/>
      <c r="I192" s="135"/>
      <c r="J192" s="136"/>
      <c r="K192" s="143"/>
      <c r="L192" s="135"/>
      <c r="M192" s="135"/>
      <c r="N192" s="136"/>
      <c r="O192" s="141" t="s">
        <v>495</v>
      </c>
      <c r="P192" s="135"/>
      <c r="Q192" s="135"/>
      <c r="R192" s="135"/>
      <c r="S192" s="135"/>
      <c r="T192" s="135"/>
      <c r="U192" s="135"/>
      <c r="V192" s="135"/>
      <c r="W192" s="136"/>
      <c r="X192" s="167">
        <f>+X180</f>
        <v>0</v>
      </c>
      <c r="Y192" s="135"/>
      <c r="Z192" s="135"/>
      <c r="AA192" s="136"/>
      <c r="AB192" s="99"/>
      <c r="AC192" s="99"/>
      <c r="AD192" s="99"/>
      <c r="AJ192" s="91" t="s">
        <v>383</v>
      </c>
      <c r="AK192" s="57" t="s">
        <v>381</v>
      </c>
      <c r="AL192" s="57" t="s">
        <v>449</v>
      </c>
    </row>
    <row r="193" spans="1:38" ht="13.5" customHeight="1" x14ac:dyDescent="0.25">
      <c r="A193" s="141" t="s">
        <v>520</v>
      </c>
      <c r="B193" s="135"/>
      <c r="C193" s="135"/>
      <c r="D193" s="135"/>
      <c r="E193" s="135"/>
      <c r="F193" s="135"/>
      <c r="G193" s="135"/>
      <c r="H193" s="135"/>
      <c r="I193" s="135"/>
      <c r="J193" s="136"/>
      <c r="K193" s="143">
        <f>+X119+X126</f>
        <v>0</v>
      </c>
      <c r="L193" s="135"/>
      <c r="M193" s="135"/>
      <c r="N193" s="136"/>
      <c r="O193" s="141" t="s">
        <v>505</v>
      </c>
      <c r="P193" s="135"/>
      <c r="Q193" s="135"/>
      <c r="R193" s="135"/>
      <c r="S193" s="135"/>
      <c r="T193" s="135"/>
      <c r="U193" s="135"/>
      <c r="V193" s="135"/>
      <c r="W193" s="136"/>
      <c r="X193" s="167">
        <f>+K187</f>
        <v>0</v>
      </c>
      <c r="Y193" s="135"/>
      <c r="Z193" s="135"/>
      <c r="AA193" s="136"/>
      <c r="AB193" s="99"/>
      <c r="AC193" s="99"/>
      <c r="AD193" s="99"/>
      <c r="AE193" s="47">
        <f>27/2</f>
        <v>13.5</v>
      </c>
      <c r="AJ193" s="91" t="s">
        <v>383</v>
      </c>
      <c r="AK193" s="57" t="s">
        <v>383</v>
      </c>
      <c r="AL193" s="57" t="s">
        <v>458</v>
      </c>
    </row>
    <row r="194" spans="1:38" ht="13.5" customHeight="1" x14ac:dyDescent="0.25">
      <c r="A194" s="141" t="s">
        <v>521</v>
      </c>
      <c r="B194" s="135"/>
      <c r="C194" s="135"/>
      <c r="D194" s="135"/>
      <c r="E194" s="135"/>
      <c r="F194" s="135"/>
      <c r="G194" s="135"/>
      <c r="H194" s="135"/>
      <c r="I194" s="135"/>
      <c r="J194" s="136"/>
      <c r="K194" s="143">
        <f>+X138</f>
        <v>0</v>
      </c>
      <c r="L194" s="135"/>
      <c r="M194" s="135"/>
      <c r="N194" s="136"/>
      <c r="O194" s="141" t="s">
        <v>522</v>
      </c>
      <c r="P194" s="135"/>
      <c r="Q194" s="135"/>
      <c r="R194" s="135"/>
      <c r="S194" s="135"/>
      <c r="T194" s="135"/>
      <c r="U194" s="135"/>
      <c r="V194" s="135"/>
      <c r="W194" s="136"/>
      <c r="X194" s="167">
        <f>+X187</f>
        <v>0</v>
      </c>
      <c r="Y194" s="135"/>
      <c r="Z194" s="135"/>
      <c r="AA194" s="136"/>
      <c r="AB194" s="99"/>
      <c r="AC194" s="99"/>
      <c r="AD194" s="99"/>
      <c r="AJ194" s="91" t="s">
        <v>383</v>
      </c>
      <c r="AK194" s="57" t="s">
        <v>386</v>
      </c>
      <c r="AL194" s="57" t="s">
        <v>455</v>
      </c>
    </row>
    <row r="195" spans="1:38" ht="13.5" customHeight="1" x14ac:dyDescent="0.25">
      <c r="A195" s="141" t="s">
        <v>523</v>
      </c>
      <c r="B195" s="135"/>
      <c r="C195" s="135"/>
      <c r="D195" s="135"/>
      <c r="E195" s="135"/>
      <c r="F195" s="135"/>
      <c r="G195" s="135"/>
      <c r="H195" s="135"/>
      <c r="I195" s="135"/>
      <c r="J195" s="136"/>
      <c r="K195" s="143">
        <f>+X133</f>
        <v>0</v>
      </c>
      <c r="L195" s="135"/>
      <c r="M195" s="135"/>
      <c r="N195" s="136"/>
      <c r="O195" s="134" t="s">
        <v>524</v>
      </c>
      <c r="P195" s="135"/>
      <c r="Q195" s="135"/>
      <c r="R195" s="135"/>
      <c r="S195" s="135"/>
      <c r="T195" s="135"/>
      <c r="U195" s="135"/>
      <c r="V195" s="135"/>
      <c r="W195" s="136"/>
      <c r="X195" s="164">
        <f>SUM(X192:AA194)</f>
        <v>0</v>
      </c>
      <c r="Y195" s="135"/>
      <c r="Z195" s="135"/>
      <c r="AA195" s="136"/>
      <c r="AB195" s="99"/>
      <c r="AC195" s="99"/>
      <c r="AD195" s="99"/>
      <c r="AJ195" s="91" t="s">
        <v>383</v>
      </c>
      <c r="AK195" s="57" t="s">
        <v>388</v>
      </c>
      <c r="AL195" s="57" t="s">
        <v>458</v>
      </c>
    </row>
    <row r="196" spans="1:38" ht="13.5" customHeight="1" x14ac:dyDescent="0.25">
      <c r="A196" s="141" t="s">
        <v>525</v>
      </c>
      <c r="B196" s="135"/>
      <c r="C196" s="135"/>
      <c r="D196" s="135"/>
      <c r="E196" s="135"/>
      <c r="F196" s="135"/>
      <c r="G196" s="135"/>
      <c r="H196" s="135"/>
      <c r="I196" s="135"/>
      <c r="J196" s="136"/>
      <c r="K196" s="143">
        <f>+X147</f>
        <v>0</v>
      </c>
      <c r="L196" s="135"/>
      <c r="M196" s="135"/>
      <c r="N196" s="136"/>
      <c r="O196" s="141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6"/>
      <c r="AB196" s="99"/>
      <c r="AC196" s="99"/>
      <c r="AD196" s="99"/>
      <c r="AJ196" s="91" t="s">
        <v>383</v>
      </c>
      <c r="AK196" s="57" t="s">
        <v>390</v>
      </c>
      <c r="AL196" s="57" t="s">
        <v>458</v>
      </c>
    </row>
    <row r="197" spans="1:38" ht="13.5" customHeight="1" x14ac:dyDescent="0.25">
      <c r="A197" s="141" t="s">
        <v>526</v>
      </c>
      <c r="B197" s="135"/>
      <c r="C197" s="135"/>
      <c r="D197" s="135"/>
      <c r="E197" s="135"/>
      <c r="F197" s="135"/>
      <c r="G197" s="135"/>
      <c r="H197" s="135"/>
      <c r="I197" s="135"/>
      <c r="J197" s="136"/>
      <c r="K197" s="143">
        <f>+X142</f>
        <v>0</v>
      </c>
      <c r="L197" s="135"/>
      <c r="M197" s="135"/>
      <c r="N197" s="136"/>
      <c r="O197" s="134" t="s">
        <v>527</v>
      </c>
      <c r="P197" s="135"/>
      <c r="Q197" s="135"/>
      <c r="R197" s="135"/>
      <c r="S197" s="135"/>
      <c r="T197" s="135"/>
      <c r="U197" s="135"/>
      <c r="V197" s="135"/>
      <c r="W197" s="136"/>
      <c r="X197" s="164">
        <f>+K201-X195</f>
        <v>0</v>
      </c>
      <c r="Y197" s="135"/>
      <c r="Z197" s="135"/>
      <c r="AA197" s="136"/>
      <c r="AB197" s="99"/>
      <c r="AC197" s="99"/>
      <c r="AD197" s="99"/>
      <c r="AJ197" s="91" t="s">
        <v>383</v>
      </c>
      <c r="AK197" s="57" t="s">
        <v>393</v>
      </c>
      <c r="AL197" s="57" t="s">
        <v>493</v>
      </c>
    </row>
    <row r="198" spans="1:38" ht="13.5" customHeight="1" x14ac:dyDescent="0.25">
      <c r="A198" s="141" t="s">
        <v>528</v>
      </c>
      <c r="B198" s="135"/>
      <c r="C198" s="135"/>
      <c r="D198" s="135"/>
      <c r="E198" s="135"/>
      <c r="F198" s="135"/>
      <c r="G198" s="135"/>
      <c r="H198" s="135"/>
      <c r="I198" s="135"/>
      <c r="J198" s="136"/>
      <c r="K198" s="143">
        <f>+X158</f>
        <v>0</v>
      </c>
      <c r="L198" s="135"/>
      <c r="M198" s="135"/>
      <c r="N198" s="136"/>
      <c r="O198" s="141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8"/>
      <c r="AB198" s="99"/>
      <c r="AC198" s="99"/>
      <c r="AD198" s="99"/>
      <c r="AJ198" s="91" t="s">
        <v>383</v>
      </c>
      <c r="AK198" s="57" t="s">
        <v>396</v>
      </c>
      <c r="AL198" s="57" t="s">
        <v>529</v>
      </c>
    </row>
    <row r="199" spans="1:38" ht="13.5" customHeight="1" x14ac:dyDescent="0.25">
      <c r="A199" s="141" t="s">
        <v>530</v>
      </c>
      <c r="B199" s="135"/>
      <c r="C199" s="135"/>
      <c r="D199" s="135"/>
      <c r="E199" s="135"/>
      <c r="F199" s="135"/>
      <c r="G199" s="135"/>
      <c r="H199" s="135"/>
      <c r="I199" s="135"/>
      <c r="J199" s="136"/>
      <c r="K199" s="143">
        <f>+X165</f>
        <v>0</v>
      </c>
      <c r="L199" s="135"/>
      <c r="M199" s="135"/>
      <c r="N199" s="136"/>
      <c r="O199" s="165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  <c r="AA199" s="166"/>
      <c r="AB199" s="99"/>
      <c r="AC199" s="99"/>
      <c r="AD199" s="99"/>
      <c r="AJ199" s="91" t="s">
        <v>383</v>
      </c>
      <c r="AK199" s="57" t="s">
        <v>400</v>
      </c>
      <c r="AL199" s="57" t="s">
        <v>511</v>
      </c>
    </row>
    <row r="200" spans="1:38" ht="13.5" customHeight="1" x14ac:dyDescent="0.25">
      <c r="A200" s="141" t="s">
        <v>531</v>
      </c>
      <c r="B200" s="135"/>
      <c r="C200" s="135"/>
      <c r="D200" s="135"/>
      <c r="E200" s="135"/>
      <c r="F200" s="135"/>
      <c r="G200" s="135"/>
      <c r="H200" s="135"/>
      <c r="I200" s="135"/>
      <c r="J200" s="136"/>
      <c r="K200" s="143">
        <f>+X151+X171</f>
        <v>0</v>
      </c>
      <c r="L200" s="135"/>
      <c r="M200" s="135"/>
      <c r="N200" s="136"/>
      <c r="O200" s="159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1"/>
      <c r="AB200" s="99"/>
      <c r="AC200" s="99"/>
      <c r="AD200" s="99"/>
      <c r="AJ200" s="91" t="s">
        <v>383</v>
      </c>
      <c r="AK200" s="57" t="s">
        <v>401</v>
      </c>
      <c r="AL200" s="57" t="s">
        <v>511</v>
      </c>
    </row>
    <row r="201" spans="1:38" x14ac:dyDescent="0.25">
      <c r="A201" s="156" t="s">
        <v>532</v>
      </c>
      <c r="B201" s="157"/>
      <c r="C201" s="157"/>
      <c r="D201" s="157"/>
      <c r="E201" s="157"/>
      <c r="F201" s="157"/>
      <c r="G201" s="157"/>
      <c r="H201" s="157"/>
      <c r="I201" s="157"/>
      <c r="J201" s="158"/>
      <c r="K201" s="162">
        <f>SUM(K192:N200)</f>
        <v>0</v>
      </c>
      <c r="L201" s="157"/>
      <c r="M201" s="157"/>
      <c r="N201" s="158"/>
      <c r="O201" s="134" t="s">
        <v>533</v>
      </c>
      <c r="P201" s="157"/>
      <c r="Q201" s="157"/>
      <c r="R201" s="157"/>
      <c r="S201" s="157"/>
      <c r="T201" s="157"/>
      <c r="U201" s="157"/>
      <c r="V201" s="157"/>
      <c r="W201" s="158"/>
      <c r="X201" s="163">
        <f>+X197+X195</f>
        <v>0</v>
      </c>
      <c r="Y201" s="157"/>
      <c r="Z201" s="157"/>
      <c r="AA201" s="158"/>
      <c r="AB201" s="99"/>
      <c r="AC201" s="99"/>
      <c r="AD201" s="99"/>
      <c r="AJ201" s="91" t="s">
        <v>383</v>
      </c>
      <c r="AK201" s="57" t="s">
        <v>402</v>
      </c>
      <c r="AL201" s="57" t="s">
        <v>451</v>
      </c>
    </row>
    <row r="202" spans="1:38" x14ac:dyDescent="0.25">
      <c r="A202" s="159"/>
      <c r="B202" s="160"/>
      <c r="C202" s="160"/>
      <c r="D202" s="160"/>
      <c r="E202" s="160"/>
      <c r="F202" s="160"/>
      <c r="G202" s="160"/>
      <c r="H202" s="160"/>
      <c r="I202" s="160"/>
      <c r="J202" s="161"/>
      <c r="K202" s="159"/>
      <c r="L202" s="160"/>
      <c r="M202" s="160"/>
      <c r="N202" s="161"/>
      <c r="O202" s="159"/>
      <c r="P202" s="160"/>
      <c r="Q202" s="160"/>
      <c r="R202" s="160"/>
      <c r="S202" s="160"/>
      <c r="T202" s="160"/>
      <c r="U202" s="160"/>
      <c r="V202" s="160"/>
      <c r="W202" s="161"/>
      <c r="X202" s="159"/>
      <c r="Y202" s="160"/>
      <c r="Z202" s="160"/>
      <c r="AA202" s="161"/>
      <c r="AB202" s="99"/>
      <c r="AC202" s="99"/>
      <c r="AD202" s="99"/>
      <c r="AJ202" s="91" t="s">
        <v>383</v>
      </c>
      <c r="AK202" s="57" t="s">
        <v>404</v>
      </c>
      <c r="AL202" s="57" t="s">
        <v>529</v>
      </c>
    </row>
    <row r="203" spans="1:38" ht="15" x14ac:dyDescent="0.25">
      <c r="A203" s="140" t="s">
        <v>534</v>
      </c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6"/>
      <c r="AB203" s="99"/>
      <c r="AC203" s="99"/>
      <c r="AD203" s="99"/>
      <c r="AJ203" s="91" t="s">
        <v>383</v>
      </c>
      <c r="AK203" s="57" t="s">
        <v>407</v>
      </c>
      <c r="AL203" s="57" t="s">
        <v>489</v>
      </c>
    </row>
    <row r="204" spans="1:38" ht="15" x14ac:dyDescent="0.25">
      <c r="A204" s="140" t="s">
        <v>535</v>
      </c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6"/>
      <c r="AB204" s="99"/>
      <c r="AC204" s="99"/>
      <c r="AD204" s="99"/>
      <c r="AJ204" s="91" t="s">
        <v>383</v>
      </c>
      <c r="AK204" s="57" t="s">
        <v>410</v>
      </c>
      <c r="AL204" s="57" t="s">
        <v>455</v>
      </c>
    </row>
    <row r="205" spans="1:38" ht="15" x14ac:dyDescent="0.25">
      <c r="A205" s="155" t="s">
        <v>536</v>
      </c>
      <c r="B205" s="135"/>
      <c r="C205" s="136"/>
      <c r="D205" s="155" t="s">
        <v>537</v>
      </c>
      <c r="E205" s="135"/>
      <c r="F205" s="135"/>
      <c r="G205" s="136"/>
      <c r="H205" s="155" t="s">
        <v>538</v>
      </c>
      <c r="I205" s="135"/>
      <c r="J205" s="135"/>
      <c r="K205" s="136"/>
      <c r="L205" s="155" t="s">
        <v>280</v>
      </c>
      <c r="M205" s="135"/>
      <c r="N205" s="135"/>
      <c r="O205" s="136"/>
      <c r="P205" s="155" t="s">
        <v>295</v>
      </c>
      <c r="Q205" s="135"/>
      <c r="R205" s="135"/>
      <c r="S205" s="136"/>
      <c r="T205" s="155" t="s">
        <v>310</v>
      </c>
      <c r="U205" s="135"/>
      <c r="V205" s="135"/>
      <c r="W205" s="136"/>
      <c r="X205" s="155" t="s">
        <v>539</v>
      </c>
      <c r="Y205" s="135"/>
      <c r="Z205" s="135"/>
      <c r="AA205" s="136"/>
      <c r="AB205" s="99"/>
      <c r="AC205" s="99"/>
      <c r="AD205" s="99"/>
      <c r="AE205" s="153">
        <f>EDATE(F4,-1)</f>
        <v>43356</v>
      </c>
      <c r="AF205" s="131"/>
      <c r="AG205" s="131"/>
      <c r="AH205" s="131"/>
      <c r="AJ205" s="91" t="s">
        <v>383</v>
      </c>
      <c r="AK205" s="57" t="s">
        <v>413</v>
      </c>
      <c r="AL205" s="57" t="s">
        <v>451</v>
      </c>
    </row>
    <row r="206" spans="1:38" ht="15" x14ac:dyDescent="0.25">
      <c r="A206" s="154" t="str">
        <f>+TEXT(AE205,"MMMM")</f>
        <v>septiembre</v>
      </c>
      <c r="B206" s="135"/>
      <c r="C206" s="136"/>
      <c r="D206" s="149"/>
      <c r="E206" s="147"/>
      <c r="F206" s="147"/>
      <c r="G206" s="148"/>
      <c r="H206" s="149"/>
      <c r="I206" s="147"/>
      <c r="J206" s="147"/>
      <c r="K206" s="148"/>
      <c r="L206" s="149"/>
      <c r="M206" s="147"/>
      <c r="N206" s="147"/>
      <c r="O206" s="148"/>
      <c r="P206" s="143"/>
      <c r="Q206" s="135"/>
      <c r="R206" s="135"/>
      <c r="S206" s="136"/>
      <c r="T206" s="143"/>
      <c r="U206" s="135"/>
      <c r="V206" s="135"/>
      <c r="W206" s="136"/>
      <c r="X206" s="143">
        <f>+T206+P206+L206+H206+D206</f>
        <v>0</v>
      </c>
      <c r="Y206" s="135"/>
      <c r="Z206" s="135"/>
      <c r="AA206" s="136"/>
      <c r="AB206" s="99"/>
      <c r="AC206" s="99"/>
      <c r="AD206" s="99"/>
      <c r="AE206" s="153">
        <f>EDATE(F4,-2)</f>
        <v>43325</v>
      </c>
      <c r="AF206" s="131"/>
      <c r="AG206" s="131"/>
      <c r="AH206" s="131"/>
      <c r="AJ206" s="91" t="s">
        <v>383</v>
      </c>
      <c r="AK206" s="57" t="s">
        <v>415</v>
      </c>
      <c r="AL206" s="57" t="s">
        <v>450</v>
      </c>
    </row>
    <row r="207" spans="1:38" ht="15" x14ac:dyDescent="0.25">
      <c r="A207" s="154" t="str">
        <f>+TEXT(AE206,"MMMM")</f>
        <v>agosto</v>
      </c>
      <c r="B207" s="135"/>
      <c r="C207" s="136"/>
      <c r="D207" s="149"/>
      <c r="E207" s="147"/>
      <c r="F207" s="147"/>
      <c r="G207" s="148"/>
      <c r="H207" s="149"/>
      <c r="I207" s="147"/>
      <c r="J207" s="147"/>
      <c r="K207" s="148"/>
      <c r="L207" s="149"/>
      <c r="M207" s="147"/>
      <c r="N207" s="147"/>
      <c r="O207" s="148"/>
      <c r="P207" s="143"/>
      <c r="Q207" s="135"/>
      <c r="R207" s="135"/>
      <c r="S207" s="136"/>
      <c r="T207" s="143"/>
      <c r="U207" s="135"/>
      <c r="V207" s="135"/>
      <c r="W207" s="136"/>
      <c r="X207" s="143">
        <f>+T207+P207+L207+H207+D207</f>
        <v>0</v>
      </c>
      <c r="Y207" s="135"/>
      <c r="Z207" s="135"/>
      <c r="AA207" s="136"/>
      <c r="AB207" s="99"/>
      <c r="AC207" s="99"/>
      <c r="AD207" s="99"/>
      <c r="AE207" s="153">
        <f>EDATE(F4,-3)</f>
        <v>43294</v>
      </c>
      <c r="AF207" s="131"/>
      <c r="AG207" s="131"/>
      <c r="AH207" s="131"/>
      <c r="AJ207" s="103" t="s">
        <v>10</v>
      </c>
      <c r="AK207" s="57" t="s">
        <v>24</v>
      </c>
      <c r="AL207" s="57" t="s">
        <v>540</v>
      </c>
    </row>
    <row r="208" spans="1:38" ht="15" x14ac:dyDescent="0.25">
      <c r="A208" s="154" t="str">
        <f>+TEXT(AE207,"MMMM")</f>
        <v>julio</v>
      </c>
      <c r="B208" s="135"/>
      <c r="C208" s="136"/>
      <c r="D208" s="149"/>
      <c r="E208" s="147"/>
      <c r="F208" s="147"/>
      <c r="G208" s="148"/>
      <c r="H208" s="149"/>
      <c r="I208" s="147"/>
      <c r="J208" s="147"/>
      <c r="K208" s="148"/>
      <c r="L208" s="149"/>
      <c r="M208" s="147"/>
      <c r="N208" s="147"/>
      <c r="O208" s="148"/>
      <c r="P208" s="143"/>
      <c r="Q208" s="135"/>
      <c r="R208" s="135"/>
      <c r="S208" s="136"/>
      <c r="T208" s="143"/>
      <c r="U208" s="135"/>
      <c r="V208" s="135"/>
      <c r="W208" s="136"/>
      <c r="X208" s="143">
        <f>+T208+P208+L208+H208+D208</f>
        <v>0</v>
      </c>
      <c r="Y208" s="135"/>
      <c r="Z208" s="135"/>
      <c r="AA208" s="136"/>
      <c r="AB208" s="99"/>
      <c r="AC208" s="99"/>
      <c r="AD208" s="99"/>
      <c r="AJ208" s="103" t="s">
        <v>10</v>
      </c>
      <c r="AK208" s="57" t="s">
        <v>41</v>
      </c>
      <c r="AL208" s="57" t="s">
        <v>541</v>
      </c>
    </row>
    <row r="209" spans="1:38" ht="15" x14ac:dyDescent="0.25">
      <c r="A209" s="140" t="s">
        <v>542</v>
      </c>
      <c r="B209" s="135"/>
      <c r="C209" s="136"/>
      <c r="D209" s="152">
        <f>IFERROR(AVERAGE(D206:G208),0)</f>
        <v>0</v>
      </c>
      <c r="E209" s="135"/>
      <c r="F209" s="135"/>
      <c r="G209" s="136"/>
      <c r="H209" s="152">
        <f>IFERROR(AVERAGE(H206:K208),0)</f>
        <v>0</v>
      </c>
      <c r="I209" s="135"/>
      <c r="J209" s="135"/>
      <c r="K209" s="136"/>
      <c r="L209" s="152">
        <f>IFERROR(AVERAGE(L206:O208),0)</f>
        <v>0</v>
      </c>
      <c r="M209" s="135"/>
      <c r="N209" s="135"/>
      <c r="O209" s="136"/>
      <c r="P209" s="152">
        <f>IFERROR(AVERAGE(P206:S208),0)</f>
        <v>0</v>
      </c>
      <c r="Q209" s="135"/>
      <c r="R209" s="135"/>
      <c r="S209" s="136"/>
      <c r="T209" s="152">
        <f>+IFERROR(AVERAGE(T206:W208),0)</f>
        <v>0</v>
      </c>
      <c r="U209" s="135"/>
      <c r="V209" s="135"/>
      <c r="W209" s="136"/>
      <c r="X209" s="137">
        <f>+IFERROR(AVERAGE(X206:AA208),0)</f>
        <v>0</v>
      </c>
      <c r="Y209" s="135"/>
      <c r="Z209" s="135"/>
      <c r="AA209" s="136"/>
      <c r="AB209" s="99"/>
      <c r="AC209" s="99"/>
      <c r="AD209" s="99"/>
      <c r="AJ209" s="103" t="s">
        <v>10</v>
      </c>
      <c r="AK209" s="57" t="s">
        <v>55</v>
      </c>
      <c r="AL209" s="57" t="s">
        <v>543</v>
      </c>
    </row>
    <row r="210" spans="1:38" ht="15" x14ac:dyDescent="0.25">
      <c r="A210" s="144" t="s">
        <v>544</v>
      </c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6"/>
      <c r="N210" s="144" t="s">
        <v>545</v>
      </c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6"/>
      <c r="AB210" s="99"/>
      <c r="AC210" s="99"/>
      <c r="AD210" s="99"/>
      <c r="AJ210" s="103" t="s">
        <v>10</v>
      </c>
      <c r="AK210" s="57" t="s">
        <v>66</v>
      </c>
      <c r="AL210" s="57" t="s">
        <v>540</v>
      </c>
    </row>
    <row r="211" spans="1:38" ht="15" x14ac:dyDescent="0.25">
      <c r="A211" s="144" t="s">
        <v>546</v>
      </c>
      <c r="B211" s="135"/>
      <c r="C211" s="135"/>
      <c r="D211" s="135"/>
      <c r="E211" s="135"/>
      <c r="F211" s="135"/>
      <c r="G211" s="135"/>
      <c r="H211" s="135"/>
      <c r="I211" s="136"/>
      <c r="J211" s="144" t="s">
        <v>547</v>
      </c>
      <c r="K211" s="135"/>
      <c r="L211" s="135"/>
      <c r="M211" s="136"/>
      <c r="N211" s="141" t="s">
        <v>463</v>
      </c>
      <c r="O211" s="135"/>
      <c r="P211" s="135"/>
      <c r="Q211" s="135"/>
      <c r="R211" s="135"/>
      <c r="S211" s="135"/>
      <c r="T211" s="135"/>
      <c r="U211" s="135"/>
      <c r="V211" s="135"/>
      <c r="W211" s="136"/>
      <c r="X211" s="141" t="s">
        <v>547</v>
      </c>
      <c r="Y211" s="135"/>
      <c r="Z211" s="135"/>
      <c r="AA211" s="136"/>
      <c r="AJ211" s="103" t="s">
        <v>10</v>
      </c>
      <c r="AK211" s="57" t="s">
        <v>80</v>
      </c>
      <c r="AL211" s="57" t="s">
        <v>548</v>
      </c>
    </row>
    <row r="212" spans="1:38" ht="15" x14ac:dyDescent="0.25">
      <c r="A212" s="141" t="s">
        <v>549</v>
      </c>
      <c r="B212" s="135"/>
      <c r="C212" s="135"/>
      <c r="D212" s="135"/>
      <c r="E212" s="135"/>
      <c r="F212" s="135"/>
      <c r="G212" s="135"/>
      <c r="H212" s="135"/>
      <c r="I212" s="136"/>
      <c r="J212" s="142"/>
      <c r="K212" s="135"/>
      <c r="L212" s="135"/>
      <c r="M212" s="136"/>
      <c r="N212" s="141" t="s">
        <v>550</v>
      </c>
      <c r="O212" s="135"/>
      <c r="P212" s="135"/>
      <c r="Q212" s="135"/>
      <c r="R212" s="135"/>
      <c r="S212" s="135"/>
      <c r="T212" s="135"/>
      <c r="U212" s="135"/>
      <c r="V212" s="135"/>
      <c r="W212" s="136"/>
      <c r="X212" s="150">
        <f>+D209</f>
        <v>0</v>
      </c>
      <c r="Y212" s="135"/>
      <c r="Z212" s="135"/>
      <c r="AA212" s="136"/>
      <c r="AJ212" s="103" t="s">
        <v>10</v>
      </c>
      <c r="AK212" s="57" t="s">
        <v>551</v>
      </c>
      <c r="AL212" s="57" t="s">
        <v>548</v>
      </c>
    </row>
    <row r="213" spans="1:38" ht="15" x14ac:dyDescent="0.25">
      <c r="A213" s="141" t="s">
        <v>552</v>
      </c>
      <c r="B213" s="135"/>
      <c r="C213" s="135"/>
      <c r="D213" s="135"/>
      <c r="E213" s="135"/>
      <c r="F213" s="135"/>
      <c r="G213" s="135"/>
      <c r="H213" s="135"/>
      <c r="I213" s="136"/>
      <c r="J213" s="142"/>
      <c r="K213" s="135"/>
      <c r="L213" s="135"/>
      <c r="M213" s="136"/>
      <c r="N213" s="141" t="s">
        <v>553</v>
      </c>
      <c r="O213" s="135"/>
      <c r="P213" s="135"/>
      <c r="Q213" s="135"/>
      <c r="R213" s="135"/>
      <c r="S213" s="135"/>
      <c r="T213" s="135"/>
      <c r="U213" s="135"/>
      <c r="V213" s="135"/>
      <c r="W213" s="136"/>
      <c r="X213" s="150">
        <f>+H209</f>
        <v>0</v>
      </c>
      <c r="Y213" s="135"/>
      <c r="Z213" s="135"/>
      <c r="AA213" s="136"/>
      <c r="AJ213" s="104" t="s">
        <v>13</v>
      </c>
      <c r="AK213" s="57" t="s">
        <v>27</v>
      </c>
      <c r="AL213" s="57" t="s">
        <v>13</v>
      </c>
    </row>
    <row r="214" spans="1:38" ht="15" x14ac:dyDescent="0.25">
      <c r="A214" s="141" t="s">
        <v>554</v>
      </c>
      <c r="B214" s="135"/>
      <c r="C214" s="135"/>
      <c r="D214" s="135"/>
      <c r="E214" s="135"/>
      <c r="F214" s="135"/>
      <c r="G214" s="135"/>
      <c r="H214" s="135"/>
      <c r="I214" s="136"/>
      <c r="J214" s="142"/>
      <c r="K214" s="135"/>
      <c r="L214" s="135"/>
      <c r="M214" s="136"/>
      <c r="N214" s="141" t="s">
        <v>555</v>
      </c>
      <c r="O214" s="135"/>
      <c r="P214" s="135"/>
      <c r="Q214" s="135"/>
      <c r="R214" s="135"/>
      <c r="S214" s="135"/>
      <c r="T214" s="135"/>
      <c r="U214" s="135"/>
      <c r="V214" s="135"/>
      <c r="W214" s="136"/>
      <c r="X214" s="150">
        <f>+L209</f>
        <v>0</v>
      </c>
      <c r="Y214" s="135"/>
      <c r="Z214" s="135"/>
      <c r="AA214" s="136"/>
      <c r="AJ214" s="104" t="s">
        <v>13</v>
      </c>
      <c r="AK214" s="57" t="s">
        <v>44</v>
      </c>
      <c r="AL214" s="57" t="s">
        <v>556</v>
      </c>
    </row>
    <row r="215" spans="1:38" ht="15" x14ac:dyDescent="0.25">
      <c r="A215" s="141" t="s">
        <v>557</v>
      </c>
      <c r="B215" s="135"/>
      <c r="C215" s="135"/>
      <c r="D215" s="135"/>
      <c r="E215" s="135"/>
      <c r="F215" s="135"/>
      <c r="G215" s="135"/>
      <c r="H215" s="135"/>
      <c r="I215" s="136"/>
      <c r="J215" s="142"/>
      <c r="K215" s="135"/>
      <c r="L215" s="135"/>
      <c r="M215" s="136"/>
      <c r="N215" s="141" t="s">
        <v>558</v>
      </c>
      <c r="O215" s="135"/>
      <c r="P215" s="135"/>
      <c r="Q215" s="135"/>
      <c r="R215" s="135"/>
      <c r="S215" s="135"/>
      <c r="T215" s="135"/>
      <c r="U215" s="135"/>
      <c r="V215" s="135"/>
      <c r="W215" s="136"/>
      <c r="X215" s="150">
        <f>+P209</f>
        <v>0</v>
      </c>
      <c r="Y215" s="135"/>
      <c r="Z215" s="135"/>
      <c r="AA215" s="136"/>
      <c r="AJ215" s="104" t="s">
        <v>13</v>
      </c>
      <c r="AK215" s="57" t="s">
        <v>58</v>
      </c>
      <c r="AL215" s="57" t="s">
        <v>559</v>
      </c>
    </row>
    <row r="216" spans="1:38" ht="15" x14ac:dyDescent="0.25">
      <c r="A216" s="141" t="s">
        <v>560</v>
      </c>
      <c r="B216" s="135"/>
      <c r="C216" s="135"/>
      <c r="D216" s="135"/>
      <c r="E216" s="135"/>
      <c r="F216" s="135"/>
      <c r="G216" s="135"/>
      <c r="H216" s="135"/>
      <c r="I216" s="136"/>
      <c r="J216" s="142"/>
      <c r="K216" s="135"/>
      <c r="L216" s="135"/>
      <c r="M216" s="136"/>
      <c r="N216" s="141" t="s">
        <v>561</v>
      </c>
      <c r="O216" s="135"/>
      <c r="P216" s="135"/>
      <c r="Q216" s="135"/>
      <c r="R216" s="135"/>
      <c r="S216" s="135"/>
      <c r="T216" s="135"/>
      <c r="U216" s="135"/>
      <c r="V216" s="135"/>
      <c r="W216" s="136"/>
      <c r="X216" s="150">
        <f>+T209</f>
        <v>0</v>
      </c>
      <c r="Y216" s="135"/>
      <c r="Z216" s="135"/>
      <c r="AA216" s="136"/>
      <c r="AJ216" s="104" t="s">
        <v>13</v>
      </c>
      <c r="AK216" s="57" t="s">
        <v>68</v>
      </c>
      <c r="AL216" s="57" t="s">
        <v>562</v>
      </c>
    </row>
    <row r="217" spans="1:38" ht="15" x14ac:dyDescent="0.25">
      <c r="A217" s="141" t="s">
        <v>563</v>
      </c>
      <c r="B217" s="135"/>
      <c r="C217" s="135"/>
      <c r="D217" s="135"/>
      <c r="E217" s="135"/>
      <c r="F217" s="135"/>
      <c r="G217" s="135"/>
      <c r="H217" s="135"/>
      <c r="I217" s="136"/>
      <c r="J217" s="142"/>
      <c r="K217" s="135"/>
      <c r="L217" s="135"/>
      <c r="M217" s="136"/>
      <c r="N217" s="144" t="s">
        <v>564</v>
      </c>
      <c r="O217" s="135"/>
      <c r="P217" s="135"/>
      <c r="Q217" s="135"/>
      <c r="R217" s="135"/>
      <c r="S217" s="135"/>
      <c r="T217" s="135"/>
      <c r="U217" s="135"/>
      <c r="V217" s="135"/>
      <c r="W217" s="136"/>
      <c r="X217" s="151">
        <f>SUM(X212:AA216)</f>
        <v>0</v>
      </c>
      <c r="Y217" s="135"/>
      <c r="Z217" s="135"/>
      <c r="AA217" s="136"/>
      <c r="AB217" s="129"/>
      <c r="AE217" s="47">
        <f>27/2</f>
        <v>13.5</v>
      </c>
      <c r="AJ217" s="104" t="s">
        <v>13</v>
      </c>
      <c r="AK217" s="57" t="s">
        <v>83</v>
      </c>
      <c r="AL217" s="57" t="s">
        <v>556</v>
      </c>
    </row>
    <row r="218" spans="1:38" ht="15" x14ac:dyDescent="0.25">
      <c r="A218" s="141" t="s">
        <v>565</v>
      </c>
      <c r="B218" s="135"/>
      <c r="C218" s="135"/>
      <c r="D218" s="135"/>
      <c r="E218" s="135"/>
      <c r="F218" s="135"/>
      <c r="G218" s="135"/>
      <c r="H218" s="135"/>
      <c r="I218" s="136"/>
      <c r="J218" s="142"/>
      <c r="K218" s="135"/>
      <c r="L218" s="135"/>
      <c r="M218" s="136"/>
      <c r="N218" s="141" t="s">
        <v>566</v>
      </c>
      <c r="O218" s="135"/>
      <c r="P218" s="135"/>
      <c r="Q218" s="135"/>
      <c r="R218" s="135"/>
      <c r="S218" s="135"/>
      <c r="T218" s="136"/>
      <c r="U218" s="149">
        <f>+A175</f>
        <v>0</v>
      </c>
      <c r="V218" s="147"/>
      <c r="W218" s="148"/>
      <c r="X218" s="143">
        <f>+J175</f>
        <v>0</v>
      </c>
      <c r="Y218" s="135"/>
      <c r="Z218" s="135"/>
      <c r="AA218" s="136"/>
      <c r="AJ218" s="104" t="s">
        <v>13</v>
      </c>
      <c r="AK218" s="57" t="s">
        <v>567</v>
      </c>
      <c r="AL218" s="57" t="s">
        <v>568</v>
      </c>
    </row>
    <row r="219" spans="1:38" ht="14.25" customHeight="1" x14ac:dyDescent="0.25">
      <c r="A219" s="141" t="s">
        <v>569</v>
      </c>
      <c r="B219" s="135"/>
      <c r="C219" s="135"/>
      <c r="D219" s="135"/>
      <c r="E219" s="135"/>
      <c r="F219" s="135"/>
      <c r="G219" s="135"/>
      <c r="H219" s="135"/>
      <c r="I219" s="136"/>
      <c r="J219" s="142"/>
      <c r="K219" s="135"/>
      <c r="L219" s="135"/>
      <c r="M219" s="136"/>
      <c r="N219" s="141" t="s">
        <v>566</v>
      </c>
      <c r="O219" s="135"/>
      <c r="P219" s="135"/>
      <c r="Q219" s="135"/>
      <c r="R219" s="135"/>
      <c r="S219" s="135"/>
      <c r="T219" s="136"/>
      <c r="U219" s="146">
        <f>+A176</f>
        <v>0</v>
      </c>
      <c r="V219" s="147"/>
      <c r="W219" s="148"/>
      <c r="X219" s="143">
        <f>+J176</f>
        <v>0</v>
      </c>
      <c r="Y219" s="135"/>
      <c r="Z219" s="135"/>
      <c r="AA219" s="136"/>
      <c r="AB219" s="129"/>
      <c r="AJ219" s="104" t="s">
        <v>13</v>
      </c>
      <c r="AK219" s="57" t="s">
        <v>13</v>
      </c>
      <c r="AL219" s="57" t="s">
        <v>180</v>
      </c>
    </row>
    <row r="220" spans="1:38" ht="14.25" customHeight="1" x14ac:dyDescent="0.25">
      <c r="A220" s="141" t="s">
        <v>570</v>
      </c>
      <c r="B220" s="135"/>
      <c r="C220" s="135"/>
      <c r="D220" s="135"/>
      <c r="E220" s="135"/>
      <c r="F220" s="135"/>
      <c r="G220" s="135"/>
      <c r="H220" s="135"/>
      <c r="I220" s="136"/>
      <c r="J220" s="142"/>
      <c r="K220" s="135"/>
      <c r="L220" s="135"/>
      <c r="M220" s="136"/>
      <c r="N220" s="141" t="s">
        <v>566</v>
      </c>
      <c r="O220" s="135"/>
      <c r="P220" s="135"/>
      <c r="Q220" s="135"/>
      <c r="R220" s="135"/>
      <c r="S220" s="135"/>
      <c r="T220" s="136"/>
      <c r="U220" s="146">
        <f>+A177</f>
        <v>0</v>
      </c>
      <c r="V220" s="147"/>
      <c r="W220" s="148"/>
      <c r="X220" s="143">
        <f>+J177</f>
        <v>0</v>
      </c>
      <c r="Y220" s="135"/>
      <c r="Z220" s="135"/>
      <c r="AA220" s="136"/>
      <c r="AJ220" s="104" t="s">
        <v>13</v>
      </c>
      <c r="AK220" s="57" t="s">
        <v>102</v>
      </c>
      <c r="AL220" s="57" t="s">
        <v>556</v>
      </c>
    </row>
    <row r="221" spans="1:38" ht="14.25" customHeight="1" x14ac:dyDescent="0.25">
      <c r="A221" s="141" t="s">
        <v>571</v>
      </c>
      <c r="B221" s="135"/>
      <c r="C221" s="135"/>
      <c r="D221" s="135"/>
      <c r="E221" s="135"/>
      <c r="F221" s="135"/>
      <c r="G221" s="135"/>
      <c r="H221" s="135"/>
      <c r="I221" s="136"/>
      <c r="J221" s="142"/>
      <c r="K221" s="135"/>
      <c r="L221" s="135"/>
      <c r="M221" s="136"/>
      <c r="N221" s="141" t="s">
        <v>566</v>
      </c>
      <c r="O221" s="135"/>
      <c r="P221" s="135"/>
      <c r="Q221" s="135"/>
      <c r="R221" s="135"/>
      <c r="S221" s="135"/>
      <c r="T221" s="136"/>
      <c r="U221" s="146">
        <f>+A178</f>
        <v>0</v>
      </c>
      <c r="V221" s="147"/>
      <c r="W221" s="148"/>
      <c r="X221" s="143">
        <f>+J178</f>
        <v>0</v>
      </c>
      <c r="Y221" s="135"/>
      <c r="Z221" s="135"/>
      <c r="AA221" s="136"/>
      <c r="AJ221" s="104" t="s">
        <v>13</v>
      </c>
      <c r="AK221" s="57" t="s">
        <v>116</v>
      </c>
      <c r="AL221" s="57" t="s">
        <v>568</v>
      </c>
    </row>
    <row r="222" spans="1:38" ht="14.25" customHeight="1" x14ac:dyDescent="0.25">
      <c r="A222" s="141" t="s">
        <v>572</v>
      </c>
      <c r="B222" s="135"/>
      <c r="C222" s="135"/>
      <c r="D222" s="135"/>
      <c r="E222" s="135"/>
      <c r="F222" s="135"/>
      <c r="G222" s="135"/>
      <c r="H222" s="135"/>
      <c r="I222" s="136"/>
      <c r="J222" s="142"/>
      <c r="K222" s="135"/>
      <c r="L222" s="135"/>
      <c r="M222" s="136"/>
      <c r="N222" s="141" t="s">
        <v>573</v>
      </c>
      <c r="O222" s="135"/>
      <c r="P222" s="135"/>
      <c r="Q222" s="135"/>
      <c r="R222" s="135"/>
      <c r="S222" s="135"/>
      <c r="T222" s="135"/>
      <c r="U222" s="135"/>
      <c r="V222" s="135"/>
      <c r="W222" s="136"/>
      <c r="X222" s="143">
        <f>+H187</f>
        <v>0</v>
      </c>
      <c r="Y222" s="135"/>
      <c r="Z222" s="135"/>
      <c r="AA222" s="136"/>
      <c r="AJ222" s="104" t="s">
        <v>13</v>
      </c>
      <c r="AK222" s="57" t="s">
        <v>128</v>
      </c>
      <c r="AL222" s="57" t="s">
        <v>568</v>
      </c>
    </row>
    <row r="223" spans="1:38" ht="14.25" customHeight="1" x14ac:dyDescent="0.25">
      <c r="A223" s="141" t="s">
        <v>360</v>
      </c>
      <c r="B223" s="135"/>
      <c r="C223" s="135"/>
      <c r="D223" s="135"/>
      <c r="E223" s="135"/>
      <c r="F223" s="135"/>
      <c r="G223" s="135"/>
      <c r="H223" s="135"/>
      <c r="I223" s="136"/>
      <c r="J223" s="142"/>
      <c r="K223" s="135"/>
      <c r="L223" s="135"/>
      <c r="M223" s="136"/>
      <c r="N223" s="141" t="s">
        <v>574</v>
      </c>
      <c r="O223" s="135"/>
      <c r="P223" s="135"/>
      <c r="Q223" s="135"/>
      <c r="R223" s="135"/>
      <c r="S223" s="135"/>
      <c r="T223" s="135"/>
      <c r="U223" s="135"/>
      <c r="V223" s="135"/>
      <c r="W223" s="136"/>
      <c r="X223" s="143">
        <f>+U187</f>
        <v>0</v>
      </c>
      <c r="Y223" s="135"/>
      <c r="Z223" s="135"/>
      <c r="AA223" s="136"/>
      <c r="AB223" s="60"/>
      <c r="AC223" s="60"/>
      <c r="AD223" s="73"/>
      <c r="AE223" s="73"/>
    </row>
    <row r="224" spans="1:38" ht="14.25" customHeight="1" x14ac:dyDescent="0.25">
      <c r="A224" s="141"/>
      <c r="B224" s="135"/>
      <c r="C224" s="135"/>
      <c r="D224" s="135"/>
      <c r="E224" s="135"/>
      <c r="F224" s="135"/>
      <c r="G224" s="135"/>
      <c r="H224" s="135"/>
      <c r="I224" s="136"/>
      <c r="J224" s="142"/>
      <c r="K224" s="135"/>
      <c r="L224" s="135"/>
      <c r="M224" s="136"/>
      <c r="N224" s="141" t="s">
        <v>575</v>
      </c>
      <c r="O224" s="135"/>
      <c r="P224" s="135"/>
      <c r="Q224" s="135"/>
      <c r="R224" s="135"/>
      <c r="S224" s="135"/>
      <c r="T224" s="135"/>
      <c r="U224" s="135"/>
      <c r="V224" s="135"/>
      <c r="W224" s="136"/>
      <c r="X224" s="143">
        <f>+J226</f>
        <v>0</v>
      </c>
      <c r="Y224" s="135"/>
      <c r="Z224" s="135"/>
      <c r="AA224" s="136"/>
      <c r="AB224" s="60"/>
      <c r="AC224" s="60"/>
      <c r="AD224" s="73"/>
      <c r="AE224" s="73"/>
    </row>
    <row r="225" spans="1:32" ht="12.75" customHeight="1" x14ac:dyDescent="0.25">
      <c r="A225" s="141"/>
      <c r="B225" s="135"/>
      <c r="C225" s="135"/>
      <c r="D225" s="135"/>
      <c r="E225" s="135"/>
      <c r="F225" s="135"/>
      <c r="G225" s="135"/>
      <c r="H225" s="135"/>
      <c r="I225" s="136"/>
      <c r="J225" s="142"/>
      <c r="K225" s="135"/>
      <c r="L225" s="135"/>
      <c r="M225" s="136"/>
      <c r="N225" s="144" t="s">
        <v>576</v>
      </c>
      <c r="O225" s="135"/>
      <c r="P225" s="135"/>
      <c r="Q225" s="135"/>
      <c r="R225" s="135"/>
      <c r="S225" s="135"/>
      <c r="T225" s="135"/>
      <c r="U225" s="135"/>
      <c r="V225" s="135"/>
      <c r="W225" s="136"/>
      <c r="X225" s="145">
        <f>SUM(X218:AA224)</f>
        <v>0</v>
      </c>
      <c r="Y225" s="135"/>
      <c r="Z225" s="135"/>
      <c r="AA225" s="136"/>
      <c r="AB225" s="60"/>
      <c r="AC225" s="60"/>
      <c r="AD225" s="73"/>
      <c r="AE225" s="73"/>
    </row>
    <row r="226" spans="1:32" ht="15" x14ac:dyDescent="0.25">
      <c r="A226" s="134" t="s">
        <v>577</v>
      </c>
      <c r="B226" s="135"/>
      <c r="C226" s="135"/>
      <c r="D226" s="135"/>
      <c r="E226" s="135"/>
      <c r="F226" s="135"/>
      <c r="G226" s="135"/>
      <c r="H226" s="135"/>
      <c r="I226" s="136"/>
      <c r="J226" s="137">
        <f>SUM(J212:M225)</f>
        <v>0</v>
      </c>
      <c r="K226" s="135"/>
      <c r="L226" s="135"/>
      <c r="M226" s="136"/>
      <c r="N226" s="138" t="s">
        <v>578</v>
      </c>
      <c r="O226" s="135"/>
      <c r="P226" s="135"/>
      <c r="Q226" s="135"/>
      <c r="R226" s="135"/>
      <c r="S226" s="135"/>
      <c r="T226" s="135"/>
      <c r="U226" s="135"/>
      <c r="V226" s="135"/>
      <c r="W226" s="136"/>
      <c r="X226" s="139">
        <f>+X217-X225</f>
        <v>0</v>
      </c>
      <c r="Y226" s="135"/>
      <c r="Z226" s="135"/>
      <c r="AA226" s="136"/>
      <c r="AB226" s="60"/>
      <c r="AC226" s="60"/>
      <c r="AD226" s="73"/>
      <c r="AE226" s="73"/>
    </row>
    <row r="227" spans="1:32" ht="16.5" customHeight="1" x14ac:dyDescent="0.25">
      <c r="A227" s="140" t="s">
        <v>579</v>
      </c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6"/>
      <c r="AB227" s="60"/>
      <c r="AC227" s="60"/>
      <c r="AD227" s="73"/>
      <c r="AE227" s="73"/>
    </row>
    <row r="228" spans="1:32" ht="12.75" customHeight="1" x14ac:dyDescent="0.25">
      <c r="A228" s="130" t="s">
        <v>580</v>
      </c>
      <c r="B228" s="131"/>
      <c r="C228" s="130" t="str">
        <f>+C234</f>
        <v xml:space="preserve">   </v>
      </c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14" t="s">
        <v>581</v>
      </c>
      <c r="O228" s="130" t="str">
        <f>+S234</f>
        <v xml:space="preserve">   </v>
      </c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</row>
    <row r="229" spans="1:32" ht="13.5" customHeight="1" x14ac:dyDescent="0.25">
      <c r="A229" s="130" t="s">
        <v>582</v>
      </c>
      <c r="B229" s="131"/>
      <c r="C229" s="130" t="str">
        <f>+C235</f>
        <v xml:space="preserve">  </v>
      </c>
      <c r="D229" s="131"/>
      <c r="E229" s="131"/>
      <c r="F229" s="131"/>
      <c r="G229" s="131"/>
      <c r="H229" s="114" t="s">
        <v>581</v>
      </c>
      <c r="I229" s="130" t="str">
        <f>+S235</f>
        <v xml:space="preserve">  </v>
      </c>
      <c r="J229" s="131"/>
      <c r="K229" s="131"/>
      <c r="L229" s="131"/>
      <c r="M229" s="131"/>
      <c r="N229" s="130" t="s">
        <v>583</v>
      </c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  <c r="AA229" s="131"/>
      <c r="AB229" s="60"/>
      <c r="AC229" s="60"/>
      <c r="AD229" s="73"/>
      <c r="AE229" s="73"/>
    </row>
    <row r="230" spans="1:32" s="74" customFormat="1" ht="72" customHeight="1" x14ac:dyDescent="0.25">
      <c r="A230" s="133" t="s">
        <v>584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  <c r="AA230" s="131"/>
      <c r="AB230" s="60"/>
      <c r="AC230" s="60"/>
      <c r="AD230" s="73"/>
      <c r="AE230" s="73"/>
      <c r="AF230" s="73"/>
    </row>
    <row r="231" spans="1:32" ht="13.5" customHeight="1" x14ac:dyDescent="0.25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0"/>
      <c r="T231" s="100"/>
      <c r="U231" s="100"/>
      <c r="V231" s="100"/>
      <c r="W231" s="100"/>
      <c r="X231" s="100"/>
      <c r="Y231" s="100"/>
      <c r="Z231" s="100"/>
      <c r="AA231" s="100"/>
      <c r="AB231" s="60"/>
      <c r="AC231" s="60"/>
      <c r="AD231" s="73"/>
      <c r="AE231" s="73"/>
    </row>
    <row r="232" spans="1:32" ht="18.75" customHeight="1" x14ac:dyDescent="0.25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0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73"/>
      <c r="AE232" s="73"/>
    </row>
    <row r="233" spans="1:32" ht="15.75" customHeight="1" x14ac:dyDescent="0.25">
      <c r="A233" s="124"/>
      <c r="B233" s="124"/>
      <c r="C233" s="107"/>
      <c r="D233" s="107"/>
      <c r="E233" s="107"/>
      <c r="F233" s="107"/>
      <c r="G233" s="107"/>
      <c r="H233" s="124"/>
      <c r="I233" s="124"/>
      <c r="J233" s="124"/>
      <c r="K233" s="105"/>
      <c r="L233" s="105"/>
      <c r="M233" s="105"/>
      <c r="N233" s="105"/>
      <c r="O233" s="105"/>
      <c r="P233" s="124"/>
      <c r="Q233" s="124"/>
      <c r="R233" s="124"/>
      <c r="S233" s="107"/>
      <c r="T233" s="107"/>
      <c r="U233" s="107"/>
      <c r="V233" s="107"/>
      <c r="W233" s="107"/>
      <c r="X233" s="60"/>
      <c r="Y233" s="60"/>
      <c r="Z233" s="60"/>
      <c r="AA233" s="60"/>
    </row>
    <row r="234" spans="1:32" ht="16.5" customHeight="1" x14ac:dyDescent="0.25">
      <c r="A234" s="105"/>
      <c r="B234" s="105"/>
      <c r="C234" s="130" t="str">
        <f>+E9&amp;" "&amp;P9&amp;" "&amp;J9&amp;" "&amp;V9</f>
        <v xml:space="preserve">   </v>
      </c>
      <c r="D234" s="131"/>
      <c r="E234" s="131"/>
      <c r="F234" s="131"/>
      <c r="G234" s="131"/>
      <c r="H234" s="105"/>
      <c r="I234" s="105"/>
      <c r="J234" s="105"/>
      <c r="K234" s="105"/>
      <c r="L234" s="105"/>
      <c r="M234" s="105"/>
      <c r="N234" s="105"/>
      <c r="O234" s="105"/>
      <c r="P234" s="60"/>
      <c r="Q234" s="60"/>
      <c r="R234" s="124"/>
      <c r="S234" s="130" t="str">
        <f>CONCATENATE(E26," ",J26," ",P26," ",V26)</f>
        <v xml:space="preserve">   </v>
      </c>
      <c r="T234" s="131"/>
      <c r="U234" s="131"/>
      <c r="V234" s="131"/>
      <c r="W234" s="131"/>
      <c r="X234" s="60"/>
      <c r="Y234" s="60"/>
      <c r="Z234" s="60"/>
      <c r="AA234" s="60"/>
      <c r="AB234" s="60"/>
      <c r="AC234" s="60"/>
      <c r="AD234" s="73"/>
      <c r="AE234" s="73"/>
    </row>
    <row r="235" spans="1:32" ht="16.5" customHeight="1" x14ac:dyDescent="0.25">
      <c r="A235" s="105"/>
      <c r="B235" s="105"/>
      <c r="C235" s="130" t="str">
        <f>+A9&amp;" "&amp;C9&amp;" "&amp;D9</f>
        <v xml:space="preserve">  </v>
      </c>
      <c r="D235" s="131"/>
      <c r="E235" s="131"/>
      <c r="F235" s="131"/>
      <c r="G235" s="131"/>
      <c r="H235" s="105"/>
      <c r="I235" s="105"/>
      <c r="J235" s="105"/>
      <c r="K235" s="105"/>
      <c r="L235" s="105"/>
      <c r="M235" s="105"/>
      <c r="N235" s="105"/>
      <c r="O235" s="105"/>
      <c r="P235" s="60"/>
      <c r="Q235" s="60"/>
      <c r="R235" s="124"/>
      <c r="S235" s="130" t="str">
        <f>+A26&amp;" "&amp;C26&amp;" "&amp;D26</f>
        <v xml:space="preserve">  </v>
      </c>
      <c r="T235" s="131"/>
      <c r="U235" s="131"/>
      <c r="V235" s="131"/>
      <c r="W235" s="131"/>
      <c r="X235" s="60"/>
      <c r="Y235" s="60"/>
      <c r="Z235" s="60"/>
      <c r="AA235" s="60"/>
      <c r="AB235" s="60"/>
      <c r="AC235" s="60"/>
      <c r="AD235" s="73"/>
      <c r="AE235" s="73"/>
    </row>
    <row r="236" spans="1:32" ht="16.5" customHeight="1" x14ac:dyDescent="0.25">
      <c r="A236" s="105"/>
      <c r="B236" s="105"/>
      <c r="C236" s="130" t="s">
        <v>585</v>
      </c>
      <c r="D236" s="131"/>
      <c r="E236" s="131"/>
      <c r="F236" s="131"/>
      <c r="G236" s="131"/>
      <c r="H236" s="105"/>
      <c r="I236" s="105"/>
      <c r="J236" s="105"/>
      <c r="K236" s="105"/>
      <c r="L236" s="105"/>
      <c r="M236" s="105"/>
      <c r="N236" s="105"/>
      <c r="O236" s="105"/>
      <c r="P236" s="60"/>
      <c r="Q236" s="60"/>
      <c r="R236" s="124"/>
      <c r="S236" s="130" t="s">
        <v>586</v>
      </c>
      <c r="T236" s="131"/>
      <c r="U236" s="131"/>
      <c r="V236" s="131"/>
      <c r="W236" s="131"/>
      <c r="X236" s="60"/>
      <c r="Y236" s="60"/>
      <c r="Z236" s="60"/>
      <c r="AA236" s="60"/>
      <c r="AB236" s="60"/>
      <c r="AC236" s="60"/>
      <c r="AD236" s="73"/>
      <c r="AE236" s="73"/>
    </row>
    <row r="237" spans="1:32" ht="16.5" customHeight="1" x14ac:dyDescent="0.25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60"/>
      <c r="Y237" s="60"/>
      <c r="Z237" s="60"/>
      <c r="AA237" s="60"/>
      <c r="AB237" s="60"/>
      <c r="AC237" s="60"/>
      <c r="AD237" s="73"/>
      <c r="AE237" s="73"/>
    </row>
    <row r="238" spans="1:32" ht="16.5" customHeight="1" x14ac:dyDescent="0.25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73"/>
      <c r="AE238" s="73"/>
    </row>
    <row r="239" spans="1:32" ht="16.5" customHeight="1" x14ac:dyDescent="0.2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73"/>
      <c r="AE239" s="73"/>
    </row>
    <row r="240" spans="1:32" ht="16.5" customHeight="1" x14ac:dyDescent="0.2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73"/>
      <c r="AE240" s="73"/>
    </row>
    <row r="241" spans="1:31" ht="16.5" customHeight="1" x14ac:dyDescent="0.2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73"/>
      <c r="AE241" s="73"/>
    </row>
    <row r="242" spans="1:31" ht="16.5" customHeight="1" x14ac:dyDescent="0.2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73"/>
      <c r="AE242" s="73"/>
    </row>
    <row r="243" spans="1:31" x14ac:dyDescent="0.2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73"/>
      <c r="AE243" s="73"/>
    </row>
    <row r="244" spans="1:31" x14ac:dyDescent="0.2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73"/>
      <c r="AE244" s="73"/>
    </row>
    <row r="245" spans="1:31" ht="17.25" customHeight="1" x14ac:dyDescent="0.25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73"/>
      <c r="AE245" s="73"/>
    </row>
    <row r="246" spans="1:31" x14ac:dyDescent="0.25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73"/>
      <c r="AE246" s="73"/>
    </row>
    <row r="247" spans="1:31" ht="16.5" customHeight="1" x14ac:dyDescent="0.25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73"/>
      <c r="AE247" s="73"/>
    </row>
    <row r="248" spans="1:31" ht="12.75" customHeight="1" x14ac:dyDescent="0.25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T248" s="101"/>
      <c r="U248" s="101"/>
      <c r="V248" s="101"/>
      <c r="W248" s="101"/>
      <c r="X248" s="101"/>
      <c r="Y248" s="101"/>
      <c r="Z248" s="101"/>
      <c r="AA248" s="101"/>
      <c r="AB248" s="60"/>
      <c r="AC248" s="60"/>
      <c r="AD248" s="73"/>
      <c r="AE248" s="73"/>
    </row>
    <row r="249" spans="1:31" ht="12.75" customHeight="1" x14ac:dyDescent="0.25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T249" s="101"/>
      <c r="U249" s="101"/>
      <c r="V249" s="101"/>
      <c r="W249" s="101"/>
      <c r="X249" s="101"/>
      <c r="Y249" s="101"/>
      <c r="Z249" s="101"/>
      <c r="AA249" s="101"/>
      <c r="AB249" s="60"/>
      <c r="AC249" s="60"/>
      <c r="AD249" s="73"/>
      <c r="AE249" s="73"/>
    </row>
    <row r="250" spans="1:31" ht="12.75" customHeight="1" x14ac:dyDescent="0.25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T250" s="101"/>
      <c r="U250" s="101"/>
      <c r="V250" s="101"/>
      <c r="W250" s="101"/>
      <c r="X250" s="101"/>
      <c r="Y250" s="101"/>
      <c r="Z250" s="101"/>
      <c r="AA250" s="101"/>
      <c r="AB250" s="60"/>
      <c r="AC250" s="60"/>
      <c r="AD250" s="73"/>
      <c r="AE250" s="73"/>
    </row>
    <row r="251" spans="1:31" x14ac:dyDescent="0.25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T251" s="101"/>
      <c r="U251" s="101"/>
      <c r="V251" s="101"/>
      <c r="W251" s="101"/>
      <c r="X251" s="101"/>
      <c r="Y251" s="101"/>
      <c r="Z251" s="101"/>
      <c r="AA251" s="101"/>
      <c r="AB251" s="60"/>
      <c r="AC251" s="60"/>
      <c r="AD251" s="73"/>
      <c r="AE251" s="73"/>
    </row>
    <row r="252" spans="1:31" ht="12.75" customHeight="1" x14ac:dyDescent="0.25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T252" s="101"/>
      <c r="U252" s="101"/>
      <c r="V252" s="101"/>
      <c r="W252" s="101"/>
      <c r="X252" s="101"/>
      <c r="Y252" s="101"/>
      <c r="Z252" s="101"/>
      <c r="AA252" s="101"/>
      <c r="AB252" s="60"/>
      <c r="AC252" s="60"/>
      <c r="AD252" s="73"/>
      <c r="AE252" s="73"/>
    </row>
    <row r="253" spans="1:31" x14ac:dyDescent="0.25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T253" s="101"/>
      <c r="U253" s="101"/>
      <c r="V253" s="101"/>
      <c r="W253" s="101"/>
      <c r="X253" s="101"/>
      <c r="Y253" s="101"/>
      <c r="Z253" s="101"/>
      <c r="AA253" s="101"/>
      <c r="AB253" s="60"/>
      <c r="AC253" s="60"/>
      <c r="AD253" s="73"/>
      <c r="AE253" s="73"/>
    </row>
    <row r="254" spans="1:31" x14ac:dyDescent="0.25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T254" s="101"/>
      <c r="U254" s="101"/>
      <c r="V254" s="101"/>
      <c r="W254" s="101"/>
      <c r="X254" s="101"/>
      <c r="Y254" s="101"/>
      <c r="Z254" s="101"/>
      <c r="AA254" s="101"/>
      <c r="AB254" s="60"/>
      <c r="AC254" s="60"/>
      <c r="AD254" s="73"/>
      <c r="AE254" s="73"/>
    </row>
    <row r="255" spans="1:31" x14ac:dyDescent="0.25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T255" s="101"/>
      <c r="U255" s="101"/>
      <c r="V255" s="101"/>
      <c r="W255" s="101"/>
      <c r="X255" s="101"/>
      <c r="Y255" s="101"/>
      <c r="Z255" s="101"/>
      <c r="AA255" s="101"/>
      <c r="AB255" s="60"/>
      <c r="AC255" s="60"/>
      <c r="AD255" s="73"/>
      <c r="AE255" s="73"/>
    </row>
    <row r="256" spans="1:31" ht="12.75" customHeight="1" x14ac:dyDescent="0.25">
      <c r="T256" s="101"/>
      <c r="U256" s="101"/>
      <c r="V256" s="101"/>
      <c r="W256" s="101"/>
      <c r="X256" s="101"/>
      <c r="Y256" s="101"/>
      <c r="Z256" s="101"/>
      <c r="AA256" s="101"/>
      <c r="AB256" s="60"/>
      <c r="AC256" s="60"/>
      <c r="AD256" s="73"/>
      <c r="AE256" s="73"/>
    </row>
    <row r="257" spans="1:43" x14ac:dyDescent="0.25">
      <c r="T257" s="101"/>
      <c r="U257" s="101"/>
      <c r="V257" s="101"/>
      <c r="W257" s="101"/>
      <c r="X257" s="101"/>
      <c r="Y257" s="101"/>
      <c r="Z257" s="101"/>
      <c r="AA257" s="101"/>
      <c r="AB257" s="60"/>
      <c r="AC257" s="60"/>
      <c r="AD257" s="73"/>
      <c r="AE257" s="73"/>
    </row>
    <row r="258" spans="1:43" x14ac:dyDescent="0.25">
      <c r="T258" s="101"/>
      <c r="U258" s="101"/>
      <c r="V258" s="101"/>
      <c r="W258" s="101"/>
      <c r="X258" s="101"/>
      <c r="Y258" s="101"/>
      <c r="Z258" s="101"/>
      <c r="AA258" s="101"/>
      <c r="AB258" s="60"/>
      <c r="AC258" s="60"/>
      <c r="AD258" s="73"/>
      <c r="AE258" s="73"/>
    </row>
    <row r="259" spans="1:43" x14ac:dyDescent="0.25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T259" s="101"/>
      <c r="U259" s="101"/>
      <c r="V259" s="101"/>
      <c r="W259" s="101"/>
      <c r="X259" s="101"/>
      <c r="Y259" s="101"/>
      <c r="Z259" s="101"/>
      <c r="AA259" s="101"/>
      <c r="AB259" s="60"/>
      <c r="AC259" s="60"/>
      <c r="AD259" s="73"/>
      <c r="AE259" s="73"/>
      <c r="AQ259" s="109" t="s">
        <v>587</v>
      </c>
    </row>
    <row r="260" spans="1:43" x14ac:dyDescent="0.25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T260" s="101"/>
      <c r="U260" s="101"/>
      <c r="V260" s="101"/>
      <c r="W260" s="101"/>
      <c r="X260" s="101"/>
      <c r="Y260" s="101"/>
      <c r="Z260" s="101"/>
      <c r="AA260" s="101"/>
      <c r="AB260" s="60"/>
      <c r="AC260" s="60"/>
      <c r="AD260" s="73"/>
      <c r="AE260" s="73"/>
      <c r="AQ260" s="109" t="s">
        <v>588</v>
      </c>
    </row>
    <row r="261" spans="1:43" x14ac:dyDescent="0.25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T261" s="101"/>
      <c r="U261" s="101"/>
      <c r="V261" s="101"/>
      <c r="W261" s="101"/>
      <c r="X261" s="101"/>
      <c r="Y261" s="101"/>
      <c r="Z261" s="101"/>
      <c r="AA261" s="101"/>
      <c r="AB261" s="60"/>
      <c r="AC261" s="60"/>
      <c r="AD261" s="73"/>
      <c r="AE261" s="73"/>
      <c r="AQ261" s="110" t="s">
        <v>589</v>
      </c>
    </row>
    <row r="262" spans="1:43" x14ac:dyDescent="0.25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T262" s="101"/>
      <c r="U262" s="101"/>
      <c r="V262" s="101"/>
      <c r="W262" s="101"/>
      <c r="X262" s="101"/>
      <c r="Y262" s="101"/>
      <c r="Z262" s="101"/>
      <c r="AA262" s="101"/>
      <c r="AB262" s="60"/>
      <c r="AC262" s="60"/>
      <c r="AD262" s="73"/>
      <c r="AE262" s="73"/>
      <c r="AQ262" s="110" t="s">
        <v>590</v>
      </c>
    </row>
    <row r="263" spans="1:43" x14ac:dyDescent="0.25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T263" s="101"/>
      <c r="U263" s="101"/>
      <c r="V263" s="101"/>
      <c r="W263" s="101"/>
      <c r="X263" s="101"/>
      <c r="Y263" s="101"/>
      <c r="Z263" s="101"/>
      <c r="AA263" s="101"/>
      <c r="AB263" s="60"/>
      <c r="AC263" s="60"/>
      <c r="AD263" s="73"/>
      <c r="AE263" s="73"/>
      <c r="AQ263" s="110" t="s">
        <v>591</v>
      </c>
    </row>
    <row r="264" spans="1:43" x14ac:dyDescent="0.25">
      <c r="T264" s="101"/>
      <c r="U264" s="101"/>
      <c r="V264" s="101"/>
      <c r="W264" s="101"/>
      <c r="X264" s="101"/>
      <c r="Y264" s="101"/>
      <c r="Z264" s="101"/>
      <c r="AA264" s="101"/>
      <c r="AB264" s="60"/>
      <c r="AC264" s="60"/>
      <c r="AD264" s="73"/>
      <c r="AE264" s="73"/>
    </row>
    <row r="265" spans="1:43" ht="12.75" customHeight="1" x14ac:dyDescent="0.25">
      <c r="T265" s="101"/>
      <c r="U265" s="101"/>
      <c r="V265" s="101"/>
      <c r="W265" s="101"/>
      <c r="X265" s="101"/>
      <c r="Y265" s="101"/>
      <c r="Z265" s="101"/>
      <c r="AA265" s="101"/>
      <c r="AB265" s="60"/>
      <c r="AC265" s="60"/>
      <c r="AD265" s="73"/>
      <c r="AE265" s="73"/>
    </row>
    <row r="266" spans="1:43" x14ac:dyDescent="0.25">
      <c r="T266" s="101"/>
      <c r="U266" s="101"/>
      <c r="V266" s="101"/>
      <c r="W266" s="101"/>
      <c r="X266" s="101"/>
      <c r="Y266" s="101"/>
      <c r="Z266" s="101"/>
      <c r="AA266" s="101"/>
      <c r="AB266" s="60"/>
      <c r="AC266" s="60"/>
      <c r="AD266" s="73"/>
      <c r="AE266" s="73"/>
    </row>
    <row r="267" spans="1:43" ht="12.75" customHeight="1" x14ac:dyDescent="0.25">
      <c r="T267" s="101"/>
      <c r="U267" s="101"/>
      <c r="V267" s="101"/>
      <c r="W267" s="101"/>
      <c r="X267" s="101"/>
      <c r="Y267" s="101"/>
      <c r="Z267" s="101"/>
      <c r="AA267" s="101"/>
      <c r="AB267" s="60"/>
      <c r="AC267" s="60"/>
      <c r="AD267" s="73"/>
      <c r="AE267" s="73"/>
    </row>
    <row r="268" spans="1:43" x14ac:dyDescent="0.25">
      <c r="T268" s="101"/>
      <c r="U268" s="101"/>
      <c r="V268" s="101"/>
      <c r="W268" s="101"/>
      <c r="X268" s="101"/>
      <c r="Y268" s="101"/>
      <c r="Z268" s="101"/>
      <c r="AA268" s="101"/>
      <c r="AB268" s="60"/>
      <c r="AC268" s="60"/>
      <c r="AD268" s="73"/>
      <c r="AE268" s="73"/>
    </row>
    <row r="269" spans="1:43" x14ac:dyDescent="0.25">
      <c r="T269" s="101"/>
      <c r="U269" s="101"/>
      <c r="V269" s="101"/>
      <c r="W269" s="101"/>
      <c r="X269" s="101"/>
      <c r="Y269" s="101"/>
      <c r="Z269" s="101"/>
      <c r="AA269" s="101"/>
      <c r="AB269" s="60"/>
      <c r="AC269" s="60"/>
      <c r="AD269" s="73"/>
      <c r="AE269" s="73"/>
    </row>
    <row r="270" spans="1:43" x14ac:dyDescent="0.25">
      <c r="T270" s="101"/>
      <c r="U270" s="101"/>
      <c r="V270" s="101"/>
      <c r="W270" s="101"/>
      <c r="X270" s="101"/>
      <c r="Y270" s="101"/>
      <c r="Z270" s="101"/>
      <c r="AA270" s="101"/>
      <c r="AB270" s="60"/>
      <c r="AC270" s="60"/>
      <c r="AD270" s="73"/>
      <c r="AE270" s="73"/>
    </row>
    <row r="271" spans="1:43" x14ac:dyDescent="0.25">
      <c r="T271" s="101"/>
      <c r="U271" s="101"/>
      <c r="V271" s="101"/>
      <c r="W271" s="101"/>
      <c r="X271" s="101"/>
      <c r="Y271" s="101"/>
      <c r="Z271" s="101"/>
      <c r="AA271" s="101"/>
      <c r="AB271" s="60"/>
      <c r="AC271" s="60"/>
      <c r="AD271" s="73"/>
      <c r="AE271" s="73"/>
    </row>
    <row r="272" spans="1:43" x14ac:dyDescent="0.25">
      <c r="T272" s="101"/>
      <c r="U272" s="101"/>
      <c r="V272" s="101"/>
      <c r="W272" s="101"/>
      <c r="X272" s="101"/>
      <c r="Y272" s="101"/>
      <c r="Z272" s="101"/>
      <c r="AA272" s="101"/>
      <c r="AB272" s="60"/>
      <c r="AC272" s="60"/>
      <c r="AD272" s="73"/>
      <c r="AE272" s="73"/>
    </row>
    <row r="273" spans="20:31" x14ac:dyDescent="0.25">
      <c r="T273" s="101"/>
      <c r="U273" s="101"/>
      <c r="V273" s="101"/>
      <c r="W273" s="101"/>
      <c r="X273" s="101"/>
      <c r="Y273" s="101"/>
      <c r="Z273" s="101"/>
      <c r="AA273" s="101"/>
      <c r="AB273" s="60"/>
      <c r="AC273" s="60"/>
      <c r="AD273" s="73"/>
      <c r="AE273" s="73"/>
    </row>
    <row r="274" spans="20:31" x14ac:dyDescent="0.25">
      <c r="T274" s="101"/>
      <c r="U274" s="101"/>
      <c r="V274" s="101"/>
      <c r="W274" s="101"/>
      <c r="X274" s="101"/>
      <c r="Y274" s="101"/>
      <c r="Z274" s="101"/>
      <c r="AA274" s="101"/>
      <c r="AB274" s="60"/>
      <c r="AC274" s="60"/>
      <c r="AD274" s="73"/>
      <c r="AE274" s="73"/>
    </row>
    <row r="275" spans="20:31" x14ac:dyDescent="0.25">
      <c r="T275" s="101"/>
      <c r="U275" s="101"/>
      <c r="V275" s="101"/>
      <c r="W275" s="101"/>
      <c r="X275" s="101"/>
      <c r="Y275" s="101"/>
      <c r="Z275" s="101"/>
      <c r="AA275" s="101"/>
      <c r="AB275" s="60"/>
      <c r="AC275" s="60"/>
      <c r="AD275" s="73"/>
      <c r="AE275" s="73"/>
    </row>
    <row r="276" spans="20:31" x14ac:dyDescent="0.25">
      <c r="T276" s="101"/>
      <c r="U276" s="101"/>
      <c r="V276" s="101"/>
      <c r="W276" s="101"/>
      <c r="X276" s="101"/>
      <c r="Y276" s="101"/>
      <c r="Z276" s="101"/>
      <c r="AA276" s="101"/>
      <c r="AB276" s="60"/>
      <c r="AC276" s="60"/>
      <c r="AD276" s="73"/>
      <c r="AE276" s="73"/>
    </row>
    <row r="277" spans="20:31" x14ac:dyDescent="0.25">
      <c r="T277" s="101"/>
      <c r="U277" s="101"/>
      <c r="V277" s="101"/>
      <c r="W277" s="101"/>
      <c r="X277" s="101"/>
      <c r="Y277" s="101"/>
      <c r="Z277" s="101"/>
      <c r="AA277" s="101"/>
      <c r="AB277" s="60"/>
      <c r="AC277" s="60"/>
      <c r="AD277" s="73"/>
      <c r="AE277" s="73"/>
    </row>
    <row r="278" spans="20:31" x14ac:dyDescent="0.25">
      <c r="T278" s="101"/>
      <c r="U278" s="101"/>
      <c r="V278" s="101"/>
      <c r="W278" s="101"/>
      <c r="X278" s="101"/>
      <c r="Y278" s="101"/>
      <c r="Z278" s="101"/>
      <c r="AA278" s="101"/>
      <c r="AB278" s="60"/>
      <c r="AC278" s="60"/>
      <c r="AD278" s="73"/>
      <c r="AE278" s="73"/>
    </row>
    <row r="279" spans="20:31" x14ac:dyDescent="0.25">
      <c r="T279" s="101"/>
      <c r="U279" s="101"/>
      <c r="V279" s="101"/>
      <c r="W279" s="101"/>
      <c r="X279" s="101"/>
      <c r="Y279" s="101"/>
      <c r="Z279" s="101"/>
      <c r="AA279" s="101"/>
      <c r="AB279" s="60"/>
      <c r="AC279" s="60"/>
      <c r="AD279" s="73"/>
      <c r="AE279" s="73"/>
    </row>
    <row r="280" spans="20:31" ht="18.75" customHeight="1" x14ac:dyDescent="0.25">
      <c r="T280" s="101"/>
      <c r="U280" s="101"/>
      <c r="V280" s="101"/>
      <c r="W280" s="101"/>
      <c r="X280" s="101"/>
      <c r="Y280" s="101"/>
      <c r="Z280" s="101"/>
      <c r="AA280" s="101"/>
      <c r="AB280" s="60"/>
      <c r="AC280" s="60"/>
      <c r="AD280" s="73"/>
      <c r="AE280" s="73"/>
    </row>
    <row r="281" spans="20:31" ht="18.75" customHeight="1" x14ac:dyDescent="0.25">
      <c r="T281" s="101"/>
      <c r="U281" s="101"/>
      <c r="V281" s="101"/>
      <c r="W281" s="101"/>
      <c r="X281" s="101"/>
      <c r="Y281" s="101"/>
      <c r="Z281" s="101"/>
      <c r="AA281" s="101"/>
      <c r="AB281" s="60"/>
      <c r="AC281" s="60"/>
      <c r="AD281" s="73"/>
      <c r="AE281" s="73"/>
    </row>
    <row r="282" spans="20:31" x14ac:dyDescent="0.25">
      <c r="T282" s="101"/>
      <c r="U282" s="101"/>
      <c r="V282" s="101"/>
      <c r="W282" s="101"/>
      <c r="X282" s="101"/>
      <c r="Y282" s="101"/>
      <c r="Z282" s="101"/>
      <c r="AA282" s="101"/>
      <c r="AB282" s="60"/>
      <c r="AC282" s="60"/>
      <c r="AD282" s="73"/>
      <c r="AE282" s="73"/>
    </row>
    <row r="283" spans="20:31" x14ac:dyDescent="0.25">
      <c r="T283" s="101"/>
      <c r="U283" s="101"/>
      <c r="V283" s="101"/>
      <c r="W283" s="101"/>
      <c r="X283" s="101"/>
      <c r="Y283" s="101"/>
      <c r="Z283" s="101"/>
      <c r="AA283" s="101"/>
      <c r="AB283" s="60"/>
      <c r="AC283" s="60"/>
      <c r="AD283" s="73"/>
      <c r="AE283" s="73"/>
    </row>
    <row r="284" spans="20:31" x14ac:dyDescent="0.25">
      <c r="T284" s="101"/>
      <c r="U284" s="101"/>
      <c r="V284" s="101"/>
      <c r="W284" s="101"/>
      <c r="X284" s="101"/>
      <c r="Y284" s="101"/>
      <c r="Z284" s="101"/>
      <c r="AA284" s="101"/>
      <c r="AB284" s="60"/>
      <c r="AC284" s="60"/>
      <c r="AD284" s="73"/>
      <c r="AE284" s="73"/>
    </row>
    <row r="285" spans="20:31" x14ac:dyDescent="0.25">
      <c r="T285" s="101"/>
      <c r="U285" s="101"/>
      <c r="V285" s="101"/>
      <c r="W285" s="101"/>
      <c r="X285" s="101"/>
      <c r="Y285" s="101"/>
      <c r="Z285" s="101"/>
      <c r="AA285" s="101"/>
      <c r="AB285" s="60"/>
      <c r="AC285" s="60"/>
      <c r="AD285" s="73"/>
      <c r="AE285" s="73"/>
    </row>
    <row r="286" spans="20:31" x14ac:dyDescent="0.25">
      <c r="T286" s="101"/>
      <c r="U286" s="101"/>
      <c r="V286" s="101"/>
      <c r="W286" s="101"/>
      <c r="X286" s="101"/>
      <c r="Y286" s="101"/>
      <c r="Z286" s="101"/>
      <c r="AA286" s="101"/>
      <c r="AB286" s="60"/>
      <c r="AC286" s="60"/>
      <c r="AD286" s="73"/>
      <c r="AE286" s="73"/>
    </row>
    <row r="287" spans="20:31" x14ac:dyDescent="0.25">
      <c r="T287" s="101"/>
      <c r="U287" s="101"/>
      <c r="V287" s="101"/>
      <c r="W287" s="101"/>
      <c r="X287" s="101"/>
      <c r="Y287" s="101"/>
      <c r="Z287" s="101"/>
      <c r="AA287" s="101"/>
      <c r="AB287" s="60"/>
      <c r="AC287" s="60"/>
      <c r="AD287" s="73"/>
      <c r="AE287" s="73"/>
    </row>
    <row r="288" spans="20:31" x14ac:dyDescent="0.25">
      <c r="T288" s="101"/>
      <c r="U288" s="101"/>
      <c r="V288" s="101"/>
      <c r="W288" s="101"/>
      <c r="X288" s="101"/>
      <c r="Y288" s="101"/>
      <c r="Z288" s="101"/>
      <c r="AA288" s="101"/>
      <c r="AB288" s="60"/>
      <c r="AC288" s="60"/>
      <c r="AD288" s="73"/>
      <c r="AE288" s="73"/>
    </row>
    <row r="289" spans="20:31" x14ac:dyDescent="0.25">
      <c r="T289" s="101"/>
      <c r="U289" s="101"/>
      <c r="V289" s="101"/>
      <c r="W289" s="101"/>
      <c r="X289" s="101"/>
      <c r="Y289" s="101"/>
      <c r="Z289" s="101"/>
      <c r="AA289" s="101"/>
      <c r="AB289" s="60"/>
      <c r="AC289" s="60"/>
      <c r="AD289" s="73"/>
      <c r="AE289" s="73"/>
    </row>
    <row r="290" spans="20:31" x14ac:dyDescent="0.25">
      <c r="T290" s="101"/>
      <c r="U290" s="101"/>
      <c r="V290" s="101"/>
      <c r="W290" s="101"/>
      <c r="X290" s="101"/>
      <c r="Y290" s="101"/>
      <c r="Z290" s="101"/>
      <c r="AA290" s="101"/>
      <c r="AB290" s="60"/>
      <c r="AC290" s="60"/>
      <c r="AD290" s="73"/>
      <c r="AE290" s="73"/>
    </row>
    <row r="291" spans="20:31" x14ac:dyDescent="0.25">
      <c r="T291" s="101"/>
      <c r="U291" s="101"/>
      <c r="V291" s="101"/>
      <c r="W291" s="101"/>
      <c r="X291" s="101"/>
      <c r="Y291" s="101"/>
      <c r="Z291" s="101"/>
      <c r="AA291" s="101"/>
      <c r="AB291" s="60"/>
      <c r="AC291" s="60"/>
      <c r="AD291" s="73"/>
      <c r="AE291" s="73"/>
    </row>
    <row r="292" spans="20:31" x14ac:dyDescent="0.25">
      <c r="T292" s="101"/>
      <c r="U292" s="101"/>
      <c r="V292" s="101"/>
      <c r="W292" s="101"/>
      <c r="X292" s="101"/>
      <c r="Y292" s="101"/>
      <c r="Z292" s="101"/>
      <c r="AA292" s="101"/>
      <c r="AB292" s="60"/>
      <c r="AC292" s="60"/>
      <c r="AD292" s="73"/>
      <c r="AE292" s="73"/>
    </row>
    <row r="293" spans="20:31" x14ac:dyDescent="0.25">
      <c r="T293" s="101"/>
      <c r="U293" s="101"/>
      <c r="V293" s="101"/>
      <c r="W293" s="101"/>
      <c r="X293" s="101"/>
      <c r="Y293" s="101"/>
      <c r="Z293" s="101"/>
      <c r="AA293" s="101"/>
      <c r="AB293" s="60"/>
      <c r="AC293" s="60"/>
      <c r="AD293" s="73"/>
      <c r="AE293" s="73"/>
    </row>
    <row r="294" spans="20:31" x14ac:dyDescent="0.25">
      <c r="T294" s="101"/>
      <c r="U294" s="101"/>
      <c r="V294" s="101"/>
      <c r="W294" s="101"/>
      <c r="X294" s="101"/>
      <c r="Y294" s="101"/>
      <c r="Z294" s="101"/>
      <c r="AA294" s="101"/>
      <c r="AB294" s="60"/>
      <c r="AC294" s="60"/>
      <c r="AD294" s="73"/>
      <c r="AE294" s="73"/>
    </row>
    <row r="295" spans="20:31" x14ac:dyDescent="0.25">
      <c r="T295" s="101"/>
      <c r="U295" s="101"/>
      <c r="V295" s="101"/>
      <c r="W295" s="101"/>
      <c r="X295" s="101"/>
      <c r="Y295" s="101"/>
      <c r="Z295" s="101"/>
      <c r="AA295" s="101"/>
      <c r="AB295" s="60"/>
      <c r="AC295" s="60"/>
      <c r="AD295" s="73"/>
      <c r="AE295" s="73"/>
    </row>
    <row r="296" spans="20:31" x14ac:dyDescent="0.25">
      <c r="T296" s="101"/>
      <c r="U296" s="101"/>
      <c r="V296" s="101"/>
      <c r="W296" s="101"/>
      <c r="X296" s="101"/>
      <c r="Y296" s="101"/>
      <c r="Z296" s="101"/>
      <c r="AA296" s="101"/>
      <c r="AB296" s="60"/>
      <c r="AC296" s="60"/>
      <c r="AD296" s="73"/>
      <c r="AE296" s="73"/>
    </row>
    <row r="297" spans="20:31" x14ac:dyDescent="0.25">
      <c r="T297" s="101"/>
      <c r="U297" s="101"/>
      <c r="V297" s="101"/>
      <c r="W297" s="101"/>
      <c r="X297" s="101"/>
      <c r="Y297" s="101"/>
      <c r="Z297" s="101"/>
      <c r="AA297" s="101"/>
      <c r="AB297" s="60"/>
      <c r="AC297" s="60"/>
      <c r="AD297" s="73"/>
      <c r="AE297" s="73"/>
    </row>
    <row r="298" spans="20:31" x14ac:dyDescent="0.25">
      <c r="T298" s="101"/>
      <c r="U298" s="101"/>
      <c r="V298" s="101"/>
      <c r="W298" s="101"/>
      <c r="X298" s="101"/>
      <c r="Y298" s="101"/>
      <c r="Z298" s="101"/>
      <c r="AA298" s="101"/>
      <c r="AB298" s="60"/>
      <c r="AC298" s="60"/>
      <c r="AD298" s="73"/>
      <c r="AE298" s="73"/>
    </row>
    <row r="299" spans="20:31" x14ac:dyDescent="0.25">
      <c r="T299" s="101"/>
      <c r="U299" s="101"/>
      <c r="V299" s="101"/>
      <c r="W299" s="101"/>
      <c r="X299" s="101"/>
      <c r="Y299" s="101"/>
      <c r="Z299" s="101"/>
      <c r="AA299" s="101"/>
      <c r="AB299" s="60"/>
      <c r="AC299" s="60"/>
      <c r="AD299" s="73"/>
      <c r="AE299" s="73"/>
    </row>
    <row r="300" spans="20:31" x14ac:dyDescent="0.25">
      <c r="T300" s="101"/>
      <c r="U300" s="101"/>
      <c r="V300" s="101"/>
      <c r="W300" s="101"/>
      <c r="X300" s="101"/>
      <c r="Y300" s="101"/>
      <c r="Z300" s="101"/>
      <c r="AA300" s="101"/>
      <c r="AB300" s="60"/>
      <c r="AC300" s="60"/>
      <c r="AD300" s="73"/>
      <c r="AE300" s="73"/>
    </row>
    <row r="301" spans="20:31" x14ac:dyDescent="0.25">
      <c r="T301" s="101"/>
      <c r="U301" s="101"/>
      <c r="V301" s="101"/>
      <c r="W301" s="101"/>
      <c r="X301" s="101"/>
      <c r="Y301" s="101"/>
      <c r="Z301" s="101"/>
      <c r="AA301" s="101"/>
      <c r="AB301" s="60"/>
      <c r="AC301" s="60"/>
      <c r="AD301" s="73"/>
      <c r="AE301" s="73"/>
    </row>
    <row r="302" spans="20:31" x14ac:dyDescent="0.25">
      <c r="T302" s="101"/>
      <c r="U302" s="101"/>
      <c r="V302" s="101"/>
      <c r="W302" s="101"/>
      <c r="X302" s="101"/>
      <c r="Y302" s="101"/>
      <c r="Z302" s="101"/>
      <c r="AA302" s="101"/>
      <c r="AB302" s="60"/>
      <c r="AC302" s="60"/>
      <c r="AD302" s="73"/>
      <c r="AE302" s="73"/>
    </row>
    <row r="303" spans="20:31" x14ac:dyDescent="0.25">
      <c r="T303" s="101"/>
      <c r="U303" s="101"/>
      <c r="V303" s="101"/>
      <c r="W303" s="101"/>
      <c r="X303" s="101"/>
      <c r="Y303" s="101"/>
      <c r="Z303" s="101"/>
      <c r="AA303" s="101"/>
      <c r="AB303" s="60"/>
      <c r="AC303" s="60"/>
      <c r="AD303" s="73"/>
      <c r="AE303" s="73"/>
    </row>
    <row r="304" spans="20:31" x14ac:dyDescent="0.25">
      <c r="AB304" s="60"/>
      <c r="AC304" s="60"/>
      <c r="AD304" s="73"/>
      <c r="AE304" s="73"/>
    </row>
    <row r="305" spans="28:104" x14ac:dyDescent="0.25">
      <c r="AB305" s="60"/>
      <c r="AC305" s="60"/>
      <c r="AD305" s="73"/>
      <c r="AE305" s="73"/>
    </row>
    <row r="306" spans="28:104" x14ac:dyDescent="0.25">
      <c r="AB306" s="60"/>
      <c r="AC306" s="60"/>
      <c r="AD306" s="73"/>
      <c r="AE306" s="73"/>
    </row>
    <row r="307" spans="28:104" x14ac:dyDescent="0.25">
      <c r="AB307" s="60"/>
      <c r="AC307" s="60"/>
      <c r="AD307" s="73"/>
      <c r="AE307" s="73"/>
    </row>
    <row r="308" spans="28:104" x14ac:dyDescent="0.25">
      <c r="AB308" s="60"/>
      <c r="AC308" s="60"/>
      <c r="AD308" s="73"/>
      <c r="AE308" s="73"/>
      <c r="CV308" s="52" t="s">
        <v>592</v>
      </c>
      <c r="CY308" s="52" t="s">
        <v>593</v>
      </c>
    </row>
    <row r="309" spans="28:104" x14ac:dyDescent="0.25">
      <c r="AB309" s="60"/>
      <c r="AC309" s="60"/>
      <c r="AD309" s="73"/>
      <c r="AE309" s="73"/>
    </row>
    <row r="310" spans="28:104" x14ac:dyDescent="0.25">
      <c r="AB310" s="60"/>
      <c r="AC310" s="60"/>
      <c r="AD310" s="73"/>
      <c r="AE310" s="73"/>
      <c r="CV310" s="52">
        <v>29275.95</v>
      </c>
      <c r="CY310" s="52">
        <v>4908.5600000000004</v>
      </c>
    </row>
    <row r="311" spans="28:104" x14ac:dyDescent="0.25">
      <c r="AB311" s="60"/>
      <c r="AC311" s="60"/>
      <c r="AD311" s="73"/>
      <c r="AE311" s="73"/>
      <c r="AQ311" s="111" t="s">
        <v>594</v>
      </c>
      <c r="CV311" s="52">
        <v>250</v>
      </c>
      <c r="CY311" s="52">
        <v>7000</v>
      </c>
    </row>
    <row r="312" spans="28:104" x14ac:dyDescent="0.25">
      <c r="AB312" s="60"/>
      <c r="AC312" s="60"/>
      <c r="AD312" s="73"/>
      <c r="AE312" s="73"/>
      <c r="AQ312" s="111" t="s">
        <v>595</v>
      </c>
      <c r="CV312" s="52">
        <v>5087.5</v>
      </c>
      <c r="CY312" s="52">
        <v>1200</v>
      </c>
    </row>
    <row r="313" spans="28:104" x14ac:dyDescent="0.25">
      <c r="AB313" s="60"/>
      <c r="AC313" s="60"/>
      <c r="AD313" s="73"/>
      <c r="AE313" s="73"/>
      <c r="AQ313" s="111"/>
    </row>
    <row r="314" spans="28:104" x14ac:dyDescent="0.25">
      <c r="AB314" s="60"/>
      <c r="AC314" s="60"/>
      <c r="AD314" s="73"/>
      <c r="AE314" s="73"/>
      <c r="AQ314" s="111"/>
      <c r="CV314" s="52">
        <f>SUM(CV310:CV313)</f>
        <v>34613.449999999997</v>
      </c>
      <c r="CY314" s="52">
        <f>SUM(CY310:CY313)</f>
        <v>13108.560000000001</v>
      </c>
    </row>
    <row r="315" spans="28:104" x14ac:dyDescent="0.25">
      <c r="AB315" s="60"/>
      <c r="AC315" s="60"/>
      <c r="AD315" s="73"/>
      <c r="AE315" s="73"/>
      <c r="AQ315" s="111"/>
      <c r="CU315" s="52" t="s">
        <v>596</v>
      </c>
      <c r="CV315" s="52">
        <f>+CV320</f>
        <v>3262</v>
      </c>
      <c r="CX315" s="52" t="s">
        <v>596</v>
      </c>
      <c r="CY315" s="52">
        <f>+CY320</f>
        <v>1889</v>
      </c>
    </row>
    <row r="316" spans="28:104" x14ac:dyDescent="0.25">
      <c r="AB316" s="60"/>
      <c r="AC316" s="60"/>
      <c r="AD316" s="73"/>
      <c r="AE316" s="73"/>
      <c r="AQ316" s="111"/>
      <c r="CV316" s="52">
        <f>+CV314-CV315</f>
        <v>31351.449999999997</v>
      </c>
      <c r="CY316" s="52">
        <f>+CY314-CY315</f>
        <v>11219.560000000001</v>
      </c>
    </row>
    <row r="317" spans="28:104" x14ac:dyDescent="0.25">
      <c r="AB317" s="60"/>
      <c r="AC317" s="60"/>
      <c r="AD317" s="73"/>
      <c r="AE317" s="73"/>
      <c r="CU317" s="112">
        <v>0.4</v>
      </c>
      <c r="CV317" s="52">
        <f>+CV316*CU317</f>
        <v>12540.58</v>
      </c>
      <c r="CX317" s="112">
        <v>0.25</v>
      </c>
      <c r="CY317" s="52">
        <f>+CY316*CX317</f>
        <v>2804.8900000000003</v>
      </c>
    </row>
    <row r="318" spans="28:104" x14ac:dyDescent="0.25">
      <c r="AB318" s="60"/>
      <c r="AC318" s="60"/>
      <c r="AD318" s="73"/>
      <c r="AE318" s="73"/>
    </row>
    <row r="319" spans="28:104" x14ac:dyDescent="0.25">
      <c r="AB319" s="60"/>
      <c r="AC319" s="60"/>
      <c r="AD319" s="73"/>
      <c r="AE319" s="73"/>
      <c r="CU319" s="52" t="s">
        <v>597</v>
      </c>
      <c r="CV319" s="89">
        <v>11477.04</v>
      </c>
      <c r="CW319" s="52" t="s">
        <v>598</v>
      </c>
      <c r="CX319" s="52" t="s">
        <v>597</v>
      </c>
      <c r="CY319" s="89">
        <v>990.43</v>
      </c>
      <c r="CZ319" s="52" t="s">
        <v>599</v>
      </c>
    </row>
    <row r="320" spans="28:104" x14ac:dyDescent="0.25">
      <c r="AB320" s="60"/>
      <c r="AC320" s="60"/>
      <c r="AD320" s="73"/>
      <c r="AE320" s="73"/>
      <c r="CU320" s="52" t="s">
        <v>600</v>
      </c>
      <c r="CV320" s="52">
        <v>3262</v>
      </c>
      <c r="CW320" s="52" t="s">
        <v>601</v>
      </c>
      <c r="CX320" s="52" t="s">
        <v>600</v>
      </c>
      <c r="CY320" s="52">
        <v>1889</v>
      </c>
      <c r="CZ320" s="52" t="s">
        <v>602</v>
      </c>
    </row>
    <row r="321" spans="20:104" x14ac:dyDescent="0.25">
      <c r="AB321" s="60"/>
      <c r="AC321" s="60"/>
      <c r="AD321" s="73"/>
      <c r="AE321" s="73"/>
      <c r="CU321" s="52" t="s">
        <v>603</v>
      </c>
      <c r="CV321" s="89">
        <v>643.45000000000005</v>
      </c>
      <c r="CW321" s="52" t="s">
        <v>604</v>
      </c>
      <c r="CX321" s="52" t="s">
        <v>603</v>
      </c>
      <c r="CY321" s="89">
        <v>655</v>
      </c>
      <c r="CZ321" s="52" t="s">
        <v>599</v>
      </c>
    </row>
    <row r="322" spans="20:104" x14ac:dyDescent="0.25">
      <c r="AB322" s="60"/>
      <c r="AC322" s="60"/>
      <c r="AD322" s="73"/>
      <c r="AE322" s="73"/>
      <c r="CU322" s="52" t="s">
        <v>605</v>
      </c>
      <c r="CX322" s="52" t="s">
        <v>605</v>
      </c>
    </row>
    <row r="323" spans="20:104" x14ac:dyDescent="0.25">
      <c r="AB323" s="60"/>
      <c r="AC323" s="60"/>
      <c r="AD323" s="73"/>
      <c r="AE323" s="73"/>
      <c r="AQ323" s="52" t="s">
        <v>349</v>
      </c>
    </row>
    <row r="324" spans="20:104" x14ac:dyDescent="0.25">
      <c r="AB324" s="60"/>
      <c r="AC324" s="60"/>
      <c r="AD324" s="73"/>
      <c r="AE324" s="73"/>
      <c r="AQ324" s="52" t="s">
        <v>352</v>
      </c>
      <c r="CV324" s="52">
        <f>SUM(CV319:CV323)</f>
        <v>15382.490000000002</v>
      </c>
      <c r="CY324" s="52">
        <f>SUM(CY319:CY323)</f>
        <v>3534.43</v>
      </c>
    </row>
    <row r="325" spans="20:104" x14ac:dyDescent="0.25">
      <c r="AB325" s="60"/>
      <c r="AC325" s="60"/>
      <c r="AD325" s="73"/>
      <c r="AE325" s="73"/>
      <c r="AQ325" s="52" t="s">
        <v>355</v>
      </c>
      <c r="CU325" s="52" t="s">
        <v>606</v>
      </c>
      <c r="CV325" s="89">
        <f>+CV321+CV319</f>
        <v>12120.490000000002</v>
      </c>
      <c r="CX325" s="52" t="s">
        <v>606</v>
      </c>
      <c r="CY325" s="89">
        <f>+CY321+CY319</f>
        <v>1645.4299999999998</v>
      </c>
    </row>
    <row r="326" spans="20:104" x14ac:dyDescent="0.25">
      <c r="AB326" s="60"/>
      <c r="AC326" s="60"/>
      <c r="AD326" s="73"/>
      <c r="AE326" s="73"/>
      <c r="AQ326" s="52" t="s">
        <v>607</v>
      </c>
      <c r="CV326" s="52">
        <f>+CV317-CV325</f>
        <v>420.08999999999833</v>
      </c>
      <c r="CY326" s="52">
        <f>+CY317-CY325</f>
        <v>1159.4600000000005</v>
      </c>
    </row>
    <row r="327" spans="20:104" x14ac:dyDescent="0.25">
      <c r="AB327" s="60"/>
      <c r="AC327" s="60"/>
      <c r="AD327" s="73"/>
      <c r="AE327" s="73"/>
      <c r="AQ327" s="52" t="s">
        <v>608</v>
      </c>
    </row>
    <row r="328" spans="20:104" x14ac:dyDescent="0.25">
      <c r="AB328" s="60"/>
      <c r="AC328" s="60"/>
      <c r="AD328" s="73"/>
      <c r="AE328" s="73"/>
    </row>
    <row r="329" spans="20:104" x14ac:dyDescent="0.25">
      <c r="AB329" s="60"/>
      <c r="AC329" s="60"/>
      <c r="AD329" s="73"/>
      <c r="AE329" s="73"/>
    </row>
    <row r="330" spans="20:104" x14ac:dyDescent="0.25">
      <c r="AB330" s="60"/>
      <c r="AC330" s="60"/>
      <c r="AD330" s="73"/>
      <c r="AE330" s="73"/>
    </row>
    <row r="331" spans="20:104" x14ac:dyDescent="0.25">
      <c r="AB331" s="60"/>
      <c r="AC331" s="60"/>
      <c r="AD331" s="73"/>
      <c r="AE331" s="73"/>
    </row>
    <row r="332" spans="20:104" ht="15" x14ac:dyDescent="0.25">
      <c r="W332" s="132"/>
      <c r="X332" s="131"/>
      <c r="Y332" s="131"/>
      <c r="Z332" s="131"/>
      <c r="AA332" s="131"/>
      <c r="AB332" s="60"/>
      <c r="AC332" s="60"/>
      <c r="AD332" s="73"/>
      <c r="AE332" s="73"/>
      <c r="AQ332" s="52" t="s">
        <v>609</v>
      </c>
    </row>
    <row r="333" spans="20:104" x14ac:dyDescent="0.25">
      <c r="AB333" s="60"/>
      <c r="AC333" s="60"/>
      <c r="AD333" s="73"/>
      <c r="AE333" s="73"/>
      <c r="AQ333" s="52" t="s">
        <v>610</v>
      </c>
    </row>
    <row r="334" spans="20:104" x14ac:dyDescent="0.25">
      <c r="AB334" s="60"/>
      <c r="AC334" s="60"/>
      <c r="AD334" s="73"/>
      <c r="AE334" s="73"/>
      <c r="AQ334" s="52" t="s">
        <v>611</v>
      </c>
    </row>
    <row r="335" spans="20:104" x14ac:dyDescent="0.25">
      <c r="T335" s="113"/>
      <c r="AB335" s="60"/>
      <c r="AC335" s="60"/>
      <c r="AD335" s="73"/>
      <c r="AE335" s="73"/>
    </row>
    <row r="336" spans="20:104" x14ac:dyDescent="0.25">
      <c r="AB336" s="60"/>
      <c r="AC336" s="60"/>
      <c r="AD336" s="73"/>
      <c r="AE336" s="73"/>
    </row>
    <row r="337" spans="28:31" x14ac:dyDescent="0.25">
      <c r="AB337" s="60"/>
      <c r="AC337" s="60"/>
      <c r="AD337" s="73"/>
      <c r="AE337" s="73"/>
    </row>
    <row r="338" spans="28:31" x14ac:dyDescent="0.25">
      <c r="AB338" s="60"/>
      <c r="AC338" s="60"/>
      <c r="AD338" s="73"/>
      <c r="AE338" s="73"/>
    </row>
    <row r="339" spans="28:31" x14ac:dyDescent="0.25">
      <c r="AB339" s="60"/>
      <c r="AC339" s="60"/>
      <c r="AD339" s="73"/>
      <c r="AE339" s="73"/>
    </row>
    <row r="340" spans="28:31" x14ac:dyDescent="0.25">
      <c r="AB340" s="60"/>
      <c r="AC340" s="60"/>
      <c r="AD340" s="73"/>
      <c r="AE340" s="73"/>
    </row>
    <row r="341" spans="28:31" x14ac:dyDescent="0.25">
      <c r="AB341" s="60"/>
      <c r="AC341" s="60"/>
      <c r="AD341" s="73"/>
      <c r="AE341" s="73"/>
    </row>
    <row r="342" spans="28:31" x14ac:dyDescent="0.25">
      <c r="AB342" s="60"/>
      <c r="AC342" s="60"/>
      <c r="AD342" s="73"/>
      <c r="AE342" s="73"/>
    </row>
    <row r="343" spans="28:31" x14ac:dyDescent="0.25">
      <c r="AB343" s="60"/>
      <c r="AC343" s="60"/>
      <c r="AD343" s="73"/>
      <c r="AE343" s="73"/>
    </row>
    <row r="344" spans="28:31" x14ac:dyDescent="0.25">
      <c r="AB344" s="60"/>
      <c r="AC344" s="60"/>
      <c r="AD344" s="73"/>
      <c r="AE344" s="73"/>
    </row>
    <row r="345" spans="28:31" x14ac:dyDescent="0.25">
      <c r="AB345" s="60"/>
      <c r="AC345" s="60"/>
      <c r="AD345" s="73"/>
      <c r="AE345" s="73"/>
    </row>
    <row r="346" spans="28:31" x14ac:dyDescent="0.25">
      <c r="AB346" s="60"/>
      <c r="AC346" s="60"/>
      <c r="AD346" s="73"/>
      <c r="AE346" s="73"/>
    </row>
    <row r="347" spans="28:31" x14ac:dyDescent="0.25">
      <c r="AB347" s="60"/>
      <c r="AC347" s="60"/>
      <c r="AD347" s="73"/>
      <c r="AE347" s="73"/>
    </row>
    <row r="348" spans="28:31" x14ac:dyDescent="0.25">
      <c r="AB348" s="60"/>
      <c r="AC348" s="60"/>
      <c r="AD348" s="73"/>
      <c r="AE348" s="73"/>
    </row>
    <row r="349" spans="28:31" x14ac:dyDescent="0.25">
      <c r="AB349" s="60"/>
      <c r="AC349" s="60"/>
      <c r="AD349" s="73"/>
      <c r="AE349" s="73"/>
    </row>
    <row r="350" spans="28:31" x14ac:dyDescent="0.25">
      <c r="AB350" s="60"/>
      <c r="AC350" s="60"/>
      <c r="AD350" s="73"/>
      <c r="AE350" s="73"/>
    </row>
    <row r="351" spans="28:31" x14ac:dyDescent="0.25">
      <c r="AB351" s="60"/>
      <c r="AC351" s="60"/>
      <c r="AD351" s="73"/>
      <c r="AE351" s="73"/>
    </row>
    <row r="352" spans="28:31" x14ac:dyDescent="0.25">
      <c r="AB352" s="60"/>
      <c r="AC352" s="60"/>
      <c r="AD352" s="73"/>
      <c r="AE352" s="73"/>
    </row>
    <row r="353" spans="28:31" x14ac:dyDescent="0.25">
      <c r="AB353" s="60"/>
      <c r="AC353" s="60"/>
      <c r="AD353" s="73"/>
      <c r="AE353" s="73"/>
    </row>
    <row r="354" spans="28:31" x14ac:dyDescent="0.25">
      <c r="AB354" s="60"/>
      <c r="AC354" s="60"/>
      <c r="AD354" s="73"/>
      <c r="AE354" s="73"/>
    </row>
    <row r="355" spans="28:31" x14ac:dyDescent="0.25">
      <c r="AB355" s="60"/>
      <c r="AC355" s="60"/>
      <c r="AD355" s="73"/>
      <c r="AE355" s="73"/>
    </row>
    <row r="356" spans="28:31" x14ac:dyDescent="0.25">
      <c r="AB356" s="60"/>
      <c r="AC356" s="60"/>
      <c r="AD356" s="73"/>
      <c r="AE356" s="73"/>
    </row>
    <row r="357" spans="28:31" x14ac:dyDescent="0.25">
      <c r="AB357" s="60"/>
      <c r="AC357" s="60"/>
      <c r="AD357" s="73"/>
      <c r="AE357" s="73"/>
    </row>
  </sheetData>
  <mergeCells count="735">
    <mergeCell ref="AN1:AV1"/>
    <mergeCell ref="A2:AA2"/>
    <mergeCell ref="AY2:AZ2"/>
    <mergeCell ref="A3:AA3"/>
    <mergeCell ref="A4:E4"/>
    <mergeCell ref="F4:K4"/>
    <mergeCell ref="A5:E5"/>
    <mergeCell ref="F5:K5"/>
    <mergeCell ref="A6:E6"/>
    <mergeCell ref="F6:K6"/>
    <mergeCell ref="A7:AA7"/>
    <mergeCell ref="A8:D8"/>
    <mergeCell ref="E8:I8"/>
    <mergeCell ref="J8:O8"/>
    <mergeCell ref="P8:U8"/>
    <mergeCell ref="V8:AA8"/>
    <mergeCell ref="A1:AA1"/>
    <mergeCell ref="A11:D11"/>
    <mergeCell ref="E11:I11"/>
    <mergeCell ref="J11:L11"/>
    <mergeCell ref="M11:R11"/>
    <mergeCell ref="S11:U11"/>
    <mergeCell ref="V11:AA11"/>
    <mergeCell ref="A9:B9"/>
    <mergeCell ref="E9:I9"/>
    <mergeCell ref="J9:O9"/>
    <mergeCell ref="P9:U9"/>
    <mergeCell ref="V9:AA9"/>
    <mergeCell ref="A10:AA10"/>
    <mergeCell ref="L4:W6"/>
    <mergeCell ref="X4:AA6"/>
    <mergeCell ref="A14:AA14"/>
    <mergeCell ref="A15:G15"/>
    <mergeCell ref="H15:K15"/>
    <mergeCell ref="L15:P15"/>
    <mergeCell ref="Q15:U15"/>
    <mergeCell ref="V15:AA15"/>
    <mergeCell ref="A12:I12"/>
    <mergeCell ref="J12:L12"/>
    <mergeCell ref="M12:V12"/>
    <mergeCell ref="W12:AA12"/>
    <mergeCell ref="A13:I13"/>
    <mergeCell ref="J13:L13"/>
    <mergeCell ref="M13:V13"/>
    <mergeCell ref="W13:AA13"/>
    <mergeCell ref="A16:G16"/>
    <mergeCell ref="H16:K16"/>
    <mergeCell ref="L16:P16"/>
    <mergeCell ref="Q16:U16"/>
    <mergeCell ref="V16:AA16"/>
    <mergeCell ref="A17:G17"/>
    <mergeCell ref="H17:K17"/>
    <mergeCell ref="L17:P17"/>
    <mergeCell ref="Q17:U17"/>
    <mergeCell ref="V17:AA17"/>
    <mergeCell ref="A20:E20"/>
    <mergeCell ref="F20:J20"/>
    <mergeCell ref="K20:O20"/>
    <mergeCell ref="P20:U20"/>
    <mergeCell ref="V20:AA20"/>
    <mergeCell ref="A21:E21"/>
    <mergeCell ref="F21:K21"/>
    <mergeCell ref="L21:AA21"/>
    <mergeCell ref="A18:AA18"/>
    <mergeCell ref="A19:E19"/>
    <mergeCell ref="F19:J19"/>
    <mergeCell ref="K19:O19"/>
    <mergeCell ref="P19:U19"/>
    <mergeCell ref="V19:AA19"/>
    <mergeCell ref="A24:AA24"/>
    <mergeCell ref="A25:D25"/>
    <mergeCell ref="E25:I25"/>
    <mergeCell ref="J25:O25"/>
    <mergeCell ref="P25:U25"/>
    <mergeCell ref="V25:AA25"/>
    <mergeCell ref="A22:E22"/>
    <mergeCell ref="G22:H22"/>
    <mergeCell ref="J22:K22"/>
    <mergeCell ref="L22:AA22"/>
    <mergeCell ref="A23:D23"/>
    <mergeCell ref="E23:I23"/>
    <mergeCell ref="J23:Q23"/>
    <mergeCell ref="R23:T23"/>
    <mergeCell ref="U23:AA23"/>
    <mergeCell ref="A26:B26"/>
    <mergeCell ref="E26:I26"/>
    <mergeCell ref="J26:O26"/>
    <mergeCell ref="P26:U26"/>
    <mergeCell ref="V26:AA26"/>
    <mergeCell ref="A27:E27"/>
    <mergeCell ref="F27:H27"/>
    <mergeCell ref="I27:L27"/>
    <mergeCell ref="M27:P27"/>
    <mergeCell ref="Q27:AA27"/>
    <mergeCell ref="A30:K30"/>
    <mergeCell ref="L30:U30"/>
    <mergeCell ref="V30:X30"/>
    <mergeCell ref="Y30:AA30"/>
    <mergeCell ref="A31:AA31"/>
    <mergeCell ref="A32:AA32"/>
    <mergeCell ref="A28:E28"/>
    <mergeCell ref="F28:H28"/>
    <mergeCell ref="I28:L28"/>
    <mergeCell ref="M28:P28"/>
    <mergeCell ref="Q28:AA28"/>
    <mergeCell ref="A29:K29"/>
    <mergeCell ref="L29:U29"/>
    <mergeCell ref="V29:X29"/>
    <mergeCell ref="Y29:AA29"/>
    <mergeCell ref="A35:D35"/>
    <mergeCell ref="E35:K35"/>
    <mergeCell ref="L35:S35"/>
    <mergeCell ref="T35:AA35"/>
    <mergeCell ref="A36:D36"/>
    <mergeCell ref="E36:AA36"/>
    <mergeCell ref="A33:D33"/>
    <mergeCell ref="E33:AA33"/>
    <mergeCell ref="A34:D34"/>
    <mergeCell ref="E34:K34"/>
    <mergeCell ref="L34:S34"/>
    <mergeCell ref="T34:AA34"/>
    <mergeCell ref="A39:D39"/>
    <mergeCell ref="E39:AA39"/>
    <mergeCell ref="A40:D40"/>
    <mergeCell ref="E40:K40"/>
    <mergeCell ref="L40:S40"/>
    <mergeCell ref="T40:AA40"/>
    <mergeCell ref="A37:D37"/>
    <mergeCell ref="E37:K37"/>
    <mergeCell ref="L37:S37"/>
    <mergeCell ref="T37:AA37"/>
    <mergeCell ref="A38:D38"/>
    <mergeCell ref="E38:K38"/>
    <mergeCell ref="L38:S38"/>
    <mergeCell ref="T38:AA38"/>
    <mergeCell ref="A41:D41"/>
    <mergeCell ref="E41:K41"/>
    <mergeCell ref="L41:S41"/>
    <mergeCell ref="T41:AA41"/>
    <mergeCell ref="A42:AA42"/>
    <mergeCell ref="A43:I43"/>
    <mergeCell ref="J43:R43"/>
    <mergeCell ref="S43:X43"/>
    <mergeCell ref="Y43:AA43"/>
    <mergeCell ref="A46:I46"/>
    <mergeCell ref="J46:R46"/>
    <mergeCell ref="S46:X46"/>
    <mergeCell ref="Y46:AA46"/>
    <mergeCell ref="A47:AA47"/>
    <mergeCell ref="A48:AA60"/>
    <mergeCell ref="A44:I44"/>
    <mergeCell ref="J44:R44"/>
    <mergeCell ref="S44:X44"/>
    <mergeCell ref="Y44:AA44"/>
    <mergeCell ref="A45:I45"/>
    <mergeCell ref="J45:R45"/>
    <mergeCell ref="S45:X45"/>
    <mergeCell ref="Y45:AA45"/>
    <mergeCell ref="A61:AA61"/>
    <mergeCell ref="A62:I62"/>
    <mergeCell ref="J62:Q62"/>
    <mergeCell ref="R62:V62"/>
    <mergeCell ref="W62:AA62"/>
    <mergeCell ref="A63:I63"/>
    <mergeCell ref="J63:Q63"/>
    <mergeCell ref="R63:V63"/>
    <mergeCell ref="W63:AA63"/>
    <mergeCell ref="A67:K67"/>
    <mergeCell ref="L67:V67"/>
    <mergeCell ref="W67:AA67"/>
    <mergeCell ref="A68:K68"/>
    <mergeCell ref="L68:V68"/>
    <mergeCell ref="W68:AA68"/>
    <mergeCell ref="A64:I64"/>
    <mergeCell ref="J64:Q64"/>
    <mergeCell ref="R64:V64"/>
    <mergeCell ref="W64:AA64"/>
    <mergeCell ref="A65:AA65"/>
    <mergeCell ref="A66:K66"/>
    <mergeCell ref="L66:V66"/>
    <mergeCell ref="W66:AA66"/>
    <mergeCell ref="A73:V73"/>
    <mergeCell ref="W73:AA73"/>
    <mergeCell ref="A74:AA74"/>
    <mergeCell ref="A75:AA75"/>
    <mergeCell ref="A76:G76"/>
    <mergeCell ref="H76:N76"/>
    <mergeCell ref="O76:W76"/>
    <mergeCell ref="X76:AA76"/>
    <mergeCell ref="A69:AA69"/>
    <mergeCell ref="A70:AA70"/>
    <mergeCell ref="A71:V71"/>
    <mergeCell ref="W71:AA71"/>
    <mergeCell ref="A72:V72"/>
    <mergeCell ref="W72:AA72"/>
    <mergeCell ref="A79:AA79"/>
    <mergeCell ref="A80:AA80"/>
    <mergeCell ref="A81:AA81"/>
    <mergeCell ref="B82:K82"/>
    <mergeCell ref="L82:U82"/>
    <mergeCell ref="V82:AA82"/>
    <mergeCell ref="A77:G77"/>
    <mergeCell ref="H77:N77"/>
    <mergeCell ref="O77:W77"/>
    <mergeCell ref="X77:AA77"/>
    <mergeCell ref="A78:G78"/>
    <mergeCell ref="H78:N78"/>
    <mergeCell ref="O78:W78"/>
    <mergeCell ref="X78:AA78"/>
    <mergeCell ref="B85:K85"/>
    <mergeCell ref="L85:U85"/>
    <mergeCell ref="V85:AA85"/>
    <mergeCell ref="B86:K86"/>
    <mergeCell ref="L86:U86"/>
    <mergeCell ref="V86:AA86"/>
    <mergeCell ref="B83:K83"/>
    <mergeCell ref="L83:U83"/>
    <mergeCell ref="V83:AA83"/>
    <mergeCell ref="B84:K84"/>
    <mergeCell ref="L84:U84"/>
    <mergeCell ref="V84:AA84"/>
    <mergeCell ref="B89:K89"/>
    <mergeCell ref="L89:U89"/>
    <mergeCell ref="V89:AA89"/>
    <mergeCell ref="B90:K90"/>
    <mergeCell ref="L90:U90"/>
    <mergeCell ref="V90:AA90"/>
    <mergeCell ref="B87:K87"/>
    <mergeCell ref="L87:U87"/>
    <mergeCell ref="V87:AA87"/>
    <mergeCell ref="B88:K88"/>
    <mergeCell ref="L88:U88"/>
    <mergeCell ref="V88:AA88"/>
    <mergeCell ref="B93:K93"/>
    <mergeCell ref="L93:U93"/>
    <mergeCell ref="V93:AA93"/>
    <mergeCell ref="B94:K94"/>
    <mergeCell ref="L94:U94"/>
    <mergeCell ref="V94:AA94"/>
    <mergeCell ref="B91:K91"/>
    <mergeCell ref="L91:U91"/>
    <mergeCell ref="V91:AA91"/>
    <mergeCell ref="B92:K92"/>
    <mergeCell ref="L92:U92"/>
    <mergeCell ref="V92:AA92"/>
    <mergeCell ref="B97:K97"/>
    <mergeCell ref="L97:U97"/>
    <mergeCell ref="V97:AA97"/>
    <mergeCell ref="B98:K98"/>
    <mergeCell ref="L98:U98"/>
    <mergeCell ref="V98:AA98"/>
    <mergeCell ref="B95:K95"/>
    <mergeCell ref="L95:U95"/>
    <mergeCell ref="V95:AA95"/>
    <mergeCell ref="B96:K96"/>
    <mergeCell ref="L96:U96"/>
    <mergeCell ref="V96:AA96"/>
    <mergeCell ref="B101:K101"/>
    <mergeCell ref="L101:U101"/>
    <mergeCell ref="V101:AA101"/>
    <mergeCell ref="B102:K102"/>
    <mergeCell ref="L102:U102"/>
    <mergeCell ref="V102:AA102"/>
    <mergeCell ref="B99:K99"/>
    <mergeCell ref="L99:U99"/>
    <mergeCell ref="V99:AA99"/>
    <mergeCell ref="B100:K100"/>
    <mergeCell ref="L100:U100"/>
    <mergeCell ref="V100:AA100"/>
    <mergeCell ref="B103:K103"/>
    <mergeCell ref="L103:U103"/>
    <mergeCell ref="V103:AA103"/>
    <mergeCell ref="A104:AA105"/>
    <mergeCell ref="A106:AA106"/>
    <mergeCell ref="A107:F107"/>
    <mergeCell ref="G107:M107"/>
    <mergeCell ref="N107:T107"/>
    <mergeCell ref="U107:AA107"/>
    <mergeCell ref="A111:F111"/>
    <mergeCell ref="G111:M111"/>
    <mergeCell ref="N111:T111"/>
    <mergeCell ref="U111:AA111"/>
    <mergeCell ref="A112:AA112"/>
    <mergeCell ref="A113:AA113"/>
    <mergeCell ref="A108:F108"/>
    <mergeCell ref="G108:M108"/>
    <mergeCell ref="N108:T108"/>
    <mergeCell ref="U108:AA108"/>
    <mergeCell ref="A109:AA109"/>
    <mergeCell ref="A110:F110"/>
    <mergeCell ref="G110:M110"/>
    <mergeCell ref="N110:T110"/>
    <mergeCell ref="U110:AA110"/>
    <mergeCell ref="A116:J116"/>
    <mergeCell ref="K116:R116"/>
    <mergeCell ref="S116:W116"/>
    <mergeCell ref="X116:AA116"/>
    <mergeCell ref="A117:J117"/>
    <mergeCell ref="K117:R117"/>
    <mergeCell ref="S117:W117"/>
    <mergeCell ref="X117:AA117"/>
    <mergeCell ref="A114:J114"/>
    <mergeCell ref="K114:R114"/>
    <mergeCell ref="S114:W114"/>
    <mergeCell ref="X114:AA114"/>
    <mergeCell ref="A115:J115"/>
    <mergeCell ref="K115:R115"/>
    <mergeCell ref="S115:W115"/>
    <mergeCell ref="X115:AA115"/>
    <mergeCell ref="A120:AA120"/>
    <mergeCell ref="A121:I121"/>
    <mergeCell ref="J121:N121"/>
    <mergeCell ref="O121:S121"/>
    <mergeCell ref="T121:W121"/>
    <mergeCell ref="X121:AA121"/>
    <mergeCell ref="A118:J118"/>
    <mergeCell ref="K118:R118"/>
    <mergeCell ref="S118:W118"/>
    <mergeCell ref="X118:AA118"/>
    <mergeCell ref="A119:W119"/>
    <mergeCell ref="X119:AA119"/>
    <mergeCell ref="A122:I122"/>
    <mergeCell ref="J122:N122"/>
    <mergeCell ref="O122:S122"/>
    <mergeCell ref="T122:W122"/>
    <mergeCell ref="X122:AA122"/>
    <mergeCell ref="A123:I123"/>
    <mergeCell ref="J123:N123"/>
    <mergeCell ref="O123:S123"/>
    <mergeCell ref="T123:W123"/>
    <mergeCell ref="X123:AA123"/>
    <mergeCell ref="A124:I124"/>
    <mergeCell ref="J124:N124"/>
    <mergeCell ref="O124:S124"/>
    <mergeCell ref="T124:W124"/>
    <mergeCell ref="X124:AA124"/>
    <mergeCell ref="A125:I125"/>
    <mergeCell ref="J125:N125"/>
    <mergeCell ref="O125:S125"/>
    <mergeCell ref="T125:W125"/>
    <mergeCell ref="X125:AA125"/>
    <mergeCell ref="A129:J129"/>
    <mergeCell ref="K129:S129"/>
    <mergeCell ref="T129:W129"/>
    <mergeCell ref="X129:AA129"/>
    <mergeCell ref="A130:J130"/>
    <mergeCell ref="K130:S130"/>
    <mergeCell ref="T130:W130"/>
    <mergeCell ref="X130:AA130"/>
    <mergeCell ref="A126:W126"/>
    <mergeCell ref="X126:AA126"/>
    <mergeCell ref="A127:AA127"/>
    <mergeCell ref="A128:J128"/>
    <mergeCell ref="K128:S128"/>
    <mergeCell ref="T128:W128"/>
    <mergeCell ref="X128:AA128"/>
    <mergeCell ref="A133:S133"/>
    <mergeCell ref="T133:W133"/>
    <mergeCell ref="X133:AA133"/>
    <mergeCell ref="A134:AA134"/>
    <mergeCell ref="A135:I135"/>
    <mergeCell ref="J135:W135"/>
    <mergeCell ref="X135:AA135"/>
    <mergeCell ref="A131:J131"/>
    <mergeCell ref="K131:S131"/>
    <mergeCell ref="T131:W131"/>
    <mergeCell ref="X131:AA131"/>
    <mergeCell ref="A132:J132"/>
    <mergeCell ref="K132:S132"/>
    <mergeCell ref="T132:W132"/>
    <mergeCell ref="X132:AA132"/>
    <mergeCell ref="A138:W138"/>
    <mergeCell ref="X138:AA138"/>
    <mergeCell ref="A139:AA139"/>
    <mergeCell ref="A140:J140"/>
    <mergeCell ref="K140:O140"/>
    <mergeCell ref="P140:S140"/>
    <mergeCell ref="T140:W140"/>
    <mergeCell ref="X140:AA140"/>
    <mergeCell ref="A136:I136"/>
    <mergeCell ref="J136:W136"/>
    <mergeCell ref="X136:AA136"/>
    <mergeCell ref="A137:I137"/>
    <mergeCell ref="J137:W137"/>
    <mergeCell ref="X137:AA137"/>
    <mergeCell ref="A143:AA143"/>
    <mergeCell ref="A144:K144"/>
    <mergeCell ref="L144:P144"/>
    <mergeCell ref="Q144:T144"/>
    <mergeCell ref="U144:W144"/>
    <mergeCell ref="X144:AA144"/>
    <mergeCell ref="A141:J141"/>
    <mergeCell ref="K141:O141"/>
    <mergeCell ref="P141:S141"/>
    <mergeCell ref="T141:W141"/>
    <mergeCell ref="X141:AA141"/>
    <mergeCell ref="A142:W142"/>
    <mergeCell ref="X142:AA142"/>
    <mergeCell ref="A145:K145"/>
    <mergeCell ref="L145:P145"/>
    <mergeCell ref="Q145:T145"/>
    <mergeCell ref="U145:W145"/>
    <mergeCell ref="X145:AA145"/>
    <mergeCell ref="A146:K146"/>
    <mergeCell ref="L146:P146"/>
    <mergeCell ref="Q146:T146"/>
    <mergeCell ref="U146:W146"/>
    <mergeCell ref="X146:AA146"/>
    <mergeCell ref="A147:W147"/>
    <mergeCell ref="X147:AA147"/>
    <mergeCell ref="A148:AA148"/>
    <mergeCell ref="A149:D149"/>
    <mergeCell ref="E149:J149"/>
    <mergeCell ref="K149:O149"/>
    <mergeCell ref="P149:S149"/>
    <mergeCell ref="T149:W149"/>
    <mergeCell ref="X149:AA149"/>
    <mergeCell ref="A154:E154"/>
    <mergeCell ref="F154:P154"/>
    <mergeCell ref="Q154:W154"/>
    <mergeCell ref="X154:AA154"/>
    <mergeCell ref="A155:E155"/>
    <mergeCell ref="F155:P155"/>
    <mergeCell ref="Q155:W155"/>
    <mergeCell ref="X155:AA155"/>
    <mergeCell ref="A150:W150"/>
    <mergeCell ref="X150:AA150"/>
    <mergeCell ref="A151:W151"/>
    <mergeCell ref="X151:AA151"/>
    <mergeCell ref="A152:AA152"/>
    <mergeCell ref="A153:E153"/>
    <mergeCell ref="F153:P153"/>
    <mergeCell ref="Q153:W153"/>
    <mergeCell ref="X153:AA153"/>
    <mergeCell ref="A158:W158"/>
    <mergeCell ref="X158:AA158"/>
    <mergeCell ref="A159:AA159"/>
    <mergeCell ref="A160:F160"/>
    <mergeCell ref="G160:L160"/>
    <mergeCell ref="M160:R160"/>
    <mergeCell ref="S160:W160"/>
    <mergeCell ref="X160:AA160"/>
    <mergeCell ref="A156:E156"/>
    <mergeCell ref="F156:P156"/>
    <mergeCell ref="Q156:W156"/>
    <mergeCell ref="X156:AA156"/>
    <mergeCell ref="A157:E157"/>
    <mergeCell ref="F157:P157"/>
    <mergeCell ref="Q157:W157"/>
    <mergeCell ref="X157:AA157"/>
    <mergeCell ref="A161:F161"/>
    <mergeCell ref="G161:L161"/>
    <mergeCell ref="M161:R161"/>
    <mergeCell ref="S161:W161"/>
    <mergeCell ref="X161:AA161"/>
    <mergeCell ref="A162:F162"/>
    <mergeCell ref="G162:L162"/>
    <mergeCell ref="M162:R162"/>
    <mergeCell ref="S162:W162"/>
    <mergeCell ref="X162:AA162"/>
    <mergeCell ref="A163:F163"/>
    <mergeCell ref="G163:L163"/>
    <mergeCell ref="M163:R163"/>
    <mergeCell ref="S163:W163"/>
    <mergeCell ref="X163:AA163"/>
    <mergeCell ref="A164:F164"/>
    <mergeCell ref="G164:L164"/>
    <mergeCell ref="M164:R164"/>
    <mergeCell ref="S164:W164"/>
    <mergeCell ref="X164:AA164"/>
    <mergeCell ref="A169:W169"/>
    <mergeCell ref="X169:AA169"/>
    <mergeCell ref="A170:W170"/>
    <mergeCell ref="X170:AA170"/>
    <mergeCell ref="A171:W171"/>
    <mergeCell ref="X171:AA171"/>
    <mergeCell ref="A165:W165"/>
    <mergeCell ref="X165:AA165"/>
    <mergeCell ref="A166:AA166"/>
    <mergeCell ref="A167:W167"/>
    <mergeCell ref="X167:AA167"/>
    <mergeCell ref="A168:W168"/>
    <mergeCell ref="X168:AA168"/>
    <mergeCell ref="A175:D175"/>
    <mergeCell ref="E175:I175"/>
    <mergeCell ref="J175:M175"/>
    <mergeCell ref="N175:Q175"/>
    <mergeCell ref="R175:W175"/>
    <mergeCell ref="X175:AA175"/>
    <mergeCell ref="A172:AA172"/>
    <mergeCell ref="A173:AA173"/>
    <mergeCell ref="A174:D174"/>
    <mergeCell ref="E174:I174"/>
    <mergeCell ref="J174:M174"/>
    <mergeCell ref="N174:Q174"/>
    <mergeCell ref="R174:W174"/>
    <mergeCell ref="X174:AA174"/>
    <mergeCell ref="A177:D177"/>
    <mergeCell ref="E177:I177"/>
    <mergeCell ref="J177:M177"/>
    <mergeCell ref="N177:Q177"/>
    <mergeCell ref="R177:W177"/>
    <mergeCell ref="X177:AA177"/>
    <mergeCell ref="A176:D176"/>
    <mergeCell ref="E176:I176"/>
    <mergeCell ref="J176:M176"/>
    <mergeCell ref="N176:Q176"/>
    <mergeCell ref="R176:W176"/>
    <mergeCell ref="X176:AA176"/>
    <mergeCell ref="A179:D179"/>
    <mergeCell ref="E179:I179"/>
    <mergeCell ref="J179:M179"/>
    <mergeCell ref="N179:Q179"/>
    <mergeCell ref="R179:W179"/>
    <mergeCell ref="X179:AA179"/>
    <mergeCell ref="A178:D178"/>
    <mergeCell ref="E178:I178"/>
    <mergeCell ref="J178:M178"/>
    <mergeCell ref="N178:Q178"/>
    <mergeCell ref="R178:W178"/>
    <mergeCell ref="X178:AA178"/>
    <mergeCell ref="A180:W180"/>
    <mergeCell ref="X180:AA180"/>
    <mergeCell ref="A181:M181"/>
    <mergeCell ref="N181:AA181"/>
    <mergeCell ref="A182:D182"/>
    <mergeCell ref="E182:G182"/>
    <mergeCell ref="H182:J182"/>
    <mergeCell ref="K182:M182"/>
    <mergeCell ref="N182:Q182"/>
    <mergeCell ref="R182:T182"/>
    <mergeCell ref="U182:W182"/>
    <mergeCell ref="X182:AA182"/>
    <mergeCell ref="A183:D183"/>
    <mergeCell ref="E183:G183"/>
    <mergeCell ref="H183:J183"/>
    <mergeCell ref="K183:M183"/>
    <mergeCell ref="N183:Q183"/>
    <mergeCell ref="R183:T183"/>
    <mergeCell ref="U183:W183"/>
    <mergeCell ref="X183:AA183"/>
    <mergeCell ref="U184:W184"/>
    <mergeCell ref="X184:AA184"/>
    <mergeCell ref="A185:D185"/>
    <mergeCell ref="E185:G185"/>
    <mergeCell ref="H185:J185"/>
    <mergeCell ref="K185:M185"/>
    <mergeCell ref="N185:Q185"/>
    <mergeCell ref="R185:T185"/>
    <mergeCell ref="U185:W185"/>
    <mergeCell ref="X185:AA185"/>
    <mergeCell ref="A184:D184"/>
    <mergeCell ref="E184:G184"/>
    <mergeCell ref="H184:J184"/>
    <mergeCell ref="K184:M184"/>
    <mergeCell ref="N184:Q184"/>
    <mergeCell ref="R184:T184"/>
    <mergeCell ref="A190:AA190"/>
    <mergeCell ref="A191:N191"/>
    <mergeCell ref="O191:AA191"/>
    <mergeCell ref="A192:J192"/>
    <mergeCell ref="K192:N192"/>
    <mergeCell ref="O192:W192"/>
    <mergeCell ref="X192:AA192"/>
    <mergeCell ref="U186:W186"/>
    <mergeCell ref="X186:AA186"/>
    <mergeCell ref="A187:G187"/>
    <mergeCell ref="H187:J187"/>
    <mergeCell ref="K187:M187"/>
    <mergeCell ref="N187:T187"/>
    <mergeCell ref="U187:W187"/>
    <mergeCell ref="X187:AA187"/>
    <mergeCell ref="A186:D186"/>
    <mergeCell ref="E186:G186"/>
    <mergeCell ref="H186:J186"/>
    <mergeCell ref="K186:M186"/>
    <mergeCell ref="N186:Q186"/>
    <mergeCell ref="R186:T186"/>
    <mergeCell ref="A188:AA189"/>
    <mergeCell ref="A195:J195"/>
    <mergeCell ref="K195:N195"/>
    <mergeCell ref="O195:W195"/>
    <mergeCell ref="X195:AA195"/>
    <mergeCell ref="A196:J196"/>
    <mergeCell ref="K196:N196"/>
    <mergeCell ref="O196:AA196"/>
    <mergeCell ref="A193:J193"/>
    <mergeCell ref="K193:N193"/>
    <mergeCell ref="O193:W193"/>
    <mergeCell ref="X193:AA193"/>
    <mergeCell ref="A194:J194"/>
    <mergeCell ref="K194:N194"/>
    <mergeCell ref="O194:W194"/>
    <mergeCell ref="X194:AA194"/>
    <mergeCell ref="A197:J197"/>
    <mergeCell ref="K197:N197"/>
    <mergeCell ref="O197:W197"/>
    <mergeCell ref="X197:AA197"/>
    <mergeCell ref="A198:J198"/>
    <mergeCell ref="K198:N198"/>
    <mergeCell ref="O198:AA200"/>
    <mergeCell ref="A199:J199"/>
    <mergeCell ref="K199:N199"/>
    <mergeCell ref="A200:J200"/>
    <mergeCell ref="A204:AA204"/>
    <mergeCell ref="A205:C205"/>
    <mergeCell ref="D205:G205"/>
    <mergeCell ref="H205:K205"/>
    <mergeCell ref="L205:O205"/>
    <mergeCell ref="P205:S205"/>
    <mergeCell ref="T205:W205"/>
    <mergeCell ref="X205:AA205"/>
    <mergeCell ref="K200:N200"/>
    <mergeCell ref="A201:J202"/>
    <mergeCell ref="K201:N202"/>
    <mergeCell ref="O201:W202"/>
    <mergeCell ref="X201:AA202"/>
    <mergeCell ref="A203:AA203"/>
    <mergeCell ref="AE205:AH205"/>
    <mergeCell ref="A206:C206"/>
    <mergeCell ref="D206:G206"/>
    <mergeCell ref="H206:K206"/>
    <mergeCell ref="L206:O206"/>
    <mergeCell ref="P206:S206"/>
    <mergeCell ref="T206:W206"/>
    <mergeCell ref="X206:AA206"/>
    <mergeCell ref="AE206:AH206"/>
    <mergeCell ref="X207:AA207"/>
    <mergeCell ref="AE207:AH207"/>
    <mergeCell ref="A208:C208"/>
    <mergeCell ref="D208:G208"/>
    <mergeCell ref="H208:K208"/>
    <mergeCell ref="L208:O208"/>
    <mergeCell ref="P208:S208"/>
    <mergeCell ref="T208:W208"/>
    <mergeCell ref="X208:AA208"/>
    <mergeCell ref="A207:C207"/>
    <mergeCell ref="D207:G207"/>
    <mergeCell ref="H207:K207"/>
    <mergeCell ref="L207:O207"/>
    <mergeCell ref="P207:S207"/>
    <mergeCell ref="T207:W207"/>
    <mergeCell ref="A212:I212"/>
    <mergeCell ref="J212:M212"/>
    <mergeCell ref="N212:W212"/>
    <mergeCell ref="X212:AA212"/>
    <mergeCell ref="A213:I213"/>
    <mergeCell ref="J213:M213"/>
    <mergeCell ref="N213:W213"/>
    <mergeCell ref="X213:AA213"/>
    <mergeCell ref="X209:AA209"/>
    <mergeCell ref="A210:M210"/>
    <mergeCell ref="N210:AA210"/>
    <mergeCell ref="A211:I211"/>
    <mergeCell ref="J211:M211"/>
    <mergeCell ref="N211:W211"/>
    <mergeCell ref="X211:AA211"/>
    <mergeCell ref="A209:C209"/>
    <mergeCell ref="D209:G209"/>
    <mergeCell ref="H209:K209"/>
    <mergeCell ref="L209:O209"/>
    <mergeCell ref="P209:S209"/>
    <mergeCell ref="T209:W209"/>
    <mergeCell ref="A216:I216"/>
    <mergeCell ref="J216:M216"/>
    <mergeCell ref="N216:W216"/>
    <mergeCell ref="X216:AA216"/>
    <mergeCell ref="A217:I217"/>
    <mergeCell ref="J217:M217"/>
    <mergeCell ref="N217:W217"/>
    <mergeCell ref="X217:AA217"/>
    <mergeCell ref="A214:I214"/>
    <mergeCell ref="J214:M214"/>
    <mergeCell ref="N214:W214"/>
    <mergeCell ref="X214:AA214"/>
    <mergeCell ref="A215:I215"/>
    <mergeCell ref="J215:M215"/>
    <mergeCell ref="N215:W215"/>
    <mergeCell ref="X215:AA215"/>
    <mergeCell ref="A218:I218"/>
    <mergeCell ref="J218:M218"/>
    <mergeCell ref="N218:T218"/>
    <mergeCell ref="U218:W218"/>
    <mergeCell ref="X218:AA218"/>
    <mergeCell ref="A219:I219"/>
    <mergeCell ref="J219:M219"/>
    <mergeCell ref="N219:T219"/>
    <mergeCell ref="U219:W219"/>
    <mergeCell ref="X219:AA219"/>
    <mergeCell ref="A222:I222"/>
    <mergeCell ref="J222:M222"/>
    <mergeCell ref="N222:W222"/>
    <mergeCell ref="X222:AA222"/>
    <mergeCell ref="A223:I223"/>
    <mergeCell ref="J223:M223"/>
    <mergeCell ref="N223:W223"/>
    <mergeCell ref="X223:AA223"/>
    <mergeCell ref="A220:I220"/>
    <mergeCell ref="J220:M220"/>
    <mergeCell ref="N220:T220"/>
    <mergeCell ref="U220:W220"/>
    <mergeCell ref="X220:AA220"/>
    <mergeCell ref="A221:I221"/>
    <mergeCell ref="J221:M221"/>
    <mergeCell ref="N221:T221"/>
    <mergeCell ref="U221:W221"/>
    <mergeCell ref="X221:AA221"/>
    <mergeCell ref="A226:I226"/>
    <mergeCell ref="J226:M226"/>
    <mergeCell ref="N226:W226"/>
    <mergeCell ref="X226:AA226"/>
    <mergeCell ref="A227:AA227"/>
    <mergeCell ref="A228:B228"/>
    <mergeCell ref="C228:M228"/>
    <mergeCell ref="O228:AA228"/>
    <mergeCell ref="A224:I224"/>
    <mergeCell ref="J224:M224"/>
    <mergeCell ref="N224:W224"/>
    <mergeCell ref="X224:AA224"/>
    <mergeCell ref="A225:I225"/>
    <mergeCell ref="J225:M225"/>
    <mergeCell ref="N225:W225"/>
    <mergeCell ref="X225:AA225"/>
    <mergeCell ref="C235:G235"/>
    <mergeCell ref="S235:W235"/>
    <mergeCell ref="C236:G236"/>
    <mergeCell ref="S236:W236"/>
    <mergeCell ref="W332:AA332"/>
    <mergeCell ref="A229:B229"/>
    <mergeCell ref="C229:G229"/>
    <mergeCell ref="I229:M229"/>
    <mergeCell ref="N229:AA229"/>
    <mergeCell ref="A230:AA230"/>
    <mergeCell ref="C234:G234"/>
    <mergeCell ref="S234:W234"/>
  </mergeCells>
  <dataValidations count="11">
    <dataValidation type="list" allowBlank="1" showInputMessage="1" showErrorMessage="1" sqref="E11">
      <formula1>$AD$11:$AD$16</formula1>
    </dataValidation>
    <dataValidation type="list" allowBlank="1" showInputMessage="1" showErrorMessage="1" sqref="F5">
      <formula1>$AM$3:$AM$12</formula1>
    </dataValidation>
    <dataValidation type="list" allowBlank="1" showInputMessage="1" showErrorMessage="1" sqref="G22">
      <formula1>$AI$9:$AI$10</formula1>
    </dataValidation>
    <dataValidation type="list" allowBlank="1" showInputMessage="1" showErrorMessage="1" sqref="D26 D9">
      <formula1>$AI$15:$AI$23</formula1>
    </dataValidation>
    <dataValidation type="list" allowBlank="1" showInputMessage="1" showErrorMessage="1" sqref="K20">
      <formula1>Departamentos</formula1>
    </dataValidation>
    <dataValidation type="list" allowBlank="1" showInputMessage="1" showErrorMessage="1" sqref="K115:K118">
      <formula1>$AI$121:$AI$125</formula1>
    </dataValidation>
    <dataValidation type="list" allowBlank="1" showInputMessage="1" showErrorMessage="1" sqref="P20">
      <formula1>$AG$19:$AG$24</formula1>
    </dataValidation>
    <dataValidation type="list" allowBlank="1" showInputMessage="1" showErrorMessage="1" sqref="V20:AA20">
      <formula1>$AG$27:$AG$28</formula1>
    </dataValidation>
    <dataValidation type="list" allowBlank="1" showInputMessage="1" showErrorMessage="1" sqref="A22">
      <formula1>$AG$31:$AG$40</formula1>
    </dataValidation>
    <dataValidation type="list" allowBlank="1" showInputMessage="1" showErrorMessage="1" sqref="F6">
      <formula1>$AM$14:$AM$17</formula1>
    </dataValidation>
    <dataValidation type="list" allowBlank="1" showInputMessage="1" showErrorMessage="1" sqref="N175:N179">
      <formula1>$AF$186:$AF$192</formula1>
    </dataValidation>
  </dataValidations>
  <pageMargins left="0.15748031496062989" right="0.15748031496062989" top="0.35433070866141742" bottom="0.35433070866141742" header="0.31496062992125978" footer="0.31496062992125978"/>
  <pageSetup orientation="portrait" horizontalDpi="120" verticalDpi="18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A19" sqref="A19"/>
    </sheetView>
  </sheetViews>
  <sheetFormatPr baseColWidth="10" defaultRowHeight="15" x14ac:dyDescent="0.25"/>
  <cols>
    <col min="1" max="29" width="3.7109375" style="13" customWidth="1"/>
  </cols>
  <sheetData>
    <row r="1" spans="1:24" x14ac:dyDescent="0.25">
      <c r="A1" s="399" t="s">
        <v>964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</row>
    <row r="2" spans="1:24" x14ac:dyDescent="0.25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</row>
    <row r="3" spans="1:24" ht="17.25" customHeight="1" x14ac:dyDescent="0.25">
      <c r="A3" s="394" t="s">
        <v>965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1"/>
    </row>
    <row r="4" spans="1:24" ht="24" customHeight="1" x14ac:dyDescent="0.25">
      <c r="A4" s="393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3"/>
    </row>
    <row r="5" spans="1:24" x14ac:dyDescent="0.25">
      <c r="A5" s="394" t="s">
        <v>966</v>
      </c>
      <c r="B5" s="190"/>
      <c r="C5" s="190"/>
      <c r="D5" s="190"/>
      <c r="E5" s="190"/>
      <c r="F5" s="190"/>
      <c r="G5" s="190"/>
      <c r="H5" s="191"/>
      <c r="I5" s="395" t="s">
        <v>967</v>
      </c>
      <c r="J5" s="190"/>
      <c r="K5" s="191"/>
      <c r="L5" s="394" t="s">
        <v>968</v>
      </c>
      <c r="M5" s="190"/>
      <c r="N5" s="190"/>
      <c r="O5" s="190"/>
      <c r="P5" s="190"/>
      <c r="Q5" s="191"/>
      <c r="R5" s="394" t="s">
        <v>969</v>
      </c>
      <c r="S5" s="190"/>
      <c r="T5" s="190"/>
      <c r="U5" s="190"/>
      <c r="V5" s="190"/>
      <c r="W5" s="190"/>
      <c r="X5" s="191"/>
    </row>
    <row r="6" spans="1:24" x14ac:dyDescent="0.25">
      <c r="A6" s="396"/>
      <c r="B6" s="172"/>
      <c r="C6" s="172"/>
      <c r="D6" s="172"/>
      <c r="E6" s="172"/>
      <c r="F6" s="172"/>
      <c r="G6" s="172"/>
      <c r="H6" s="173"/>
      <c r="I6" s="397"/>
      <c r="J6" s="172"/>
      <c r="K6" s="173"/>
      <c r="L6" s="396"/>
      <c r="M6" s="172"/>
      <c r="N6" s="172"/>
      <c r="O6" s="172"/>
      <c r="P6" s="172"/>
      <c r="Q6" s="173"/>
      <c r="R6" s="398"/>
      <c r="S6" s="172"/>
      <c r="T6" s="172"/>
      <c r="U6" s="172"/>
      <c r="V6" s="172"/>
      <c r="W6" s="172"/>
      <c r="X6" s="173"/>
    </row>
    <row r="7" spans="1:24" x14ac:dyDescent="0.25">
      <c r="A7" s="394" t="s">
        <v>638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1"/>
    </row>
    <row r="8" spans="1:24" ht="28.5" customHeight="1" x14ac:dyDescent="0.25">
      <c r="A8" s="393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3"/>
    </row>
    <row r="9" spans="1:24" x14ac:dyDescent="0.25">
      <c r="A9" s="394" t="s">
        <v>970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1"/>
    </row>
    <row r="10" spans="1:24" ht="28.5" customHeight="1" x14ac:dyDescent="0.25">
      <c r="A10" s="393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3"/>
    </row>
    <row r="11" spans="1:24" x14ac:dyDescent="0.25">
      <c r="A11" s="394" t="s">
        <v>971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1"/>
    </row>
    <row r="12" spans="1:24" ht="28.5" customHeight="1" x14ac:dyDescent="0.25">
      <c r="A12" s="393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3"/>
    </row>
    <row r="13" spans="1:24" x14ac:dyDescent="0.25">
      <c r="A13" s="394" t="s">
        <v>972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1"/>
    </row>
    <row r="14" spans="1:24" ht="28.5" customHeight="1" x14ac:dyDescent="0.25">
      <c r="A14" s="393"/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3"/>
    </row>
    <row r="15" spans="1:24" x14ac:dyDescent="0.25">
      <c r="A15" s="394" t="s">
        <v>973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1"/>
    </row>
    <row r="16" spans="1:24" ht="28.5" customHeight="1" x14ac:dyDescent="0.25">
      <c r="A16" s="393"/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3"/>
    </row>
    <row r="23" spans="1:1" x14ac:dyDescent="0.25">
      <c r="A23" s="42"/>
    </row>
  </sheetData>
  <sheetProtection algorithmName="SHA-512" hashValue="i8XQbiIcpeupvxPq4NeWFlW0OUQ+ZyGeW9zaR62PCwO3UPfIzQ26/hINHBrn/YilTox9Epye2MpJ7jlDV87BIg==" saltValue="dTY0e9u3jErJxfoNcgy4ng==" spinCount="100000" sheet="1" objects="1" scenarios="1"/>
  <mergeCells count="21">
    <mergeCell ref="A1:X2"/>
    <mergeCell ref="A7:X7"/>
    <mergeCell ref="A3:X3"/>
    <mergeCell ref="A4:X4"/>
    <mergeCell ref="A5:H5"/>
    <mergeCell ref="R5:X5"/>
    <mergeCell ref="A8:X8"/>
    <mergeCell ref="A10:X10"/>
    <mergeCell ref="A12:X12"/>
    <mergeCell ref="A14:X14"/>
    <mergeCell ref="L5:Q5"/>
    <mergeCell ref="I5:K5"/>
    <mergeCell ref="A6:H6"/>
    <mergeCell ref="I6:K6"/>
    <mergeCell ref="L6:Q6"/>
    <mergeCell ref="R6:X6"/>
    <mergeCell ref="A16:X16"/>
    <mergeCell ref="A9:X9"/>
    <mergeCell ref="A11:X11"/>
    <mergeCell ref="A13:X13"/>
    <mergeCell ref="A15:X15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V7" sqref="V7"/>
    </sheetView>
  </sheetViews>
  <sheetFormatPr baseColWidth="10" defaultRowHeight="15" x14ac:dyDescent="0.25"/>
  <cols>
    <col min="1" max="46" width="4.42578125" style="27" customWidth="1"/>
    <col min="47" max="47" width="11.42578125" style="27" customWidth="1"/>
    <col min="48" max="16384" width="11.42578125" style="27"/>
  </cols>
  <sheetData>
    <row r="1" spans="1:20" ht="24.75" customHeight="1" x14ac:dyDescent="0.25">
      <c r="A1" s="400" t="s">
        <v>974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</row>
    <row r="2" spans="1:20" x14ac:dyDescent="0.25">
      <c r="A2" s="394" t="s">
        <v>975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1"/>
    </row>
    <row r="3" spans="1:20" ht="20.25" customHeight="1" x14ac:dyDescent="0.25">
      <c r="A3" s="40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3"/>
    </row>
    <row r="4" spans="1:20" ht="19.5" customHeight="1" x14ac:dyDescent="0.25">
      <c r="A4" s="394" t="s">
        <v>976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1"/>
    </row>
    <row r="5" spans="1:20" ht="19.5" customHeight="1" x14ac:dyDescent="0.25">
      <c r="A5" s="40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3"/>
    </row>
    <row r="6" spans="1:20" ht="22.5" customHeight="1" x14ac:dyDescent="0.25">
      <c r="A6" s="394" t="s">
        <v>977</v>
      </c>
      <c r="B6" s="190"/>
      <c r="C6" s="190"/>
      <c r="D6" s="190"/>
      <c r="E6" s="190"/>
      <c r="F6" s="190"/>
      <c r="G6" s="190"/>
      <c r="H6" s="190"/>
      <c r="I6" s="191"/>
      <c r="J6" s="394" t="s">
        <v>978</v>
      </c>
      <c r="K6" s="190"/>
      <c r="L6" s="190"/>
      <c r="M6" s="190"/>
      <c r="N6" s="190"/>
      <c r="O6" s="190"/>
      <c r="P6" s="190"/>
      <c r="Q6" s="190"/>
      <c r="R6" s="190"/>
      <c r="S6" s="190"/>
      <c r="T6" s="191"/>
    </row>
    <row r="7" spans="1:20" ht="21.75" customHeight="1" x14ac:dyDescent="0.25">
      <c r="A7" s="404"/>
      <c r="B7" s="172"/>
      <c r="C7" s="172"/>
      <c r="D7" s="172"/>
      <c r="E7" s="172"/>
      <c r="F7" s="172"/>
      <c r="G7" s="172"/>
      <c r="H7" s="172"/>
      <c r="I7" s="173"/>
      <c r="J7" s="403"/>
      <c r="K7" s="172"/>
      <c r="L7" s="172"/>
      <c r="M7" s="172"/>
      <c r="N7" s="172"/>
      <c r="O7" s="172"/>
      <c r="P7" s="172"/>
      <c r="Q7" s="172"/>
      <c r="R7" s="172"/>
      <c r="S7" s="172"/>
      <c r="T7" s="173"/>
    </row>
    <row r="8" spans="1:20" x14ac:dyDescent="0.25">
      <c r="A8" s="394" t="s">
        <v>979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1"/>
    </row>
    <row r="9" spans="1:20" ht="87.75" customHeight="1" x14ac:dyDescent="0.25">
      <c r="A9" s="401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3"/>
    </row>
    <row r="10" spans="1:20" ht="19.5" customHeight="1" x14ac:dyDescent="0.25">
      <c r="A10" s="394" t="s">
        <v>980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1"/>
    </row>
    <row r="11" spans="1:20" ht="22.5" customHeight="1" x14ac:dyDescent="0.25">
      <c r="A11" s="401"/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3"/>
    </row>
    <row r="12" spans="1:20" ht="19.5" customHeight="1" x14ac:dyDescent="0.25">
      <c r="A12" s="394" t="s">
        <v>981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1"/>
    </row>
    <row r="13" spans="1:20" ht="75" customHeight="1" x14ac:dyDescent="0.25">
      <c r="A13" s="401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3"/>
    </row>
    <row r="14" spans="1:20" x14ac:dyDescent="0.25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</row>
    <row r="15" spans="1:20" x14ac:dyDescent="0.25">
      <c r="A15" s="126"/>
      <c r="B15" s="126"/>
      <c r="C15" s="126"/>
      <c r="D15" s="126"/>
      <c r="E15" s="126"/>
      <c r="F15" s="126"/>
      <c r="G15" s="126"/>
      <c r="H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</row>
    <row r="16" spans="1:20" x14ac:dyDescent="0.25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</row>
    <row r="19" spans="1:20" x14ac:dyDescent="0.25">
      <c r="A19" s="402" t="s">
        <v>982</v>
      </c>
      <c r="B19" s="257"/>
      <c r="C19" s="257"/>
      <c r="D19" s="257"/>
      <c r="E19" s="257"/>
      <c r="F19" s="257"/>
      <c r="G19" s="257"/>
      <c r="H19" s="257"/>
      <c r="M19" s="402" t="s">
        <v>983</v>
      </c>
      <c r="N19" s="257"/>
      <c r="O19" s="257"/>
      <c r="P19" s="257"/>
      <c r="Q19" s="257"/>
      <c r="R19" s="257"/>
      <c r="S19" s="257"/>
    </row>
    <row r="20" spans="1:20" x14ac:dyDescent="0.25">
      <c r="A20" s="222"/>
      <c r="B20" s="222"/>
      <c r="C20" s="222"/>
      <c r="D20" s="222"/>
      <c r="E20" s="222"/>
      <c r="F20" s="222"/>
      <c r="G20" s="222"/>
      <c r="H20" s="222"/>
      <c r="M20" s="222"/>
      <c r="N20" s="222"/>
      <c r="O20" s="222"/>
      <c r="P20" s="222"/>
      <c r="Q20" s="222"/>
      <c r="R20" s="222"/>
      <c r="S20" s="222"/>
    </row>
    <row r="21" spans="1:20" x14ac:dyDescent="0.25">
      <c r="A21" s="222"/>
      <c r="B21" s="222"/>
      <c r="C21" s="222"/>
      <c r="D21" s="222"/>
      <c r="E21" s="222"/>
      <c r="F21" s="222"/>
      <c r="G21" s="222"/>
      <c r="H21" s="222"/>
      <c r="M21" s="222"/>
      <c r="N21" s="222"/>
      <c r="O21" s="222"/>
      <c r="P21" s="222"/>
      <c r="Q21" s="222"/>
      <c r="R21" s="222"/>
      <c r="S21" s="222"/>
    </row>
    <row r="24" spans="1:20" x14ac:dyDescent="0.25">
      <c r="A24" s="43"/>
    </row>
    <row r="25" spans="1:20" x14ac:dyDescent="0.25">
      <c r="A25" s="43"/>
    </row>
    <row r="26" spans="1:20" x14ac:dyDescent="0.25">
      <c r="A26" s="400" t="s">
        <v>984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</row>
    <row r="27" spans="1:20" x14ac:dyDescent="0.25">
      <c r="A27" s="43"/>
    </row>
    <row r="28" spans="1:20" x14ac:dyDescent="0.25">
      <c r="A28" s="43"/>
    </row>
  </sheetData>
  <sheetProtection algorithmName="SHA-512" hashValue="HpE+hEAP7YUT1mfQNhAalOEBRMjxZjS8xveYE11WcO0yyUS/9kE379TTPl/+9TK3QzoNyEJBP+Yn6UVToS2Vdg==" saltValue="g5zDkOTeSphZRUJbGV0KBA==" spinCount="100000" sheet="1" objects="1" scenarios="1"/>
  <mergeCells count="18">
    <mergeCell ref="A1:T1"/>
    <mergeCell ref="A2:T2"/>
    <mergeCell ref="A3:T3"/>
    <mergeCell ref="A4:T4"/>
    <mergeCell ref="J6:T6"/>
    <mergeCell ref="A5:T5"/>
    <mergeCell ref="A10:T10"/>
    <mergeCell ref="A11:T11"/>
    <mergeCell ref="J7:T7"/>
    <mergeCell ref="A6:I6"/>
    <mergeCell ref="A7:I7"/>
    <mergeCell ref="A8:T8"/>
    <mergeCell ref="A9:T9"/>
    <mergeCell ref="A12:T12"/>
    <mergeCell ref="A26:T26"/>
    <mergeCell ref="A13:T13"/>
    <mergeCell ref="M19:S21"/>
    <mergeCell ref="A19:H2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N31" sqref="N31"/>
    </sheetView>
  </sheetViews>
  <sheetFormatPr baseColWidth="10" defaultRowHeight="15" x14ac:dyDescent="0.25"/>
  <cols>
    <col min="1" max="1" width="0.5703125" style="27" customWidth="1"/>
    <col min="2" max="2" width="1" style="27" customWidth="1"/>
    <col min="3" max="4" width="11.42578125" style="27" customWidth="1"/>
    <col min="5" max="8" width="10.28515625" style="27" customWidth="1"/>
    <col min="9" max="9" width="9.42578125" style="27" customWidth="1"/>
    <col min="10" max="10" width="10.28515625" style="27" customWidth="1"/>
    <col min="11" max="23" width="2.42578125" style="27" customWidth="1"/>
    <col min="24" max="24" width="11.42578125" style="27" customWidth="1"/>
    <col min="25" max="16384" width="11.42578125" style="27"/>
  </cols>
  <sheetData>
    <row r="1" spans="2:11" ht="15.75" customHeight="1" thickBot="1" x14ac:dyDescent="0.3"/>
    <row r="2" spans="2:11" ht="4.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2:11" x14ac:dyDescent="0.25">
      <c r="B3" s="22"/>
      <c r="F3" s="221" t="s">
        <v>612</v>
      </c>
      <c r="G3" s="222"/>
      <c r="H3" s="222"/>
      <c r="I3" s="222"/>
      <c r="J3" s="222"/>
      <c r="K3" s="23"/>
    </row>
    <row r="4" spans="2:11" x14ac:dyDescent="0.25">
      <c r="B4" s="22"/>
      <c r="F4" s="222"/>
      <c r="G4" s="222"/>
      <c r="H4" s="222"/>
      <c r="I4" s="222"/>
      <c r="J4" s="222"/>
      <c r="K4" s="23"/>
    </row>
    <row r="5" spans="2:11" x14ac:dyDescent="0.25">
      <c r="B5" s="22"/>
      <c r="F5" s="222"/>
      <c r="G5" s="222"/>
      <c r="H5" s="222"/>
      <c r="I5" s="222"/>
      <c r="J5" s="222"/>
      <c r="K5" s="23"/>
    </row>
    <row r="6" spans="2:11" x14ac:dyDescent="0.25">
      <c r="B6" s="22"/>
      <c r="F6" s="223" t="s">
        <v>613</v>
      </c>
      <c r="G6" s="222"/>
      <c r="H6" s="222"/>
      <c r="I6" s="222"/>
      <c r="J6" s="222"/>
      <c r="K6" s="23"/>
    </row>
    <row r="7" spans="2:11" x14ac:dyDescent="0.25">
      <c r="B7" s="22"/>
      <c r="C7" s="24"/>
      <c r="F7" s="222"/>
      <c r="G7" s="222"/>
      <c r="H7" s="222"/>
      <c r="I7" s="222"/>
      <c r="J7" s="222"/>
      <c r="K7" s="23"/>
    </row>
    <row r="8" spans="2:11" ht="18.75" customHeight="1" x14ac:dyDescent="0.3">
      <c r="B8" s="22"/>
      <c r="C8" s="24"/>
      <c r="F8" s="224" t="s">
        <v>614</v>
      </c>
      <c r="G8" s="222"/>
      <c r="H8" s="222"/>
      <c r="I8" s="222"/>
      <c r="J8" s="222"/>
      <c r="K8" s="23"/>
    </row>
    <row r="9" spans="2:11" ht="6.75" customHeight="1" x14ac:dyDescent="0.25">
      <c r="B9" s="22"/>
      <c r="C9" s="24"/>
      <c r="K9" s="23"/>
    </row>
    <row r="10" spans="2:11" ht="6.75" customHeight="1" x14ac:dyDescent="0.25">
      <c r="B10" s="22"/>
      <c r="C10" s="24"/>
      <c r="K10" s="23"/>
    </row>
    <row r="11" spans="2:11" ht="15.75" customHeight="1" thickBot="1" x14ac:dyDescent="0.3">
      <c r="B11" s="22"/>
      <c r="C11" s="25" t="s">
        <v>615</v>
      </c>
      <c r="D11" s="26"/>
      <c r="E11" s="26"/>
      <c r="F11" s="26"/>
      <c r="G11" s="26"/>
      <c r="H11" s="26"/>
      <c r="I11" s="26"/>
      <c r="J11" s="26"/>
      <c r="K11" s="23"/>
    </row>
    <row r="12" spans="2:11" ht="15.75" customHeight="1" thickBot="1" x14ac:dyDescent="0.3">
      <c r="B12" s="22"/>
      <c r="K12" s="23"/>
    </row>
    <row r="13" spans="2:11" ht="15.75" customHeight="1" thickBot="1" x14ac:dyDescent="0.3">
      <c r="B13" s="22"/>
      <c r="C13" s="27" t="s">
        <v>616</v>
      </c>
      <c r="F13" s="218"/>
      <c r="G13" s="219"/>
      <c r="H13" s="219"/>
      <c r="I13" s="219"/>
      <c r="J13" s="220"/>
      <c r="K13" s="23"/>
    </row>
    <row r="14" spans="2:11" ht="7.5" customHeight="1" thickBot="1" x14ac:dyDescent="0.3">
      <c r="B14" s="22"/>
      <c r="K14" s="23"/>
    </row>
    <row r="15" spans="2:11" ht="15.75" customHeight="1" thickBot="1" x14ac:dyDescent="0.3">
      <c r="B15" s="22"/>
      <c r="C15" s="27" t="s">
        <v>617</v>
      </c>
      <c r="F15" s="218"/>
      <c r="G15" s="219"/>
      <c r="H15" s="219"/>
      <c r="I15" s="219"/>
      <c r="J15" s="220"/>
      <c r="K15" s="23"/>
    </row>
    <row r="16" spans="2:11" ht="7.5" customHeight="1" thickBot="1" x14ac:dyDescent="0.3">
      <c r="B16" s="22"/>
      <c r="K16" s="23"/>
    </row>
    <row r="17" spans="2:11" ht="15.75" customHeight="1" thickBot="1" x14ac:dyDescent="0.3">
      <c r="B17" s="22"/>
      <c r="C17" s="27" t="s">
        <v>618</v>
      </c>
      <c r="F17" s="218"/>
      <c r="G17" s="219"/>
      <c r="H17" s="219"/>
      <c r="I17" s="219"/>
      <c r="J17" s="220"/>
      <c r="K17" s="23"/>
    </row>
    <row r="18" spans="2:11" ht="7.5" customHeight="1" thickBot="1" x14ac:dyDescent="0.3">
      <c r="B18" s="22"/>
      <c r="K18" s="23"/>
    </row>
    <row r="19" spans="2:11" ht="15.75" customHeight="1" thickBot="1" x14ac:dyDescent="0.3">
      <c r="B19" s="22"/>
      <c r="C19" s="27" t="s">
        <v>619</v>
      </c>
      <c r="F19" s="218"/>
      <c r="G19" s="219"/>
      <c r="H19" s="219"/>
      <c r="I19" s="219"/>
      <c r="J19" s="220"/>
      <c r="K19" s="23"/>
    </row>
    <row r="20" spans="2:11" ht="7.5" customHeight="1" thickBot="1" x14ac:dyDescent="0.3">
      <c r="B20" s="22"/>
      <c r="K20" s="23"/>
    </row>
    <row r="21" spans="2:11" ht="15.75" customHeight="1" thickBot="1" x14ac:dyDescent="0.3">
      <c r="B21" s="22"/>
      <c r="C21" s="27" t="s">
        <v>620</v>
      </c>
      <c r="F21" s="218"/>
      <c r="G21" s="219"/>
      <c r="H21" s="219"/>
      <c r="I21" s="219"/>
      <c r="J21" s="220"/>
      <c r="K21" s="23"/>
    </row>
    <row r="22" spans="2:11" ht="7.5" customHeight="1" thickBot="1" x14ac:dyDescent="0.3">
      <c r="B22" s="22"/>
      <c r="K22" s="23"/>
    </row>
    <row r="23" spans="2:11" ht="15.75" customHeight="1" thickBot="1" x14ac:dyDescent="0.3">
      <c r="B23" s="22"/>
      <c r="C23" s="27" t="s">
        <v>621</v>
      </c>
      <c r="F23" s="218"/>
      <c r="G23" s="219"/>
      <c r="H23" s="219"/>
      <c r="I23" s="219"/>
      <c r="J23" s="220"/>
      <c r="K23" s="23"/>
    </row>
    <row r="24" spans="2:11" ht="3.75" customHeight="1" thickBot="1" x14ac:dyDescent="0.3">
      <c r="B24" s="28"/>
      <c r="C24" s="26"/>
      <c r="D24" s="26"/>
      <c r="E24" s="26"/>
      <c r="F24" s="26"/>
      <c r="G24" s="26"/>
      <c r="H24" s="26"/>
      <c r="I24" s="26"/>
      <c r="J24" s="26"/>
      <c r="K24" s="29"/>
    </row>
  </sheetData>
  <mergeCells count="9">
    <mergeCell ref="F17:J17"/>
    <mergeCell ref="F19:J19"/>
    <mergeCell ref="F21:J21"/>
    <mergeCell ref="F23:J23"/>
    <mergeCell ref="F3:J5"/>
    <mergeCell ref="F6:J7"/>
    <mergeCell ref="F8:J8"/>
    <mergeCell ref="F13:J13"/>
    <mergeCell ref="F15:J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workbookViewId="0">
      <selection activeCell="B2" sqref="B2:K50"/>
    </sheetView>
  </sheetViews>
  <sheetFormatPr baseColWidth="10" defaultRowHeight="15" x14ac:dyDescent="0.25"/>
  <cols>
    <col min="1" max="1" width="1.5703125" style="27" customWidth="1"/>
    <col min="2" max="2" width="0.85546875" style="27" customWidth="1"/>
    <col min="3" max="7" width="11.42578125" style="27" customWidth="1"/>
    <col min="8" max="8" width="9" style="27" customWidth="1"/>
    <col min="9" max="9" width="11.42578125" style="27" customWidth="1"/>
    <col min="10" max="21" width="3.85546875" style="27" customWidth="1"/>
    <col min="22" max="22" width="11.42578125" style="27" customWidth="1"/>
    <col min="23" max="16384" width="11.42578125" style="27"/>
  </cols>
  <sheetData>
    <row r="1" spans="2:11" ht="6.75" customHeight="1" thickBot="1" x14ac:dyDescent="0.3"/>
    <row r="2" spans="2:11" ht="3.7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2:11" ht="6.75" customHeight="1" x14ac:dyDescent="0.25">
      <c r="B3" s="22"/>
      <c r="K3" s="23"/>
    </row>
    <row r="4" spans="2:11" ht="10.5" customHeight="1" x14ac:dyDescent="0.25">
      <c r="B4" s="22"/>
      <c r="E4" s="225" t="s">
        <v>612</v>
      </c>
      <c r="F4" s="222"/>
      <c r="G4" s="222"/>
      <c r="H4" s="222"/>
      <c r="I4" s="222"/>
      <c r="J4" s="222"/>
      <c r="K4" s="23"/>
    </row>
    <row r="5" spans="2:11" ht="16.5" customHeight="1" x14ac:dyDescent="0.25">
      <c r="B5" s="22"/>
      <c r="E5" s="222"/>
      <c r="F5" s="222"/>
      <c r="G5" s="222"/>
      <c r="H5" s="222"/>
      <c r="I5" s="222"/>
      <c r="J5" s="222"/>
      <c r="K5" s="23"/>
    </row>
    <row r="6" spans="2:11" ht="10.5" customHeight="1" x14ac:dyDescent="0.25">
      <c r="B6" s="22"/>
      <c r="E6" s="227" t="s">
        <v>613</v>
      </c>
      <c r="F6" s="222"/>
      <c r="G6" s="222"/>
      <c r="H6" s="222"/>
      <c r="I6" s="222"/>
      <c r="J6" s="222"/>
      <c r="K6" s="23"/>
    </row>
    <row r="7" spans="2:11" ht="10.5" customHeight="1" x14ac:dyDescent="0.25">
      <c r="B7" s="22"/>
      <c r="C7" s="24"/>
      <c r="E7" s="222"/>
      <c r="F7" s="222"/>
      <c r="G7" s="222"/>
      <c r="H7" s="222"/>
      <c r="I7" s="222"/>
      <c r="J7" s="222"/>
      <c r="K7" s="23"/>
    </row>
    <row r="8" spans="2:11" ht="15" customHeight="1" x14ac:dyDescent="0.25">
      <c r="B8" s="22"/>
      <c r="C8" s="24"/>
      <c r="E8" s="222"/>
      <c r="F8" s="222"/>
      <c r="G8" s="222"/>
      <c r="H8" s="222"/>
      <c r="I8" s="222"/>
      <c r="J8" s="222"/>
      <c r="K8" s="23"/>
    </row>
    <row r="9" spans="2:11" ht="21" customHeight="1" x14ac:dyDescent="0.35">
      <c r="B9" s="22"/>
      <c r="C9" s="24"/>
      <c r="E9" s="226" t="s">
        <v>614</v>
      </c>
      <c r="F9" s="222"/>
      <c r="G9" s="222"/>
      <c r="H9" s="222"/>
      <c r="I9" s="222"/>
      <c r="J9" s="222"/>
      <c r="K9" s="23"/>
    </row>
    <row r="10" spans="2:11" ht="9" customHeight="1" x14ac:dyDescent="0.25">
      <c r="B10" s="22"/>
      <c r="C10" s="24"/>
      <c r="K10" s="23"/>
    </row>
    <row r="11" spans="2:11" ht="15.75" customHeight="1" thickBot="1" x14ac:dyDescent="0.3">
      <c r="B11" s="22"/>
      <c r="C11" s="25" t="s">
        <v>622</v>
      </c>
      <c r="D11" s="26"/>
      <c r="E11" s="26"/>
      <c r="F11" s="26"/>
      <c r="G11" s="26"/>
      <c r="H11" s="26"/>
      <c r="I11" s="26"/>
      <c r="J11" s="26"/>
      <c r="K11" s="23"/>
    </row>
    <row r="12" spans="2:11" ht="6" customHeight="1" thickBot="1" x14ac:dyDescent="0.3">
      <c r="B12" s="22"/>
      <c r="K12" s="23"/>
    </row>
    <row r="13" spans="2:11" ht="15.75" customHeight="1" thickBot="1" x14ac:dyDescent="0.3">
      <c r="B13" s="22"/>
      <c r="C13" s="27" t="s">
        <v>623</v>
      </c>
      <c r="E13" s="218"/>
      <c r="F13" s="219"/>
      <c r="G13" s="219"/>
      <c r="H13" s="219"/>
      <c r="I13" s="219"/>
      <c r="J13" s="220"/>
      <c r="K13" s="23"/>
    </row>
    <row r="14" spans="2:11" ht="7.5" customHeight="1" thickBot="1" x14ac:dyDescent="0.3">
      <c r="B14" s="22"/>
      <c r="K14" s="23"/>
    </row>
    <row r="15" spans="2:11" ht="15.75" customHeight="1" thickBot="1" x14ac:dyDescent="0.3">
      <c r="B15" s="22"/>
      <c r="C15" s="27" t="s">
        <v>624</v>
      </c>
      <c r="E15" s="218"/>
      <c r="F15" s="219"/>
      <c r="G15" s="219"/>
      <c r="H15" s="219"/>
      <c r="I15" s="219"/>
      <c r="J15" s="220"/>
      <c r="K15" s="23"/>
    </row>
    <row r="16" spans="2:11" ht="7.5" customHeight="1" thickBot="1" x14ac:dyDescent="0.3">
      <c r="B16" s="22"/>
      <c r="K16" s="23"/>
    </row>
    <row r="17" spans="2:11" ht="15.75" customHeight="1" thickBot="1" x14ac:dyDescent="0.3">
      <c r="B17" s="22"/>
      <c r="C17" s="27" t="s">
        <v>625</v>
      </c>
      <c r="E17" s="218"/>
      <c r="F17" s="219"/>
      <c r="G17" s="219"/>
      <c r="H17" s="219"/>
      <c r="I17" s="219"/>
      <c r="J17" s="220"/>
      <c r="K17" s="23"/>
    </row>
    <row r="18" spans="2:11" ht="7.5" customHeight="1" thickBot="1" x14ac:dyDescent="0.3">
      <c r="B18" s="22"/>
      <c r="K18" s="23"/>
    </row>
    <row r="19" spans="2:11" ht="15.75" customHeight="1" thickBot="1" x14ac:dyDescent="0.3">
      <c r="B19" s="22"/>
      <c r="C19" s="27" t="s">
        <v>626</v>
      </c>
      <c r="E19" s="218"/>
      <c r="F19" s="219"/>
      <c r="G19" s="219"/>
      <c r="H19" s="219"/>
      <c r="I19" s="219"/>
      <c r="J19" s="220"/>
      <c r="K19" s="23"/>
    </row>
    <row r="20" spans="2:11" ht="7.5" customHeight="1" x14ac:dyDescent="0.25">
      <c r="B20" s="22"/>
      <c r="K20" s="23"/>
    </row>
    <row r="21" spans="2:11" ht="15.75" customHeight="1" thickBot="1" x14ac:dyDescent="0.3">
      <c r="B21" s="22"/>
      <c r="C21" s="25" t="s">
        <v>627</v>
      </c>
      <c r="D21" s="26"/>
      <c r="E21" s="26"/>
      <c r="F21" s="26"/>
      <c r="G21" s="26"/>
      <c r="H21" s="26"/>
      <c r="I21" s="26"/>
      <c r="J21" s="26"/>
      <c r="K21" s="23"/>
    </row>
    <row r="22" spans="2:11" ht="9" customHeight="1" thickBot="1" x14ac:dyDescent="0.3">
      <c r="B22" s="22"/>
      <c r="K22" s="23"/>
    </row>
    <row r="23" spans="2:11" ht="15.75" customHeight="1" thickBot="1" x14ac:dyDescent="0.3">
      <c r="B23" s="22"/>
      <c r="C23" s="27" t="s">
        <v>628</v>
      </c>
      <c r="E23" s="218"/>
      <c r="F23" s="219"/>
      <c r="G23" s="219"/>
      <c r="H23" s="219"/>
      <c r="I23" s="219"/>
      <c r="J23" s="220"/>
      <c r="K23" s="23"/>
    </row>
    <row r="24" spans="2:11" ht="7.5" customHeight="1" thickBot="1" x14ac:dyDescent="0.3">
      <c r="B24" s="22"/>
      <c r="K24" s="23"/>
    </row>
    <row r="25" spans="2:11" ht="15.75" customHeight="1" thickBot="1" x14ac:dyDescent="0.3">
      <c r="B25" s="22"/>
      <c r="C25" s="27" t="s">
        <v>629</v>
      </c>
      <c r="E25" s="218"/>
      <c r="F25" s="219"/>
      <c r="G25" s="219"/>
      <c r="H25" s="219"/>
      <c r="I25" s="219"/>
      <c r="J25" s="220"/>
      <c r="K25" s="23"/>
    </row>
    <row r="26" spans="2:11" ht="7.5" customHeight="1" thickBot="1" x14ac:dyDescent="0.3">
      <c r="B26" s="22"/>
      <c r="K26" s="23"/>
    </row>
    <row r="27" spans="2:11" ht="15.75" customHeight="1" thickBot="1" x14ac:dyDescent="0.3">
      <c r="B27" s="22"/>
      <c r="C27" s="27" t="s">
        <v>630</v>
      </c>
      <c r="E27" s="218"/>
      <c r="F27" s="219"/>
      <c r="G27" s="219"/>
      <c r="H27" s="219"/>
      <c r="I27" s="219"/>
      <c r="J27" s="220"/>
      <c r="K27" s="23"/>
    </row>
    <row r="28" spans="2:11" ht="7.5" customHeight="1" thickBot="1" x14ac:dyDescent="0.3">
      <c r="B28" s="22"/>
      <c r="K28" s="23"/>
    </row>
    <row r="29" spans="2:11" ht="15.75" customHeight="1" thickBot="1" x14ac:dyDescent="0.3">
      <c r="B29" s="22"/>
      <c r="C29" s="27" t="s">
        <v>631</v>
      </c>
      <c r="E29" s="218"/>
      <c r="F29" s="219"/>
      <c r="G29" s="219"/>
      <c r="H29" s="219"/>
      <c r="I29" s="219"/>
      <c r="J29" s="220"/>
      <c r="K29" s="23"/>
    </row>
    <row r="30" spans="2:11" ht="7.5" customHeight="1" thickBot="1" x14ac:dyDescent="0.3">
      <c r="B30" s="22"/>
      <c r="K30" s="23"/>
    </row>
    <row r="31" spans="2:11" ht="15.75" customHeight="1" thickBot="1" x14ac:dyDescent="0.3">
      <c r="B31" s="22"/>
      <c r="C31" s="27" t="s">
        <v>632</v>
      </c>
      <c r="E31" s="218"/>
      <c r="F31" s="219"/>
      <c r="G31" s="219"/>
      <c r="H31" s="219"/>
      <c r="I31" s="219"/>
      <c r="J31" s="220"/>
      <c r="K31" s="23"/>
    </row>
    <row r="32" spans="2:11" ht="8.25" customHeight="1" thickBot="1" x14ac:dyDescent="0.3">
      <c r="B32" s="22"/>
      <c r="K32" s="23"/>
    </row>
    <row r="33" spans="2:11" ht="15.75" customHeight="1" thickBot="1" x14ac:dyDescent="0.3">
      <c r="B33" s="22"/>
      <c r="C33" s="27" t="s">
        <v>633</v>
      </c>
      <c r="E33" s="218"/>
      <c r="F33" s="219"/>
      <c r="G33" s="219"/>
      <c r="H33" s="219"/>
      <c r="I33" s="219"/>
      <c r="J33" s="220"/>
      <c r="K33" s="23"/>
    </row>
    <row r="34" spans="2:11" ht="7.5" customHeight="1" thickBot="1" x14ac:dyDescent="0.3">
      <c r="B34" s="22"/>
      <c r="K34" s="23"/>
    </row>
    <row r="35" spans="2:11" ht="15.75" customHeight="1" thickBot="1" x14ac:dyDescent="0.3">
      <c r="B35" s="22"/>
      <c r="C35" s="27" t="s">
        <v>634</v>
      </c>
      <c r="E35" s="218"/>
      <c r="F35" s="219"/>
      <c r="G35" s="219"/>
      <c r="H35" s="219"/>
      <c r="I35" s="219"/>
      <c r="J35" s="220"/>
      <c r="K35" s="23"/>
    </row>
    <row r="36" spans="2:11" ht="7.5" customHeight="1" thickBot="1" x14ac:dyDescent="0.3">
      <c r="B36" s="22"/>
      <c r="K36" s="23"/>
    </row>
    <row r="37" spans="2:11" ht="15.75" customHeight="1" thickBot="1" x14ac:dyDescent="0.3">
      <c r="B37" s="22"/>
      <c r="C37" s="27" t="s">
        <v>635</v>
      </c>
      <c r="E37" s="218"/>
      <c r="F37" s="219"/>
      <c r="G37" s="219"/>
      <c r="H37" s="219"/>
      <c r="I37" s="219"/>
      <c r="J37" s="220"/>
      <c r="K37" s="23"/>
    </row>
    <row r="38" spans="2:11" ht="7.5" customHeight="1" thickBot="1" x14ac:dyDescent="0.3">
      <c r="B38" s="22"/>
      <c r="K38" s="23"/>
    </row>
    <row r="39" spans="2:11" ht="15.75" customHeight="1" thickBot="1" x14ac:dyDescent="0.3">
      <c r="B39" s="22"/>
      <c r="C39" s="27" t="s">
        <v>636</v>
      </c>
      <c r="E39" s="218"/>
      <c r="F39" s="219"/>
      <c r="G39" s="219"/>
      <c r="H39" s="219"/>
      <c r="I39" s="219"/>
      <c r="J39" s="220"/>
      <c r="K39" s="23"/>
    </row>
    <row r="40" spans="2:11" ht="6.75" customHeight="1" thickBot="1" x14ac:dyDescent="0.3">
      <c r="B40" s="22"/>
      <c r="K40" s="23"/>
    </row>
    <row r="41" spans="2:11" ht="15.75" customHeight="1" thickBot="1" x14ac:dyDescent="0.3">
      <c r="B41" s="22"/>
      <c r="C41" s="27" t="s">
        <v>637</v>
      </c>
      <c r="E41" s="218"/>
      <c r="F41" s="219"/>
      <c r="G41" s="219"/>
      <c r="H41" s="219"/>
      <c r="I41" s="219"/>
      <c r="J41" s="220"/>
      <c r="K41" s="23"/>
    </row>
    <row r="42" spans="2:11" ht="7.5" customHeight="1" thickBot="1" x14ac:dyDescent="0.3">
      <c r="B42" s="22"/>
      <c r="K42" s="23"/>
    </row>
    <row r="43" spans="2:11" ht="15.75" customHeight="1" thickBot="1" x14ac:dyDescent="0.3">
      <c r="B43" s="22"/>
      <c r="C43" s="27" t="s">
        <v>638</v>
      </c>
      <c r="E43" s="218"/>
      <c r="F43" s="219"/>
      <c r="G43" s="219"/>
      <c r="H43" s="219"/>
      <c r="I43" s="219"/>
      <c r="J43" s="220"/>
      <c r="K43" s="23"/>
    </row>
    <row r="44" spans="2:11" ht="7.5" customHeight="1" thickBot="1" x14ac:dyDescent="0.3">
      <c r="B44" s="22"/>
      <c r="K44" s="23"/>
    </row>
    <row r="45" spans="2:11" ht="15.75" customHeight="1" thickBot="1" x14ac:dyDescent="0.3">
      <c r="B45" s="22"/>
      <c r="C45" s="27" t="s">
        <v>639</v>
      </c>
      <c r="E45" s="218"/>
      <c r="F45" s="219"/>
      <c r="G45" s="219"/>
      <c r="H45" s="219"/>
      <c r="I45" s="219"/>
      <c r="J45" s="220"/>
      <c r="K45" s="23"/>
    </row>
    <row r="46" spans="2:11" ht="8.25" customHeight="1" thickBot="1" x14ac:dyDescent="0.3">
      <c r="B46" s="22"/>
      <c r="K46" s="23"/>
    </row>
    <row r="47" spans="2:11" ht="15.75" customHeight="1" thickBot="1" x14ac:dyDescent="0.3">
      <c r="B47" s="22"/>
      <c r="C47" s="27" t="s">
        <v>640</v>
      </c>
      <c r="E47" s="218"/>
      <c r="F47" s="219"/>
      <c r="G47" s="219"/>
      <c r="H47" s="219"/>
      <c r="I47" s="219"/>
      <c r="J47" s="220"/>
      <c r="K47" s="23"/>
    </row>
    <row r="48" spans="2:11" ht="7.5" customHeight="1" thickBot="1" x14ac:dyDescent="0.3">
      <c r="B48" s="22"/>
      <c r="K48" s="23"/>
    </row>
    <row r="49" spans="2:11" ht="15.75" customHeight="1" thickBot="1" x14ac:dyDescent="0.3">
      <c r="B49" s="22"/>
      <c r="C49" s="27" t="s">
        <v>641</v>
      </c>
      <c r="E49" s="218"/>
      <c r="F49" s="219"/>
      <c r="G49" s="219"/>
      <c r="H49" s="219"/>
      <c r="I49" s="219"/>
      <c r="J49" s="220"/>
      <c r="K49" s="23"/>
    </row>
    <row r="50" spans="2:11" ht="5.25" customHeight="1" thickBot="1" x14ac:dyDescent="0.3">
      <c r="B50" s="28"/>
      <c r="C50" s="26"/>
      <c r="D50" s="26"/>
      <c r="E50" s="26"/>
      <c r="F50" s="26"/>
      <c r="G50" s="26"/>
      <c r="H50" s="26"/>
      <c r="I50" s="26"/>
      <c r="J50" s="26"/>
      <c r="K50" s="29"/>
    </row>
  </sheetData>
  <mergeCells count="21">
    <mergeCell ref="E4:J5"/>
    <mergeCell ref="E9:J9"/>
    <mergeCell ref="E6:J8"/>
    <mergeCell ref="E39:J39"/>
    <mergeCell ref="E41:J41"/>
    <mergeCell ref="E13:J13"/>
    <mergeCell ref="E15:J15"/>
    <mergeCell ref="E17:J17"/>
    <mergeCell ref="E19:J19"/>
    <mergeCell ref="E23:J23"/>
    <mergeCell ref="E25:J25"/>
    <mergeCell ref="E43:J43"/>
    <mergeCell ref="E45:J45"/>
    <mergeCell ref="E47:J47"/>
    <mergeCell ref="E49:J49"/>
    <mergeCell ref="E27:J27"/>
    <mergeCell ref="E29:J29"/>
    <mergeCell ref="E31:J31"/>
    <mergeCell ref="E33:J33"/>
    <mergeCell ref="E35:J35"/>
    <mergeCell ref="E37:J3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P27" sqref="P27"/>
    </sheetView>
  </sheetViews>
  <sheetFormatPr baseColWidth="10" defaultRowHeight="15" x14ac:dyDescent="0.25"/>
  <cols>
    <col min="1" max="1" width="1.7109375" style="27" customWidth="1"/>
    <col min="2" max="2" width="0.85546875" style="27" customWidth="1"/>
    <col min="3" max="9" width="11.42578125" style="27" customWidth="1"/>
    <col min="10" max="10" width="3.5703125" style="27" customWidth="1"/>
    <col min="11" max="15" width="2.42578125" style="27" customWidth="1"/>
    <col min="16" max="16" width="11.42578125" style="27" customWidth="1"/>
    <col min="17" max="16384" width="11.42578125" style="27"/>
  </cols>
  <sheetData>
    <row r="1" spans="2:11" ht="15.75" customHeight="1" thickBot="1" x14ac:dyDescent="0.3"/>
    <row r="2" spans="2:11" ht="4.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2:11" x14ac:dyDescent="0.25">
      <c r="B3" s="22"/>
      <c r="F3" s="238" t="s">
        <v>612</v>
      </c>
      <c r="G3" s="222"/>
      <c r="H3" s="222"/>
      <c r="I3" s="222"/>
      <c r="J3" s="222"/>
      <c r="K3" s="23"/>
    </row>
    <row r="4" spans="2:11" x14ac:dyDescent="0.25">
      <c r="B4" s="22"/>
      <c r="F4" s="222"/>
      <c r="G4" s="222"/>
      <c r="H4" s="222"/>
      <c r="I4" s="222"/>
      <c r="J4" s="222"/>
      <c r="K4" s="23"/>
    </row>
    <row r="5" spans="2:11" x14ac:dyDescent="0.25">
      <c r="B5" s="22"/>
      <c r="F5" s="222"/>
      <c r="G5" s="222"/>
      <c r="H5" s="222"/>
      <c r="I5" s="222"/>
      <c r="J5" s="222"/>
      <c r="K5" s="23"/>
    </row>
    <row r="6" spans="2:11" x14ac:dyDescent="0.25">
      <c r="B6" s="22"/>
      <c r="F6" s="223" t="s">
        <v>613</v>
      </c>
      <c r="G6" s="222"/>
      <c r="H6" s="222"/>
      <c r="I6" s="222"/>
      <c r="J6" s="222"/>
      <c r="K6" s="23"/>
    </row>
    <row r="7" spans="2:11" x14ac:dyDescent="0.25">
      <c r="B7" s="22"/>
      <c r="C7" s="24"/>
      <c r="F7" s="222"/>
      <c r="G7" s="222"/>
      <c r="H7" s="222"/>
      <c r="I7" s="222"/>
      <c r="J7" s="222"/>
      <c r="K7" s="23"/>
    </row>
    <row r="8" spans="2:11" ht="18.75" customHeight="1" x14ac:dyDescent="0.3">
      <c r="B8" s="22"/>
      <c r="C8" s="24"/>
      <c r="F8" s="224" t="s">
        <v>614</v>
      </c>
      <c r="G8" s="222"/>
      <c r="H8" s="222"/>
      <c r="I8" s="222"/>
      <c r="J8" s="222"/>
      <c r="K8" s="23"/>
    </row>
    <row r="9" spans="2:11" ht="5.25" customHeight="1" x14ac:dyDescent="0.25">
      <c r="B9" s="22"/>
      <c r="C9" s="24"/>
      <c r="K9" s="23"/>
    </row>
    <row r="10" spans="2:11" ht="6" customHeight="1" thickBot="1" x14ac:dyDescent="0.3">
      <c r="B10" s="22"/>
      <c r="C10" s="24"/>
      <c r="K10" s="23"/>
    </row>
    <row r="11" spans="2:11" ht="15.75" customHeight="1" thickBot="1" x14ac:dyDescent="0.3">
      <c r="B11" s="22"/>
      <c r="C11" s="27" t="s">
        <v>642</v>
      </c>
      <c r="F11" s="218"/>
      <c r="G11" s="219"/>
      <c r="H11" s="219"/>
      <c r="I11" s="219"/>
      <c r="J11" s="220"/>
      <c r="K11" s="23"/>
    </row>
    <row r="12" spans="2:11" ht="6.75" customHeight="1" thickBot="1" x14ac:dyDescent="0.3">
      <c r="B12" s="22"/>
      <c r="K12" s="23"/>
    </row>
    <row r="13" spans="2:11" ht="15.75" customHeight="1" thickBot="1" x14ac:dyDescent="0.3">
      <c r="B13" s="22"/>
      <c r="C13" s="27" t="s">
        <v>643</v>
      </c>
      <c r="F13" s="218"/>
      <c r="G13" s="219"/>
      <c r="H13" s="219"/>
      <c r="I13" s="219"/>
      <c r="J13" s="220"/>
      <c r="K13" s="23"/>
    </row>
    <row r="14" spans="2:11" ht="6.75" customHeight="1" thickBot="1" x14ac:dyDescent="0.3">
      <c r="B14" s="22"/>
      <c r="K14" s="23"/>
    </row>
    <row r="15" spans="2:11" ht="15.75" customHeight="1" thickBot="1" x14ac:dyDescent="0.3">
      <c r="B15" s="22"/>
      <c r="C15" s="27" t="s">
        <v>644</v>
      </c>
      <c r="F15" s="218"/>
      <c r="G15" s="219"/>
      <c r="H15" s="219"/>
      <c r="I15" s="219"/>
      <c r="J15" s="220"/>
      <c r="K15" s="23"/>
    </row>
    <row r="16" spans="2:11" ht="7.5" customHeight="1" thickBot="1" x14ac:dyDescent="0.3">
      <c r="B16" s="22"/>
      <c r="K16" s="23"/>
    </row>
    <row r="17" spans="2:11" ht="15.75" customHeight="1" thickBot="1" x14ac:dyDescent="0.3">
      <c r="B17" s="22"/>
      <c r="C17" s="27" t="s">
        <v>645</v>
      </c>
      <c r="F17" s="218"/>
      <c r="G17" s="219"/>
      <c r="H17" s="219"/>
      <c r="I17" s="219"/>
      <c r="J17" s="220"/>
      <c r="K17" s="23"/>
    </row>
    <row r="18" spans="2:11" ht="7.5" customHeight="1" thickBot="1" x14ac:dyDescent="0.3">
      <c r="B18" s="22"/>
      <c r="F18" s="30"/>
      <c r="G18" s="30"/>
      <c r="H18" s="30"/>
      <c r="I18" s="30"/>
      <c r="J18" s="30"/>
      <c r="K18" s="23"/>
    </row>
    <row r="19" spans="2:11" ht="15.75" customHeight="1" thickBot="1" x14ac:dyDescent="0.3">
      <c r="B19" s="22"/>
      <c r="C19" s="27" t="s">
        <v>646</v>
      </c>
      <c r="F19" s="218"/>
      <c r="G19" s="219"/>
      <c r="H19" s="219"/>
      <c r="I19" s="219"/>
      <c r="J19" s="220"/>
      <c r="K19" s="23"/>
    </row>
    <row r="20" spans="2:11" ht="7.5" customHeight="1" thickBot="1" x14ac:dyDescent="0.3">
      <c r="B20" s="22"/>
      <c r="K20" s="23"/>
    </row>
    <row r="21" spans="2:11" ht="15.75" customHeight="1" thickBot="1" x14ac:dyDescent="0.3">
      <c r="B21" s="22"/>
      <c r="C21" s="27" t="s">
        <v>647</v>
      </c>
      <c r="F21" s="218"/>
      <c r="G21" s="219"/>
      <c r="H21" s="219"/>
      <c r="I21" s="219"/>
      <c r="J21" s="220"/>
      <c r="K21" s="23"/>
    </row>
    <row r="22" spans="2:11" ht="6.75" customHeight="1" thickBot="1" x14ac:dyDescent="0.3">
      <c r="B22" s="22"/>
      <c r="F22" s="30"/>
      <c r="G22" s="30"/>
      <c r="H22" s="30"/>
      <c r="I22" s="30"/>
      <c r="J22" s="30"/>
      <c r="K22" s="23"/>
    </row>
    <row r="23" spans="2:11" x14ac:dyDescent="0.25">
      <c r="B23" s="22"/>
      <c r="C23" s="27" t="s">
        <v>648</v>
      </c>
      <c r="F23" s="218"/>
      <c r="G23" s="230"/>
      <c r="H23" s="230"/>
      <c r="I23" s="230"/>
      <c r="J23" s="231"/>
      <c r="K23" s="23"/>
    </row>
    <row r="24" spans="2:11" x14ac:dyDescent="0.25">
      <c r="B24" s="22"/>
      <c r="F24" s="235"/>
      <c r="G24" s="236"/>
      <c r="H24" s="236"/>
      <c r="I24" s="236"/>
      <c r="J24" s="237"/>
      <c r="K24" s="23"/>
    </row>
    <row r="25" spans="2:11" ht="15.75" customHeight="1" thickBot="1" x14ac:dyDescent="0.3">
      <c r="B25" s="22"/>
      <c r="F25" s="232"/>
      <c r="G25" s="233"/>
      <c r="H25" s="233"/>
      <c r="I25" s="233"/>
      <c r="J25" s="234"/>
      <c r="K25" s="23"/>
    </row>
    <row r="26" spans="2:11" ht="9" customHeight="1" x14ac:dyDescent="0.25">
      <c r="B26" s="22"/>
      <c r="K26" s="23"/>
    </row>
    <row r="27" spans="2:11" ht="15.75" customHeight="1" thickBot="1" x14ac:dyDescent="0.3">
      <c r="B27" s="22"/>
      <c r="C27" s="25" t="s">
        <v>649</v>
      </c>
      <c r="D27" s="26"/>
      <c r="E27" s="26"/>
      <c r="F27" s="26"/>
      <c r="G27" s="26"/>
      <c r="H27" s="26"/>
      <c r="I27" s="26"/>
      <c r="J27" s="26"/>
      <c r="K27" s="23"/>
    </row>
    <row r="28" spans="2:11" ht="10.5" customHeight="1" thickBot="1" x14ac:dyDescent="0.3">
      <c r="B28" s="22"/>
      <c r="K28" s="23"/>
    </row>
    <row r="29" spans="2:11" ht="21" customHeight="1" x14ac:dyDescent="0.25">
      <c r="B29" s="22"/>
      <c r="C29" s="228" t="s">
        <v>650</v>
      </c>
      <c r="D29" s="222"/>
      <c r="E29" s="229"/>
      <c r="F29" s="218"/>
      <c r="G29" s="230"/>
      <c r="H29" s="230"/>
      <c r="I29" s="230"/>
      <c r="J29" s="231"/>
      <c r="K29" s="23"/>
    </row>
    <row r="30" spans="2:11" ht="21" customHeight="1" thickBot="1" x14ac:dyDescent="0.3">
      <c r="B30" s="22"/>
      <c r="C30" s="222"/>
      <c r="D30" s="222"/>
      <c r="E30" s="229"/>
      <c r="F30" s="232"/>
      <c r="G30" s="233"/>
      <c r="H30" s="233"/>
      <c r="I30" s="233"/>
      <c r="J30" s="234"/>
      <c r="K30" s="23"/>
    </row>
    <row r="31" spans="2:11" ht="9.75" customHeight="1" thickBot="1" x14ac:dyDescent="0.3">
      <c r="B31" s="22"/>
      <c r="K31" s="23"/>
    </row>
    <row r="32" spans="2:11" ht="21" customHeight="1" x14ac:dyDescent="0.25">
      <c r="B32" s="22"/>
      <c r="C32" s="228" t="s">
        <v>651</v>
      </c>
      <c r="D32" s="222"/>
      <c r="E32" s="229"/>
      <c r="F32" s="218"/>
      <c r="G32" s="230"/>
      <c r="H32" s="230"/>
      <c r="I32" s="230"/>
      <c r="J32" s="231"/>
      <c r="K32" s="23"/>
    </row>
    <row r="33" spans="2:11" ht="21" customHeight="1" thickBot="1" x14ac:dyDescent="0.3">
      <c r="B33" s="22"/>
      <c r="C33" s="222"/>
      <c r="D33" s="222"/>
      <c r="E33" s="229"/>
      <c r="F33" s="232"/>
      <c r="G33" s="233"/>
      <c r="H33" s="233"/>
      <c r="I33" s="233"/>
      <c r="J33" s="234"/>
      <c r="K33" s="23"/>
    </row>
    <row r="34" spans="2:11" ht="7.5" customHeight="1" thickBot="1" x14ac:dyDescent="0.3">
      <c r="B34" s="22"/>
      <c r="K34" s="23"/>
    </row>
    <row r="35" spans="2:11" ht="21.75" customHeight="1" x14ac:dyDescent="0.25">
      <c r="B35" s="22"/>
      <c r="C35" s="228" t="s">
        <v>652</v>
      </c>
      <c r="D35" s="222"/>
      <c r="E35" s="229"/>
      <c r="F35" s="218"/>
      <c r="G35" s="230"/>
      <c r="H35" s="230"/>
      <c r="I35" s="230"/>
      <c r="J35" s="231"/>
      <c r="K35" s="23"/>
    </row>
    <row r="36" spans="2:11" ht="21.75" customHeight="1" thickBot="1" x14ac:dyDescent="0.3">
      <c r="B36" s="22"/>
      <c r="C36" s="222"/>
      <c r="D36" s="222"/>
      <c r="E36" s="229"/>
      <c r="F36" s="232"/>
      <c r="G36" s="233"/>
      <c r="H36" s="233"/>
      <c r="I36" s="233"/>
      <c r="J36" s="234"/>
      <c r="K36" s="23"/>
    </row>
    <row r="37" spans="2:11" ht="7.5" customHeight="1" thickBot="1" x14ac:dyDescent="0.3">
      <c r="B37" s="22"/>
      <c r="K37" s="23"/>
    </row>
    <row r="38" spans="2:11" ht="21.75" customHeight="1" x14ac:dyDescent="0.25">
      <c r="B38" s="22"/>
      <c r="C38" s="228" t="s">
        <v>653</v>
      </c>
      <c r="D38" s="222"/>
      <c r="E38" s="229"/>
      <c r="F38" s="218"/>
      <c r="G38" s="230"/>
      <c r="H38" s="230"/>
      <c r="I38" s="230"/>
      <c r="J38" s="231"/>
      <c r="K38" s="23"/>
    </row>
    <row r="39" spans="2:11" ht="21.75" customHeight="1" thickBot="1" x14ac:dyDescent="0.3">
      <c r="B39" s="22"/>
      <c r="C39" s="222"/>
      <c r="D39" s="222"/>
      <c r="E39" s="229"/>
      <c r="F39" s="232"/>
      <c r="G39" s="233"/>
      <c r="H39" s="233"/>
      <c r="I39" s="233"/>
      <c r="J39" s="234"/>
      <c r="K39" s="23"/>
    </row>
    <row r="40" spans="2:11" ht="3.75" customHeight="1" thickBot="1" x14ac:dyDescent="0.3">
      <c r="B40" s="28"/>
      <c r="C40" s="26"/>
      <c r="D40" s="26"/>
      <c r="E40" s="26"/>
      <c r="F40" s="26"/>
      <c r="G40" s="26"/>
      <c r="H40" s="26"/>
      <c r="I40" s="26"/>
      <c r="J40" s="26"/>
      <c r="K40" s="29"/>
    </row>
  </sheetData>
  <mergeCells count="18">
    <mergeCell ref="F3:J5"/>
    <mergeCell ref="F6:J7"/>
    <mergeCell ref="F8:J8"/>
    <mergeCell ref="C29:E30"/>
    <mergeCell ref="F29:J30"/>
    <mergeCell ref="F11:J11"/>
    <mergeCell ref="F13:J13"/>
    <mergeCell ref="F15:J15"/>
    <mergeCell ref="F17:J17"/>
    <mergeCell ref="F19:J19"/>
    <mergeCell ref="F21:J21"/>
    <mergeCell ref="C38:E39"/>
    <mergeCell ref="F38:J39"/>
    <mergeCell ref="F23:J25"/>
    <mergeCell ref="C32:E33"/>
    <mergeCell ref="F32:J33"/>
    <mergeCell ref="C35:E36"/>
    <mergeCell ref="F35:J3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5"/>
  <sheetViews>
    <sheetView topLeftCell="A11" workbookViewId="0">
      <selection activeCell="M46" sqref="M46"/>
    </sheetView>
  </sheetViews>
  <sheetFormatPr baseColWidth="10" defaultRowHeight="15" outlineLevelCol="1" x14ac:dyDescent="0.25"/>
  <cols>
    <col min="1" max="1" width="0.7109375" style="27" customWidth="1"/>
    <col min="2" max="2" width="0.85546875" style="27" customWidth="1"/>
    <col min="3" max="6" width="9.42578125" style="27" customWidth="1"/>
    <col min="7" max="20" width="3.42578125" style="27" customWidth="1"/>
    <col min="21" max="21" width="2" style="27" customWidth="1"/>
    <col min="22" max="29" width="3.42578125" style="27" customWidth="1"/>
    <col min="30" max="31" width="3.42578125" style="27" hidden="1" customWidth="1" outlineLevel="1"/>
    <col min="32" max="32" width="11.42578125" style="27" hidden="1" customWidth="1" outlineLevel="1"/>
    <col min="33" max="39" width="0" style="27" hidden="1" outlineLevel="1"/>
    <col min="40" max="40" width="11.42578125" style="27" customWidth="1" collapsed="1"/>
    <col min="41" max="41" width="11.42578125" style="27" customWidth="1"/>
    <col min="42" max="16384" width="11.42578125" style="27"/>
  </cols>
  <sheetData>
    <row r="1" spans="2:21" ht="15.75" customHeight="1" thickBot="1" x14ac:dyDescent="0.3"/>
    <row r="2" spans="2:21" ht="3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</row>
    <row r="3" spans="2:21" ht="23.25" customHeight="1" x14ac:dyDescent="0.4">
      <c r="B3" s="22"/>
      <c r="C3" s="244" t="s">
        <v>612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3"/>
    </row>
    <row r="4" spans="2:21" ht="18.75" customHeight="1" x14ac:dyDescent="0.3">
      <c r="B4" s="22"/>
      <c r="C4" s="224" t="s">
        <v>654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3"/>
    </row>
    <row r="5" spans="2:21" ht="6" customHeight="1" thickBot="1" x14ac:dyDescent="0.3">
      <c r="B5" s="22"/>
      <c r="U5" s="23"/>
    </row>
    <row r="6" spans="2:21" x14ac:dyDescent="0.25">
      <c r="B6" s="22"/>
      <c r="E6" s="24" t="s">
        <v>654</v>
      </c>
      <c r="G6" s="248" t="s">
        <v>655</v>
      </c>
      <c r="H6" s="242"/>
      <c r="I6" s="242"/>
      <c r="J6" s="242"/>
      <c r="K6" s="242"/>
      <c r="L6" s="242"/>
      <c r="M6" s="242"/>
      <c r="N6" s="246"/>
      <c r="O6" s="245" t="s">
        <v>656</v>
      </c>
      <c r="P6" s="246"/>
      <c r="Q6" s="247" t="s">
        <v>657</v>
      </c>
      <c r="R6" s="246"/>
      <c r="S6" s="247" t="s">
        <v>658</v>
      </c>
      <c r="T6" s="246"/>
      <c r="U6" s="23"/>
    </row>
    <row r="7" spans="2:21" ht="15.75" customHeight="1" thickBot="1" x14ac:dyDescent="0.3">
      <c r="B7" s="22"/>
      <c r="G7" s="249"/>
      <c r="H7" s="250"/>
      <c r="I7" s="250"/>
      <c r="J7" s="250"/>
      <c r="K7" s="250"/>
      <c r="L7" s="250"/>
      <c r="M7" s="250"/>
      <c r="N7" s="240"/>
      <c r="O7" s="251"/>
      <c r="P7" s="240"/>
      <c r="Q7" s="239"/>
      <c r="R7" s="240"/>
      <c r="S7" s="239"/>
      <c r="T7" s="240"/>
      <c r="U7" s="23"/>
    </row>
    <row r="8" spans="2:21" ht="15.75" customHeight="1" thickBot="1" x14ac:dyDescent="0.3">
      <c r="B8" s="22"/>
      <c r="C8" s="27" t="s">
        <v>659</v>
      </c>
      <c r="U8" s="23"/>
    </row>
    <row r="9" spans="2:21" ht="18.75" customHeight="1" x14ac:dyDescent="0.25">
      <c r="B9" s="22"/>
      <c r="C9" s="241" t="s">
        <v>660</v>
      </c>
      <c r="D9" s="242"/>
      <c r="E9" s="242"/>
      <c r="F9" s="242"/>
      <c r="G9" s="242"/>
      <c r="H9" s="242"/>
      <c r="I9" s="242"/>
      <c r="J9" s="242"/>
      <c r="K9" s="242"/>
      <c r="L9" s="242"/>
      <c r="M9" s="243"/>
      <c r="N9" s="241" t="s">
        <v>661</v>
      </c>
      <c r="O9" s="242"/>
      <c r="P9" s="242"/>
      <c r="Q9" s="242"/>
      <c r="R9" s="243"/>
      <c r="S9" s="241" t="s">
        <v>662</v>
      </c>
      <c r="T9" s="243"/>
      <c r="U9" s="23"/>
    </row>
    <row r="10" spans="2:21" ht="25.5" customHeight="1" thickBot="1" x14ac:dyDescent="0.3">
      <c r="B10" s="22"/>
      <c r="C10" s="253"/>
      <c r="D10" s="233"/>
      <c r="E10" s="233"/>
      <c r="F10" s="233"/>
      <c r="G10" s="233"/>
      <c r="H10" s="233"/>
      <c r="I10" s="233"/>
      <c r="J10" s="233"/>
      <c r="K10" s="233"/>
      <c r="L10" s="233"/>
      <c r="M10" s="234"/>
      <c r="N10" s="253"/>
      <c r="O10" s="233"/>
      <c r="P10" s="233"/>
      <c r="Q10" s="233"/>
      <c r="R10" s="234"/>
      <c r="S10" s="253"/>
      <c r="T10" s="234"/>
      <c r="U10" s="23"/>
    </row>
    <row r="11" spans="2:21" ht="19.5" customHeight="1" thickBot="1" x14ac:dyDescent="0.3">
      <c r="B11" s="22"/>
      <c r="C11" s="261" t="s">
        <v>663</v>
      </c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3"/>
      <c r="U11" s="23"/>
    </row>
    <row r="12" spans="2:21" ht="21.75" customHeight="1" thickBot="1" x14ac:dyDescent="0.3">
      <c r="B12" s="22"/>
      <c r="C12" s="25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3"/>
    </row>
    <row r="13" spans="2:21" x14ac:dyDescent="0.25">
      <c r="B13" s="22"/>
      <c r="C13" s="24" t="s">
        <v>664</v>
      </c>
      <c r="U13" s="23"/>
    </row>
    <row r="14" spans="2:21" ht="8.25" customHeight="1" thickBot="1" x14ac:dyDescent="0.3">
      <c r="B14" s="22"/>
      <c r="C14" s="256" t="s">
        <v>665</v>
      </c>
      <c r="D14" s="257"/>
      <c r="E14" s="257"/>
      <c r="F14" s="257"/>
      <c r="G14" s="257"/>
      <c r="H14" s="257"/>
      <c r="I14" s="257"/>
      <c r="J14" s="257"/>
      <c r="K14" s="31"/>
      <c r="L14" s="31"/>
      <c r="M14" s="31"/>
      <c r="N14" s="31"/>
      <c r="O14" s="31"/>
      <c r="P14" s="31"/>
      <c r="Q14" s="32"/>
      <c r="R14" s="32"/>
      <c r="S14" s="32"/>
      <c r="T14" s="33"/>
      <c r="U14" s="23"/>
    </row>
    <row r="15" spans="2:21" ht="22.5" customHeight="1" thickBot="1" x14ac:dyDescent="0.3">
      <c r="B15" s="22"/>
      <c r="C15" s="258"/>
      <c r="D15" s="222"/>
      <c r="E15" s="222"/>
      <c r="F15" s="222"/>
      <c r="G15" s="222"/>
      <c r="H15" s="222"/>
      <c r="I15" s="222"/>
      <c r="J15" s="222"/>
      <c r="K15" s="34"/>
      <c r="L15" s="39" t="s">
        <v>587</v>
      </c>
      <c r="M15" s="45"/>
      <c r="N15" s="125"/>
      <c r="O15" s="125"/>
      <c r="P15" s="39" t="s">
        <v>588</v>
      </c>
      <c r="Q15" s="45"/>
      <c r="T15" s="35"/>
      <c r="U15" s="23"/>
    </row>
    <row r="16" spans="2:21" x14ac:dyDescent="0.25">
      <c r="B16" s="22"/>
      <c r="C16" s="259"/>
      <c r="D16" s="260"/>
      <c r="E16" s="260"/>
      <c r="F16" s="260"/>
      <c r="G16" s="260"/>
      <c r="H16" s="260"/>
      <c r="I16" s="260"/>
      <c r="J16" s="260"/>
      <c r="K16" s="36"/>
      <c r="L16" s="36"/>
      <c r="M16" s="36"/>
      <c r="N16" s="36"/>
      <c r="O16" s="36"/>
      <c r="P16" s="36"/>
      <c r="Q16" s="37"/>
      <c r="R16" s="37"/>
      <c r="S16" s="37"/>
      <c r="T16" s="38"/>
      <c r="U16" s="23"/>
    </row>
    <row r="17" spans="2:32" s="6" customFormat="1" ht="20.25" customHeight="1" x14ac:dyDescent="0.25">
      <c r="B17" s="40"/>
      <c r="C17" s="254" t="s">
        <v>666</v>
      </c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1"/>
      <c r="O17" s="254" t="s">
        <v>667</v>
      </c>
      <c r="P17" s="190"/>
      <c r="Q17" s="190"/>
      <c r="R17" s="190"/>
      <c r="S17" s="190"/>
      <c r="T17" s="191"/>
      <c r="U17" s="41"/>
    </row>
    <row r="18" spans="2:32" ht="15" customHeight="1" x14ac:dyDescent="0.25">
      <c r="B18" s="22"/>
      <c r="C18" s="255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3"/>
      <c r="O18" s="255"/>
      <c r="P18" s="172"/>
      <c r="Q18" s="172"/>
      <c r="R18" s="172"/>
      <c r="S18" s="172"/>
      <c r="T18" s="173"/>
      <c r="U18" s="23"/>
    </row>
    <row r="19" spans="2:32" ht="15" customHeight="1" x14ac:dyDescent="0.25">
      <c r="B19" s="22"/>
      <c r="C19" s="255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3"/>
      <c r="O19" s="255"/>
      <c r="P19" s="172"/>
      <c r="Q19" s="172"/>
      <c r="R19" s="172"/>
      <c r="S19" s="172"/>
      <c r="T19" s="173"/>
      <c r="U19" s="23"/>
    </row>
    <row r="20" spans="2:32" ht="18.75" customHeight="1" x14ac:dyDescent="0.25">
      <c r="B20" s="22"/>
      <c r="C20" s="252" t="s">
        <v>668</v>
      </c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3"/>
      <c r="U20" s="23"/>
      <c r="AF20" s="116" t="s">
        <v>669</v>
      </c>
    </row>
    <row r="21" spans="2:32" ht="18" customHeight="1" x14ac:dyDescent="0.25">
      <c r="B21" s="22"/>
      <c r="C21" s="264" t="s">
        <v>670</v>
      </c>
      <c r="D21" s="190"/>
      <c r="E21" s="190"/>
      <c r="F21" s="190"/>
      <c r="G21" s="190"/>
      <c r="H21" s="190"/>
      <c r="I21" s="190"/>
      <c r="J21" s="191"/>
      <c r="K21" s="264" t="s">
        <v>671</v>
      </c>
      <c r="L21" s="190"/>
      <c r="M21" s="190"/>
      <c r="N21" s="190"/>
      <c r="O21" s="191"/>
      <c r="P21" s="264" t="s">
        <v>327</v>
      </c>
      <c r="Q21" s="190"/>
      <c r="R21" s="190"/>
      <c r="S21" s="190"/>
      <c r="T21" s="191"/>
      <c r="U21" s="23"/>
      <c r="AF21" s="116" t="s">
        <v>672</v>
      </c>
    </row>
    <row r="22" spans="2:32" ht="15" customHeight="1" x14ac:dyDescent="0.25">
      <c r="B22" s="22"/>
      <c r="C22" s="255"/>
      <c r="D22" s="172"/>
      <c r="E22" s="172"/>
      <c r="F22" s="172"/>
      <c r="G22" s="172"/>
      <c r="H22" s="172"/>
      <c r="I22" s="172"/>
      <c r="J22" s="173"/>
      <c r="K22" s="265"/>
      <c r="L22" s="172"/>
      <c r="M22" s="172"/>
      <c r="N22" s="172"/>
      <c r="O22" s="173"/>
      <c r="P22" s="255"/>
      <c r="Q22" s="172"/>
      <c r="R22" s="172"/>
      <c r="S22" s="172"/>
      <c r="T22" s="173"/>
      <c r="U22" s="23"/>
      <c r="AF22" s="116" t="s">
        <v>673</v>
      </c>
    </row>
    <row r="23" spans="2:32" ht="15" customHeight="1" x14ac:dyDescent="0.25">
      <c r="B23" s="22"/>
      <c r="C23" s="255"/>
      <c r="D23" s="172"/>
      <c r="E23" s="172"/>
      <c r="F23" s="172"/>
      <c r="G23" s="172"/>
      <c r="H23" s="172"/>
      <c r="I23" s="172"/>
      <c r="J23" s="173"/>
      <c r="K23" s="265"/>
      <c r="L23" s="172"/>
      <c r="M23" s="172"/>
      <c r="N23" s="172"/>
      <c r="O23" s="173"/>
      <c r="P23" s="255"/>
      <c r="Q23" s="172"/>
      <c r="R23" s="172"/>
      <c r="S23" s="172"/>
      <c r="T23" s="173"/>
      <c r="U23" s="23"/>
      <c r="AF23" s="116" t="s">
        <v>674</v>
      </c>
    </row>
    <row r="24" spans="2:32" ht="15" customHeight="1" x14ac:dyDescent="0.25">
      <c r="B24" s="22"/>
      <c r="C24" s="255"/>
      <c r="D24" s="172"/>
      <c r="E24" s="172"/>
      <c r="F24" s="172"/>
      <c r="G24" s="172"/>
      <c r="H24" s="172"/>
      <c r="I24" s="172"/>
      <c r="J24" s="173"/>
      <c r="K24" s="265"/>
      <c r="L24" s="172"/>
      <c r="M24" s="172"/>
      <c r="N24" s="172"/>
      <c r="O24" s="173"/>
      <c r="P24" s="255"/>
      <c r="Q24" s="172"/>
      <c r="R24" s="172"/>
      <c r="S24" s="172"/>
      <c r="T24" s="173"/>
      <c r="U24" s="23"/>
      <c r="AF24" s="116" t="s">
        <v>675</v>
      </c>
    </row>
    <row r="25" spans="2:32" ht="15" customHeight="1" x14ac:dyDescent="0.25">
      <c r="B25" s="22"/>
      <c r="C25" s="255"/>
      <c r="D25" s="172"/>
      <c r="E25" s="172"/>
      <c r="F25" s="172"/>
      <c r="G25" s="172"/>
      <c r="H25" s="172"/>
      <c r="I25" s="172"/>
      <c r="J25" s="173"/>
      <c r="K25" s="265"/>
      <c r="L25" s="172"/>
      <c r="M25" s="172"/>
      <c r="N25" s="172"/>
      <c r="O25" s="173"/>
      <c r="P25" s="255"/>
      <c r="Q25" s="172"/>
      <c r="R25" s="172"/>
      <c r="S25" s="172"/>
      <c r="T25" s="173"/>
      <c r="U25" s="23"/>
      <c r="AF25" s="116" t="s">
        <v>676</v>
      </c>
    </row>
    <row r="26" spans="2:32" ht="15" customHeight="1" x14ac:dyDescent="0.25">
      <c r="B26" s="22"/>
      <c r="C26" s="255"/>
      <c r="D26" s="172"/>
      <c r="E26" s="172"/>
      <c r="F26" s="172"/>
      <c r="G26" s="172"/>
      <c r="H26" s="172"/>
      <c r="I26" s="172"/>
      <c r="J26" s="173"/>
      <c r="K26" s="265"/>
      <c r="L26" s="172"/>
      <c r="M26" s="172"/>
      <c r="N26" s="172"/>
      <c r="O26" s="173"/>
      <c r="P26" s="255"/>
      <c r="Q26" s="172"/>
      <c r="R26" s="172"/>
      <c r="S26" s="172"/>
      <c r="T26" s="173"/>
      <c r="U26" s="23"/>
      <c r="AF26" s="116" t="s">
        <v>677</v>
      </c>
    </row>
    <row r="27" spans="2:32" ht="15" customHeight="1" x14ac:dyDescent="0.25">
      <c r="B27" s="22"/>
      <c r="C27" s="255"/>
      <c r="D27" s="172"/>
      <c r="E27" s="172"/>
      <c r="F27" s="172"/>
      <c r="G27" s="172"/>
      <c r="H27" s="172"/>
      <c r="I27" s="172"/>
      <c r="J27" s="173"/>
      <c r="K27" s="265"/>
      <c r="L27" s="172"/>
      <c r="M27" s="172"/>
      <c r="N27" s="172"/>
      <c r="O27" s="173"/>
      <c r="P27" s="255"/>
      <c r="Q27" s="172"/>
      <c r="R27" s="172"/>
      <c r="S27" s="172"/>
      <c r="T27" s="173"/>
      <c r="U27" s="23"/>
      <c r="AF27" s="116" t="s">
        <v>678</v>
      </c>
    </row>
    <row r="28" spans="2:32" ht="15" customHeight="1" x14ac:dyDescent="0.25">
      <c r="B28" s="22"/>
      <c r="C28" s="255"/>
      <c r="D28" s="172"/>
      <c r="E28" s="172"/>
      <c r="F28" s="172"/>
      <c r="G28" s="172"/>
      <c r="H28" s="172"/>
      <c r="I28" s="172"/>
      <c r="J28" s="173"/>
      <c r="K28" s="265"/>
      <c r="L28" s="172"/>
      <c r="M28" s="172"/>
      <c r="N28" s="172"/>
      <c r="O28" s="173"/>
      <c r="P28" s="255"/>
      <c r="Q28" s="172"/>
      <c r="R28" s="172"/>
      <c r="S28" s="172"/>
      <c r="T28" s="173"/>
      <c r="U28" s="23"/>
      <c r="AF28" s="116" t="s">
        <v>679</v>
      </c>
    </row>
    <row r="29" spans="2:32" ht="15" customHeight="1" x14ac:dyDescent="0.25">
      <c r="B29" s="22"/>
      <c r="C29" s="255"/>
      <c r="D29" s="172"/>
      <c r="E29" s="172"/>
      <c r="F29" s="172"/>
      <c r="G29" s="172"/>
      <c r="H29" s="172"/>
      <c r="I29" s="172"/>
      <c r="J29" s="173"/>
      <c r="K29" s="265"/>
      <c r="L29" s="172"/>
      <c r="M29" s="172"/>
      <c r="N29" s="172"/>
      <c r="O29" s="173"/>
      <c r="P29" s="255"/>
      <c r="Q29" s="172"/>
      <c r="R29" s="172"/>
      <c r="S29" s="172"/>
      <c r="T29" s="173"/>
      <c r="U29" s="23"/>
      <c r="AF29" s="116" t="s">
        <v>680</v>
      </c>
    </row>
    <row r="30" spans="2:32" ht="15" customHeight="1" x14ac:dyDescent="0.25">
      <c r="B30" s="22"/>
      <c r="C30" s="255"/>
      <c r="D30" s="172"/>
      <c r="E30" s="172"/>
      <c r="F30" s="172"/>
      <c r="G30" s="172"/>
      <c r="H30" s="172"/>
      <c r="I30" s="172"/>
      <c r="J30" s="173"/>
      <c r="K30" s="265"/>
      <c r="L30" s="172"/>
      <c r="M30" s="172"/>
      <c r="N30" s="172"/>
      <c r="O30" s="173"/>
      <c r="P30" s="255"/>
      <c r="Q30" s="172"/>
      <c r="R30" s="172"/>
      <c r="S30" s="172"/>
      <c r="T30" s="173"/>
      <c r="U30" s="23"/>
      <c r="AF30" s="116" t="s">
        <v>681</v>
      </c>
    </row>
    <row r="31" spans="2:32" ht="15" customHeight="1" x14ac:dyDescent="0.25">
      <c r="B31" s="22"/>
      <c r="C31" s="255"/>
      <c r="D31" s="172"/>
      <c r="E31" s="172"/>
      <c r="F31" s="172"/>
      <c r="G31" s="172"/>
      <c r="H31" s="172"/>
      <c r="I31" s="172"/>
      <c r="J31" s="173"/>
      <c r="K31" s="265"/>
      <c r="L31" s="172"/>
      <c r="M31" s="172"/>
      <c r="N31" s="172"/>
      <c r="O31" s="173"/>
      <c r="P31" s="255"/>
      <c r="Q31" s="172"/>
      <c r="R31" s="172"/>
      <c r="S31" s="172"/>
      <c r="T31" s="173"/>
      <c r="U31" s="23"/>
      <c r="AF31" s="116" t="s">
        <v>682</v>
      </c>
    </row>
    <row r="32" spans="2:32" ht="15" customHeight="1" x14ac:dyDescent="0.25">
      <c r="B32" s="22"/>
      <c r="C32" s="255"/>
      <c r="D32" s="172"/>
      <c r="E32" s="172"/>
      <c r="F32" s="172"/>
      <c r="G32" s="172"/>
      <c r="H32" s="172"/>
      <c r="I32" s="172"/>
      <c r="J32" s="173"/>
      <c r="K32" s="265"/>
      <c r="L32" s="172"/>
      <c r="M32" s="172"/>
      <c r="N32" s="172"/>
      <c r="O32" s="173"/>
      <c r="P32" s="255"/>
      <c r="Q32" s="172"/>
      <c r="R32" s="172"/>
      <c r="S32" s="172"/>
      <c r="T32" s="173"/>
      <c r="U32" s="23"/>
      <c r="AF32" s="116" t="s">
        <v>683</v>
      </c>
    </row>
    <row r="33" spans="2:32" ht="15" customHeight="1" x14ac:dyDescent="0.25">
      <c r="B33" s="22"/>
      <c r="C33" s="255"/>
      <c r="D33" s="172"/>
      <c r="E33" s="172"/>
      <c r="F33" s="172"/>
      <c r="G33" s="172"/>
      <c r="H33" s="172"/>
      <c r="I33" s="172"/>
      <c r="J33" s="173"/>
      <c r="K33" s="265"/>
      <c r="L33" s="172"/>
      <c r="M33" s="172"/>
      <c r="N33" s="172"/>
      <c r="O33" s="173"/>
      <c r="P33" s="255"/>
      <c r="Q33" s="172"/>
      <c r="R33" s="172"/>
      <c r="S33" s="172"/>
      <c r="T33" s="173"/>
      <c r="U33" s="23"/>
      <c r="AF33" s="116" t="s">
        <v>684</v>
      </c>
    </row>
    <row r="34" spans="2:32" ht="15" customHeight="1" x14ac:dyDescent="0.25">
      <c r="B34" s="22"/>
      <c r="C34" s="255"/>
      <c r="D34" s="172"/>
      <c r="E34" s="172"/>
      <c r="F34" s="172"/>
      <c r="G34" s="172"/>
      <c r="H34" s="172"/>
      <c r="I34" s="172"/>
      <c r="J34" s="173"/>
      <c r="K34" s="265"/>
      <c r="L34" s="172"/>
      <c r="M34" s="172"/>
      <c r="N34" s="172"/>
      <c r="O34" s="173"/>
      <c r="P34" s="255"/>
      <c r="Q34" s="172"/>
      <c r="R34" s="172"/>
      <c r="S34" s="172"/>
      <c r="T34" s="173"/>
      <c r="U34" s="23"/>
      <c r="AF34" s="116" t="s">
        <v>685</v>
      </c>
    </row>
    <row r="35" spans="2:32" ht="15" customHeight="1" x14ac:dyDescent="0.25">
      <c r="B35" s="22"/>
      <c r="C35" s="255"/>
      <c r="D35" s="172"/>
      <c r="E35" s="172"/>
      <c r="F35" s="172"/>
      <c r="G35" s="172"/>
      <c r="H35" s="172"/>
      <c r="I35" s="172"/>
      <c r="J35" s="173"/>
      <c r="K35" s="265"/>
      <c r="L35" s="172"/>
      <c r="M35" s="172"/>
      <c r="N35" s="172"/>
      <c r="O35" s="173"/>
      <c r="P35" s="255"/>
      <c r="Q35" s="172"/>
      <c r="R35" s="172"/>
      <c r="S35" s="172"/>
      <c r="T35" s="173"/>
      <c r="U35" s="23"/>
      <c r="AF35" s="116" t="s">
        <v>686</v>
      </c>
    </row>
    <row r="36" spans="2:32" ht="15" customHeight="1" x14ac:dyDescent="0.25">
      <c r="B36" s="22"/>
      <c r="C36" s="255"/>
      <c r="D36" s="172"/>
      <c r="E36" s="172"/>
      <c r="F36" s="172"/>
      <c r="G36" s="172"/>
      <c r="H36" s="172"/>
      <c r="I36" s="172"/>
      <c r="J36" s="173"/>
      <c r="K36" s="265"/>
      <c r="L36" s="172"/>
      <c r="M36" s="172"/>
      <c r="N36" s="172"/>
      <c r="O36" s="173"/>
      <c r="P36" s="255"/>
      <c r="Q36" s="172"/>
      <c r="R36" s="172"/>
      <c r="S36" s="172"/>
      <c r="T36" s="173"/>
      <c r="U36" s="23"/>
      <c r="AF36" s="116"/>
    </row>
    <row r="37" spans="2:32" ht="15" customHeight="1" x14ac:dyDescent="0.25">
      <c r="B37" s="22"/>
      <c r="C37" s="255"/>
      <c r="D37" s="172"/>
      <c r="E37" s="172"/>
      <c r="F37" s="172"/>
      <c r="G37" s="172"/>
      <c r="H37" s="172"/>
      <c r="I37" s="172"/>
      <c r="J37" s="173"/>
      <c r="K37" s="265"/>
      <c r="L37" s="172"/>
      <c r="M37" s="172"/>
      <c r="N37" s="172"/>
      <c r="O37" s="173"/>
      <c r="P37" s="255"/>
      <c r="Q37" s="172"/>
      <c r="R37" s="172"/>
      <c r="S37" s="172"/>
      <c r="T37" s="173"/>
      <c r="U37" s="23"/>
      <c r="AF37" s="116"/>
    </row>
    <row r="38" spans="2:32" ht="15" customHeight="1" x14ac:dyDescent="0.25">
      <c r="B38" s="22"/>
      <c r="C38" s="255"/>
      <c r="D38" s="172"/>
      <c r="E38" s="172"/>
      <c r="F38" s="172"/>
      <c r="G38" s="172"/>
      <c r="H38" s="172"/>
      <c r="I38" s="172"/>
      <c r="J38" s="173"/>
      <c r="K38" s="265"/>
      <c r="L38" s="172"/>
      <c r="M38" s="172"/>
      <c r="N38" s="172"/>
      <c r="O38" s="173"/>
      <c r="P38" s="255"/>
      <c r="Q38" s="172"/>
      <c r="R38" s="172"/>
      <c r="S38" s="172"/>
      <c r="T38" s="173"/>
      <c r="U38" s="23"/>
      <c r="AF38" s="116"/>
    </row>
    <row r="39" spans="2:32" ht="15" customHeight="1" x14ac:dyDescent="0.25">
      <c r="B39" s="22"/>
      <c r="C39" s="255"/>
      <c r="D39" s="172"/>
      <c r="E39" s="172"/>
      <c r="F39" s="172"/>
      <c r="G39" s="172"/>
      <c r="H39" s="172"/>
      <c r="I39" s="172"/>
      <c r="J39" s="173"/>
      <c r="K39" s="265"/>
      <c r="L39" s="172"/>
      <c r="M39" s="172"/>
      <c r="N39" s="172"/>
      <c r="O39" s="173"/>
      <c r="P39" s="255"/>
      <c r="Q39" s="172"/>
      <c r="R39" s="172"/>
      <c r="S39" s="172"/>
      <c r="T39" s="173"/>
      <c r="U39" s="23"/>
      <c r="AF39" s="116"/>
    </row>
    <row r="40" spans="2:32" ht="21" customHeight="1" x14ac:dyDescent="0.25">
      <c r="B40" s="22"/>
      <c r="C40" s="266" t="s">
        <v>687</v>
      </c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3"/>
      <c r="AF40" s="116"/>
    </row>
    <row r="41" spans="2:32" ht="12.75" customHeight="1" x14ac:dyDescent="0.25">
      <c r="B41" s="22"/>
      <c r="C41" s="267" t="s">
        <v>688</v>
      </c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3"/>
    </row>
    <row r="42" spans="2:32" ht="6.75" customHeight="1" x14ac:dyDescent="0.25">
      <c r="B42" s="22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23"/>
    </row>
    <row r="43" spans="2:32" ht="13.5" customHeight="1" x14ac:dyDescent="0.25">
      <c r="B43" s="22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23"/>
    </row>
    <row r="44" spans="2:32" ht="12" customHeight="1" x14ac:dyDescent="0.25">
      <c r="B44" s="22"/>
      <c r="C44" s="27" t="s">
        <v>689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23"/>
    </row>
    <row r="45" spans="2:32" ht="6.75" customHeight="1" thickBot="1" x14ac:dyDescent="0.3">
      <c r="B45" s="2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29"/>
    </row>
  </sheetData>
  <sheetProtection algorithmName="SHA-512" hashValue="G9HFcw4LQVgdVNffHfeTHoQPhPZcsNuaYs+dVnIkOXx74kGL5ngrwicuetPcyw+Smn+T0DZ9GIpKLA+zvKQzBQ==" saltValue="aNepW2aKh14SU8Nn8Qbx9w==" spinCount="100000" sheet="1" objects="1" scenarios="1"/>
  <mergeCells count="85">
    <mergeCell ref="C39:J39"/>
    <mergeCell ref="K39:O39"/>
    <mergeCell ref="P39:T39"/>
    <mergeCell ref="C40:T40"/>
    <mergeCell ref="C41:T41"/>
    <mergeCell ref="C37:J37"/>
    <mergeCell ref="K37:O37"/>
    <mergeCell ref="P37:T37"/>
    <mergeCell ref="C38:J38"/>
    <mergeCell ref="K38:O38"/>
    <mergeCell ref="P38:T38"/>
    <mergeCell ref="C35:J35"/>
    <mergeCell ref="K35:O35"/>
    <mergeCell ref="P35:T35"/>
    <mergeCell ref="C36:J36"/>
    <mergeCell ref="K36:O36"/>
    <mergeCell ref="P36:T36"/>
    <mergeCell ref="C33:J33"/>
    <mergeCell ref="K33:O33"/>
    <mergeCell ref="P33:T33"/>
    <mergeCell ref="C34:J34"/>
    <mergeCell ref="K34:O34"/>
    <mergeCell ref="P34:T34"/>
    <mergeCell ref="C31:J31"/>
    <mergeCell ref="K31:O31"/>
    <mergeCell ref="P31:T31"/>
    <mergeCell ref="C32:J32"/>
    <mergeCell ref="K32:O32"/>
    <mergeCell ref="P32:T32"/>
    <mergeCell ref="C29:J29"/>
    <mergeCell ref="K29:O29"/>
    <mergeCell ref="P29:T29"/>
    <mergeCell ref="C30:J30"/>
    <mergeCell ref="K30:O30"/>
    <mergeCell ref="P30:T30"/>
    <mergeCell ref="C27:J27"/>
    <mergeCell ref="K27:O27"/>
    <mergeCell ref="P27:T27"/>
    <mergeCell ref="C28:J28"/>
    <mergeCell ref="K28:O28"/>
    <mergeCell ref="P28:T28"/>
    <mergeCell ref="C25:J25"/>
    <mergeCell ref="K25:O25"/>
    <mergeCell ref="P25:T25"/>
    <mergeCell ref="C26:J26"/>
    <mergeCell ref="K26:O26"/>
    <mergeCell ref="P26:T26"/>
    <mergeCell ref="C23:J23"/>
    <mergeCell ref="K23:O23"/>
    <mergeCell ref="P23:T23"/>
    <mergeCell ref="C24:J24"/>
    <mergeCell ref="K24:O24"/>
    <mergeCell ref="P24:T24"/>
    <mergeCell ref="C21:J21"/>
    <mergeCell ref="K21:O21"/>
    <mergeCell ref="P21:T21"/>
    <mergeCell ref="C22:J22"/>
    <mergeCell ref="K22:O22"/>
    <mergeCell ref="P22:T22"/>
    <mergeCell ref="C20:T20"/>
    <mergeCell ref="N9:R9"/>
    <mergeCell ref="N10:R10"/>
    <mergeCell ref="S9:T9"/>
    <mergeCell ref="S10:T10"/>
    <mergeCell ref="C10:M10"/>
    <mergeCell ref="C17:N17"/>
    <mergeCell ref="C19:N19"/>
    <mergeCell ref="O19:T19"/>
    <mergeCell ref="C14:J16"/>
    <mergeCell ref="O17:T17"/>
    <mergeCell ref="C18:N18"/>
    <mergeCell ref="O18:T18"/>
    <mergeCell ref="C11:T11"/>
    <mergeCell ref="C12:T12"/>
    <mergeCell ref="S7:T7"/>
    <mergeCell ref="C9:M9"/>
    <mergeCell ref="C3:T3"/>
    <mergeCell ref="O6:P6"/>
    <mergeCell ref="Q6:R6"/>
    <mergeCell ref="S6:T6"/>
    <mergeCell ref="G6:N6"/>
    <mergeCell ref="C4:T4"/>
    <mergeCell ref="G7:N7"/>
    <mergeCell ref="O7:P7"/>
    <mergeCell ref="Q7:R7"/>
  </mergeCells>
  <dataValidations count="1">
    <dataValidation type="list" allowBlank="1" showInputMessage="1" showErrorMessage="1" sqref="P22:T39">
      <formula1>$AF$20:$AF$40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149"/>
  <sheetViews>
    <sheetView workbookViewId="0">
      <selection activeCell="AY39" sqref="AY39"/>
    </sheetView>
  </sheetViews>
  <sheetFormatPr baseColWidth="10" defaultRowHeight="15" outlineLevelCol="1" x14ac:dyDescent="0.25"/>
  <cols>
    <col min="1" max="52" width="2" style="27" customWidth="1"/>
    <col min="53" max="76" width="2" style="13" hidden="1" customWidth="1" outlineLevel="1"/>
    <col min="77" max="77" width="2" style="13" customWidth="1" collapsed="1"/>
    <col min="78" max="104" width="2" style="13" customWidth="1"/>
  </cols>
  <sheetData>
    <row r="1" spans="1:54" ht="9" customHeight="1" x14ac:dyDescent="0.25">
      <c r="A1" s="298" t="s">
        <v>690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</row>
    <row r="2" spans="1:54" ht="10.5" customHeight="1" x14ac:dyDescent="0.25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</row>
    <row r="3" spans="1:54" ht="9" customHeight="1" x14ac:dyDescent="0.25">
      <c r="F3" s="225" t="s">
        <v>691</v>
      </c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</row>
    <row r="4" spans="1:54" ht="9" customHeight="1" x14ac:dyDescent="0.25"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</row>
    <row r="5" spans="1:54" ht="9" customHeight="1" x14ac:dyDescent="0.25"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</row>
    <row r="6" spans="1:54" ht="9" customHeight="1" x14ac:dyDescent="0.25"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</row>
    <row r="7" spans="1:54" ht="9" customHeight="1" thickBot="1" x14ac:dyDescent="0.3"/>
    <row r="8" spans="1:54" ht="9" customHeight="1" thickTop="1" x14ac:dyDescent="0.25">
      <c r="B8" s="303" t="s">
        <v>692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304" t="s">
        <v>693</v>
      </c>
      <c r="O8" s="305"/>
      <c r="P8" s="305"/>
      <c r="Q8" s="305"/>
      <c r="R8" s="305"/>
      <c r="S8" s="305"/>
      <c r="T8" s="305"/>
      <c r="U8" s="305"/>
      <c r="V8" s="306"/>
    </row>
    <row r="9" spans="1:54" ht="9" customHeight="1" thickBot="1" x14ac:dyDescent="0.3"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307"/>
      <c r="O9" s="308"/>
      <c r="P9" s="308"/>
      <c r="Q9" s="308"/>
      <c r="R9" s="308"/>
      <c r="S9" s="308"/>
      <c r="T9" s="308"/>
      <c r="U9" s="308"/>
      <c r="V9" s="309"/>
    </row>
    <row r="10" spans="1:54" ht="9" customHeight="1" thickTop="1" x14ac:dyDescent="0.25"/>
    <row r="11" spans="1:54" ht="9" customHeight="1" thickBot="1" x14ac:dyDescent="0.3"/>
    <row r="12" spans="1:54" ht="9" customHeight="1" thickTop="1" x14ac:dyDescent="0.25">
      <c r="A12" s="310" t="s">
        <v>694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2"/>
    </row>
    <row r="13" spans="1:54" ht="9" customHeight="1" x14ac:dyDescent="0.25">
      <c r="A13" s="274"/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75"/>
      <c r="AG13" s="275"/>
      <c r="AH13" s="275"/>
      <c r="AI13" s="275"/>
      <c r="AJ13" s="275"/>
      <c r="AK13" s="275"/>
      <c r="AL13" s="275"/>
      <c r="AM13" s="275"/>
      <c r="AN13" s="275"/>
      <c r="AO13" s="275"/>
      <c r="AP13" s="275"/>
      <c r="AQ13" s="275"/>
      <c r="AR13" s="275"/>
      <c r="AS13" s="276"/>
    </row>
    <row r="14" spans="1:54" ht="9" customHeight="1" x14ac:dyDescent="0.25">
      <c r="A14" s="285" t="s">
        <v>695</v>
      </c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1"/>
      <c r="X14" s="286" t="s">
        <v>696</v>
      </c>
      <c r="Y14" s="257"/>
      <c r="Z14" s="257"/>
      <c r="AA14" s="257"/>
      <c r="AB14" s="257"/>
      <c r="AC14" s="257"/>
      <c r="AD14" s="257"/>
      <c r="AE14" s="257"/>
      <c r="AF14" s="257"/>
      <c r="AG14" s="257"/>
      <c r="AH14" s="287"/>
      <c r="AI14" s="286" t="s">
        <v>697</v>
      </c>
      <c r="AJ14" s="257"/>
      <c r="AK14" s="257"/>
      <c r="AL14" s="257"/>
      <c r="AM14" s="257"/>
      <c r="AN14" s="257"/>
      <c r="AO14" s="257"/>
      <c r="AP14" s="257"/>
      <c r="AQ14" s="257"/>
      <c r="AR14" s="257"/>
      <c r="AS14" s="287"/>
      <c r="BB14" s="1" t="s">
        <v>698</v>
      </c>
    </row>
    <row r="15" spans="1:54" ht="9" customHeight="1" x14ac:dyDescent="0.25">
      <c r="A15" s="274"/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6"/>
      <c r="X15" s="259"/>
      <c r="Y15" s="260"/>
      <c r="Z15" s="260"/>
      <c r="AA15" s="260"/>
      <c r="AB15" s="260"/>
      <c r="AC15" s="260"/>
      <c r="AD15" s="260"/>
      <c r="AE15" s="260"/>
      <c r="AF15" s="260"/>
      <c r="AG15" s="260"/>
      <c r="AH15" s="288"/>
      <c r="AI15" s="259"/>
      <c r="AJ15" s="260"/>
      <c r="AK15" s="260"/>
      <c r="AL15" s="260"/>
      <c r="AM15" s="260"/>
      <c r="AN15" s="260"/>
      <c r="AO15" s="260"/>
      <c r="AP15" s="260"/>
      <c r="AQ15" s="260"/>
      <c r="AR15" s="260"/>
      <c r="AS15" s="288"/>
      <c r="BB15" s="1" t="s">
        <v>699</v>
      </c>
    </row>
    <row r="16" spans="1:54" ht="9" customHeight="1" x14ac:dyDescent="0.25">
      <c r="A16" s="289"/>
      <c r="B16" s="290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1"/>
      <c r="X16" s="277"/>
      <c r="Y16" s="278"/>
      <c r="Z16" s="278"/>
      <c r="AA16" s="278"/>
      <c r="AB16" s="278"/>
      <c r="AC16" s="278"/>
      <c r="AD16" s="278"/>
      <c r="AE16" s="278"/>
      <c r="AF16" s="278"/>
      <c r="AG16" s="278"/>
      <c r="AH16" s="279"/>
      <c r="AI16" s="277"/>
      <c r="AJ16" s="278"/>
      <c r="AK16" s="278"/>
      <c r="AL16" s="278"/>
      <c r="AM16" s="278"/>
      <c r="AN16" s="278"/>
      <c r="AO16" s="278"/>
      <c r="AP16" s="278"/>
      <c r="AQ16" s="278"/>
      <c r="AR16" s="278"/>
      <c r="AS16" s="279"/>
      <c r="BB16" s="1" t="s">
        <v>700</v>
      </c>
    </row>
    <row r="17" spans="1:54" ht="9" customHeight="1" x14ac:dyDescent="0.25">
      <c r="A17" s="292"/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4"/>
      <c r="X17" s="282"/>
      <c r="Y17" s="283"/>
      <c r="Z17" s="283"/>
      <c r="AA17" s="283"/>
      <c r="AB17" s="283"/>
      <c r="AC17" s="283"/>
      <c r="AD17" s="283"/>
      <c r="AE17" s="283"/>
      <c r="AF17" s="283"/>
      <c r="AG17" s="283"/>
      <c r="AH17" s="284"/>
      <c r="AI17" s="282"/>
      <c r="AJ17" s="283"/>
      <c r="AK17" s="283"/>
      <c r="AL17" s="283"/>
      <c r="AM17" s="283"/>
      <c r="AN17" s="283"/>
      <c r="AO17" s="283"/>
      <c r="AP17" s="283"/>
      <c r="AQ17" s="283"/>
      <c r="AR17" s="283"/>
      <c r="AS17" s="284"/>
      <c r="BB17" s="1" t="s">
        <v>701</v>
      </c>
    </row>
    <row r="18" spans="1:54" ht="9" customHeight="1" x14ac:dyDescent="0.25">
      <c r="A18" s="285" t="s">
        <v>702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270"/>
      <c r="AR18" s="270"/>
      <c r="AS18" s="271"/>
      <c r="BB18" s="1" t="s">
        <v>703</v>
      </c>
    </row>
    <row r="19" spans="1:54" ht="9" customHeight="1" x14ac:dyDescent="0.25">
      <c r="A19" s="274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5"/>
      <c r="AL19" s="275"/>
      <c r="AM19" s="275"/>
      <c r="AN19" s="275"/>
      <c r="AO19" s="275"/>
      <c r="AP19" s="275"/>
      <c r="AQ19" s="275"/>
      <c r="AR19" s="275"/>
      <c r="AS19" s="276"/>
      <c r="BB19" s="1"/>
    </row>
    <row r="20" spans="1:54" ht="9" customHeight="1" x14ac:dyDescent="0.25">
      <c r="A20" s="285" t="s">
        <v>695</v>
      </c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1"/>
      <c r="X20" s="286" t="s">
        <v>704</v>
      </c>
      <c r="Y20" s="257"/>
      <c r="Z20" s="257"/>
      <c r="AA20" s="257"/>
      <c r="AB20" s="257"/>
      <c r="AC20" s="257"/>
      <c r="AD20" s="257"/>
      <c r="AE20" s="257"/>
      <c r="AF20" s="257"/>
      <c r="AG20" s="257"/>
      <c r="AH20" s="287"/>
      <c r="AI20" s="286" t="s">
        <v>705</v>
      </c>
      <c r="AJ20" s="257"/>
      <c r="AK20" s="257"/>
      <c r="AL20" s="257"/>
      <c r="AM20" s="257"/>
      <c r="AN20" s="257"/>
      <c r="AO20" s="257"/>
      <c r="AP20" s="257"/>
      <c r="AQ20" s="257"/>
      <c r="AR20" s="257"/>
      <c r="AS20" s="287"/>
      <c r="BB20" s="1"/>
    </row>
    <row r="21" spans="1:54" ht="9" customHeight="1" x14ac:dyDescent="0.25">
      <c r="A21" s="274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6"/>
      <c r="X21" s="259"/>
      <c r="Y21" s="260"/>
      <c r="Z21" s="260"/>
      <c r="AA21" s="260"/>
      <c r="AB21" s="260"/>
      <c r="AC21" s="260"/>
      <c r="AD21" s="260"/>
      <c r="AE21" s="260"/>
      <c r="AF21" s="260"/>
      <c r="AG21" s="260"/>
      <c r="AH21" s="288"/>
      <c r="AI21" s="259"/>
      <c r="AJ21" s="260"/>
      <c r="AK21" s="260"/>
      <c r="AL21" s="260"/>
      <c r="AM21" s="260"/>
      <c r="AN21" s="260"/>
      <c r="AO21" s="260"/>
      <c r="AP21" s="260"/>
      <c r="AQ21" s="260"/>
      <c r="AR21" s="260"/>
      <c r="AS21" s="288"/>
      <c r="BB21" s="1"/>
    </row>
    <row r="22" spans="1:54" ht="9" customHeight="1" x14ac:dyDescent="0.25">
      <c r="A22" s="289"/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1"/>
      <c r="X22" s="277"/>
      <c r="Y22" s="278"/>
      <c r="Z22" s="278"/>
      <c r="AA22" s="278"/>
      <c r="AB22" s="278"/>
      <c r="AC22" s="278"/>
      <c r="AD22" s="278"/>
      <c r="AE22" s="278"/>
      <c r="AF22" s="278"/>
      <c r="AG22" s="278"/>
      <c r="AH22" s="279"/>
      <c r="AI22" s="277"/>
      <c r="AJ22" s="278"/>
      <c r="AK22" s="278"/>
      <c r="AL22" s="278"/>
      <c r="AM22" s="278"/>
      <c r="AN22" s="278"/>
      <c r="AO22" s="278"/>
      <c r="AP22" s="278"/>
      <c r="AQ22" s="278"/>
      <c r="AR22" s="278"/>
      <c r="AS22" s="279"/>
      <c r="BB22" s="1"/>
    </row>
    <row r="23" spans="1:54" ht="9" customHeight="1" x14ac:dyDescent="0.25">
      <c r="A23" s="292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4"/>
      <c r="X23" s="282"/>
      <c r="Y23" s="283"/>
      <c r="Z23" s="283"/>
      <c r="AA23" s="283"/>
      <c r="AB23" s="283"/>
      <c r="AC23" s="283"/>
      <c r="AD23" s="283"/>
      <c r="AE23" s="283"/>
      <c r="AF23" s="283"/>
      <c r="AG23" s="283"/>
      <c r="AH23" s="284"/>
      <c r="AI23" s="282"/>
      <c r="AJ23" s="283"/>
      <c r="AK23" s="283"/>
      <c r="AL23" s="283"/>
      <c r="AM23" s="283"/>
      <c r="AN23" s="283"/>
      <c r="AO23" s="283"/>
      <c r="AP23" s="283"/>
      <c r="AQ23" s="283"/>
      <c r="AR23" s="283"/>
      <c r="AS23" s="284"/>
      <c r="BB23" s="1"/>
    </row>
    <row r="24" spans="1:54" ht="9" customHeight="1" x14ac:dyDescent="0.25">
      <c r="A24" s="285" t="s">
        <v>706</v>
      </c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1"/>
      <c r="X24" s="286" t="s">
        <v>707</v>
      </c>
      <c r="Y24" s="257"/>
      <c r="Z24" s="257"/>
      <c r="AA24" s="257"/>
      <c r="AB24" s="257"/>
      <c r="AC24" s="257"/>
      <c r="AD24" s="257"/>
      <c r="AE24" s="257"/>
      <c r="AF24" s="257"/>
      <c r="AG24" s="257"/>
      <c r="AH24" s="287"/>
      <c r="AI24" s="286" t="s">
        <v>708</v>
      </c>
      <c r="AJ24" s="257"/>
      <c r="AK24" s="257"/>
      <c r="AL24" s="257"/>
      <c r="AM24" s="257"/>
      <c r="AN24" s="257"/>
      <c r="AO24" s="257"/>
      <c r="AP24" s="257"/>
      <c r="AQ24" s="257"/>
      <c r="AR24" s="257"/>
      <c r="AS24" s="287"/>
      <c r="BB24" s="1"/>
    </row>
    <row r="25" spans="1:54" ht="9" customHeight="1" x14ac:dyDescent="0.25">
      <c r="A25" s="274"/>
      <c r="B25" s="275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6"/>
      <c r="X25" s="259"/>
      <c r="Y25" s="260"/>
      <c r="Z25" s="260"/>
      <c r="AA25" s="260"/>
      <c r="AB25" s="260"/>
      <c r="AC25" s="260"/>
      <c r="AD25" s="260"/>
      <c r="AE25" s="260"/>
      <c r="AF25" s="260"/>
      <c r="AG25" s="260"/>
      <c r="AH25" s="288"/>
      <c r="AI25" s="259"/>
      <c r="AJ25" s="260"/>
      <c r="AK25" s="260"/>
      <c r="AL25" s="260"/>
      <c r="AM25" s="260"/>
      <c r="AN25" s="260"/>
      <c r="AO25" s="260"/>
      <c r="AP25" s="260"/>
      <c r="AQ25" s="260"/>
      <c r="AR25" s="260"/>
      <c r="AS25" s="288"/>
    </row>
    <row r="26" spans="1:54" ht="9" customHeight="1" x14ac:dyDescent="0.25">
      <c r="A26" s="289"/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1"/>
      <c r="X26" s="277"/>
      <c r="Y26" s="278"/>
      <c r="Z26" s="278"/>
      <c r="AA26" s="278"/>
      <c r="AB26" s="278"/>
      <c r="AC26" s="278"/>
      <c r="AD26" s="278"/>
      <c r="AE26" s="278"/>
      <c r="AF26" s="278"/>
      <c r="AG26" s="278"/>
      <c r="AH26" s="279"/>
      <c r="AI26" s="277"/>
      <c r="AJ26" s="278"/>
      <c r="AK26" s="278"/>
      <c r="AL26" s="278"/>
      <c r="AM26" s="278"/>
      <c r="AN26" s="278"/>
      <c r="AO26" s="278"/>
      <c r="AP26" s="278"/>
      <c r="AQ26" s="278"/>
      <c r="AR26" s="278"/>
      <c r="AS26" s="279"/>
    </row>
    <row r="27" spans="1:54" ht="9" customHeight="1" x14ac:dyDescent="0.25">
      <c r="A27" s="292"/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4"/>
      <c r="X27" s="282"/>
      <c r="Y27" s="283"/>
      <c r="Z27" s="283"/>
      <c r="AA27" s="283"/>
      <c r="AB27" s="283"/>
      <c r="AC27" s="283"/>
      <c r="AD27" s="283"/>
      <c r="AE27" s="283"/>
      <c r="AF27" s="283"/>
      <c r="AG27" s="283"/>
      <c r="AH27" s="284"/>
      <c r="AI27" s="282"/>
      <c r="AJ27" s="283"/>
      <c r="AK27" s="283"/>
      <c r="AL27" s="283"/>
      <c r="AM27" s="283"/>
      <c r="AN27" s="283"/>
      <c r="AO27" s="283"/>
      <c r="AP27" s="283"/>
      <c r="AQ27" s="283"/>
      <c r="AR27" s="283"/>
      <c r="AS27" s="284"/>
      <c r="BB27" s="2" t="s">
        <v>709</v>
      </c>
    </row>
    <row r="28" spans="1:54" ht="9" customHeight="1" x14ac:dyDescent="0.25">
      <c r="A28" s="285" t="s">
        <v>710</v>
      </c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1"/>
      <c r="X28" s="286" t="s">
        <v>711</v>
      </c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87"/>
      <c r="BB28" s="2" t="s">
        <v>712</v>
      </c>
    </row>
    <row r="29" spans="1:54" ht="9" customHeight="1" x14ac:dyDescent="0.25">
      <c r="A29" s="274"/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6"/>
      <c r="X29" s="259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0"/>
      <c r="AN29" s="260"/>
      <c r="AO29" s="260"/>
      <c r="AP29" s="260"/>
      <c r="AQ29" s="260"/>
      <c r="AR29" s="260"/>
      <c r="AS29" s="288"/>
      <c r="BB29" s="2" t="s">
        <v>713</v>
      </c>
    </row>
    <row r="30" spans="1:54" ht="9" customHeight="1" x14ac:dyDescent="0.25">
      <c r="A30" s="289"/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1"/>
      <c r="X30" s="277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9"/>
      <c r="BB30" s="2" t="s">
        <v>714</v>
      </c>
    </row>
    <row r="31" spans="1:54" ht="9" customHeight="1" x14ac:dyDescent="0.25">
      <c r="A31" s="292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4"/>
      <c r="X31" s="282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3"/>
      <c r="AQ31" s="283"/>
      <c r="AR31" s="283"/>
      <c r="AS31" s="284"/>
      <c r="BB31" s="2" t="s">
        <v>715</v>
      </c>
    </row>
    <row r="32" spans="1:54" ht="9" customHeight="1" x14ac:dyDescent="0.25">
      <c r="A32" s="269" t="s">
        <v>716</v>
      </c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1"/>
      <c r="N32" s="277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9"/>
      <c r="AB32" s="277" t="s">
        <v>717</v>
      </c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9"/>
      <c r="BB32" s="2"/>
    </row>
    <row r="33" spans="1:54" ht="9" customHeight="1" x14ac:dyDescent="0.25">
      <c r="A33" s="272"/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73"/>
      <c r="N33" s="280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81"/>
      <c r="AB33" s="280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81"/>
      <c r="BB33" s="2"/>
    </row>
    <row r="34" spans="1:54" ht="9" customHeight="1" x14ac:dyDescent="0.25">
      <c r="A34" s="274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6"/>
      <c r="N34" s="282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4"/>
      <c r="AB34" s="282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283"/>
      <c r="AQ34" s="283"/>
      <c r="AR34" s="283"/>
      <c r="AS34" s="284"/>
      <c r="BB34" s="2"/>
    </row>
    <row r="35" spans="1:54" ht="9" customHeight="1" x14ac:dyDescent="0.25">
      <c r="A35" s="285" t="s">
        <v>718</v>
      </c>
      <c r="B35" s="270"/>
      <c r="C35" s="270"/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1"/>
      <c r="BB35" s="2" t="s">
        <v>719</v>
      </c>
    </row>
    <row r="36" spans="1:54" ht="9" customHeight="1" x14ac:dyDescent="0.25">
      <c r="A36" s="274"/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  <c r="AJ36" s="275"/>
      <c r="AK36" s="275"/>
      <c r="AL36" s="275"/>
      <c r="AM36" s="275"/>
      <c r="AN36" s="275"/>
      <c r="AO36" s="275"/>
      <c r="AP36" s="275"/>
      <c r="AQ36" s="275"/>
      <c r="AR36" s="275"/>
      <c r="AS36" s="276"/>
    </row>
    <row r="37" spans="1:54" ht="9" customHeight="1" x14ac:dyDescent="0.25">
      <c r="A37" s="269" t="s">
        <v>720</v>
      </c>
      <c r="B37" s="270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1"/>
      <c r="N37" s="299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9"/>
      <c r="AA37" s="300" t="s">
        <v>721</v>
      </c>
      <c r="AB37" s="257"/>
      <c r="AC37" s="257"/>
      <c r="AD37" s="257"/>
      <c r="AE37" s="257"/>
      <c r="AF37" s="257"/>
      <c r="AG37" s="257"/>
      <c r="AH37" s="257"/>
      <c r="AI37" s="257"/>
      <c r="AJ37" s="257"/>
      <c r="AK37" s="287"/>
      <c r="AL37" s="302"/>
      <c r="AM37" s="278"/>
      <c r="AN37" s="278"/>
      <c r="AO37" s="278"/>
      <c r="AP37" s="278"/>
      <c r="AQ37" s="278"/>
      <c r="AR37" s="278"/>
      <c r="AS37" s="279"/>
    </row>
    <row r="38" spans="1:54" ht="9" customHeight="1" x14ac:dyDescent="0.25">
      <c r="A38" s="272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73"/>
      <c r="N38" s="280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81"/>
      <c r="AA38" s="258"/>
      <c r="AB38" s="222"/>
      <c r="AC38" s="222"/>
      <c r="AD38" s="222"/>
      <c r="AE38" s="222"/>
      <c r="AF38" s="222"/>
      <c r="AG38" s="222"/>
      <c r="AH38" s="222"/>
      <c r="AI38" s="222"/>
      <c r="AJ38" s="222"/>
      <c r="AK38" s="301"/>
      <c r="AL38" s="280"/>
      <c r="AM38" s="236"/>
      <c r="AN38" s="236"/>
      <c r="AO38" s="236"/>
      <c r="AP38" s="236"/>
      <c r="AQ38" s="236"/>
      <c r="AR38" s="236"/>
      <c r="AS38" s="281"/>
      <c r="BB38" s="3" t="s">
        <v>722</v>
      </c>
    </row>
    <row r="39" spans="1:54" ht="9" customHeight="1" x14ac:dyDescent="0.25">
      <c r="A39" s="274"/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6"/>
      <c r="N39" s="282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4"/>
      <c r="AA39" s="259"/>
      <c r="AB39" s="260"/>
      <c r="AC39" s="260"/>
      <c r="AD39" s="260"/>
      <c r="AE39" s="260"/>
      <c r="AF39" s="260"/>
      <c r="AG39" s="260"/>
      <c r="AH39" s="260"/>
      <c r="AI39" s="260"/>
      <c r="AJ39" s="260"/>
      <c r="AK39" s="288"/>
      <c r="AL39" s="282"/>
      <c r="AM39" s="283"/>
      <c r="AN39" s="283"/>
      <c r="AO39" s="283"/>
      <c r="AP39" s="283"/>
      <c r="AQ39" s="283"/>
      <c r="AR39" s="283"/>
      <c r="AS39" s="284"/>
      <c r="BB39" s="3" t="s">
        <v>723</v>
      </c>
    </row>
    <row r="40" spans="1:54" ht="9" customHeight="1" x14ac:dyDescent="0.25">
      <c r="A40" s="285" t="s">
        <v>724</v>
      </c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0"/>
      <c r="AB40" s="270"/>
      <c r="AC40" s="270"/>
      <c r="AD40" s="270"/>
      <c r="AE40" s="270"/>
      <c r="AF40" s="270"/>
      <c r="AG40" s="270"/>
      <c r="AH40" s="270"/>
      <c r="AI40" s="270"/>
      <c r="AJ40" s="270"/>
      <c r="AK40" s="270"/>
      <c r="AL40" s="270"/>
      <c r="AM40" s="270"/>
      <c r="AN40" s="270"/>
      <c r="AO40" s="270"/>
      <c r="AP40" s="270"/>
      <c r="AQ40" s="270"/>
      <c r="AR40" s="270"/>
      <c r="AS40" s="271"/>
      <c r="BB40" s="3" t="s">
        <v>725</v>
      </c>
    </row>
    <row r="41" spans="1:54" ht="9" customHeight="1" x14ac:dyDescent="0.25">
      <c r="A41" s="274"/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5"/>
      <c r="AN41" s="275"/>
      <c r="AO41" s="275"/>
      <c r="AP41" s="275"/>
      <c r="AQ41" s="275"/>
      <c r="AR41" s="275"/>
      <c r="AS41" s="276"/>
      <c r="BB41" s="3" t="s">
        <v>726</v>
      </c>
    </row>
    <row r="42" spans="1:54" ht="9" customHeight="1" x14ac:dyDescent="0.25">
      <c r="A42" s="295" t="s">
        <v>727</v>
      </c>
      <c r="B42" s="290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1"/>
      <c r="BB42" s="3" t="s">
        <v>728</v>
      </c>
    </row>
    <row r="43" spans="1:54" ht="9" customHeight="1" x14ac:dyDescent="0.25">
      <c r="A43" s="296"/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97"/>
      <c r="BB43" s="3" t="s">
        <v>719</v>
      </c>
    </row>
    <row r="44" spans="1:54" ht="9" customHeight="1" x14ac:dyDescent="0.25">
      <c r="A44" s="296"/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97"/>
      <c r="BB44" s="3"/>
    </row>
    <row r="45" spans="1:54" ht="9" customHeight="1" x14ac:dyDescent="0.25">
      <c r="A45" s="296"/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6"/>
      <c r="AI45" s="236"/>
      <c r="AJ45" s="236"/>
      <c r="AK45" s="236"/>
      <c r="AL45" s="236"/>
      <c r="AM45" s="236"/>
      <c r="AN45" s="236"/>
      <c r="AO45" s="236"/>
      <c r="AP45" s="236"/>
      <c r="AQ45" s="236"/>
      <c r="AR45" s="236"/>
      <c r="AS45" s="297"/>
      <c r="BB45" s="3"/>
    </row>
    <row r="46" spans="1:54" ht="9" customHeight="1" x14ac:dyDescent="0.25">
      <c r="A46" s="29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6"/>
      <c r="AR46" s="236"/>
      <c r="AS46" s="297"/>
      <c r="BB46" s="3"/>
    </row>
    <row r="47" spans="1:54" ht="9" customHeight="1" thickBot="1" x14ac:dyDescent="0.3">
      <c r="A47" s="292"/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  <c r="AI47" s="293"/>
      <c r="AJ47" s="293"/>
      <c r="AK47" s="293"/>
      <c r="AL47" s="293"/>
      <c r="AM47" s="293"/>
      <c r="AN47" s="293"/>
      <c r="AO47" s="293"/>
      <c r="AP47" s="293"/>
      <c r="AQ47" s="293"/>
      <c r="AR47" s="293"/>
      <c r="AS47" s="294"/>
      <c r="BB47" s="3"/>
    </row>
    <row r="48" spans="1:54" ht="9" customHeight="1" thickTop="1" x14ac:dyDescent="0.25">
      <c r="BB48" s="3"/>
    </row>
    <row r="49" spans="1:54" ht="9" customHeight="1" x14ac:dyDescent="0.25">
      <c r="BB49" s="3"/>
    </row>
    <row r="50" spans="1:54" ht="9" customHeight="1" x14ac:dyDescent="0.25">
      <c r="BB50" s="3"/>
    </row>
    <row r="51" spans="1:54" ht="9" customHeight="1" x14ac:dyDescent="0.25"/>
    <row r="52" spans="1:54" ht="9" customHeight="1" x14ac:dyDescent="0.25"/>
    <row r="53" spans="1:54" ht="9" customHeight="1" x14ac:dyDescent="0.25">
      <c r="A53" s="268" t="s">
        <v>729</v>
      </c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</row>
    <row r="54" spans="1:54" ht="9" customHeight="1" x14ac:dyDescent="0.25">
      <c r="A54" s="222"/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</row>
    <row r="55" spans="1:54" ht="9" customHeight="1" x14ac:dyDescent="0.25">
      <c r="A55" s="222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</row>
    <row r="56" spans="1:54" ht="9" customHeight="1" x14ac:dyDescent="0.25">
      <c r="A56" s="222"/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</row>
    <row r="57" spans="1:54" ht="9" customHeight="1" x14ac:dyDescent="0.25">
      <c r="A57" s="222"/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</row>
    <row r="58" spans="1:54" ht="9" customHeight="1" x14ac:dyDescent="0.25"/>
    <row r="59" spans="1:54" ht="9" customHeight="1" x14ac:dyDescent="0.25"/>
    <row r="60" spans="1:54" ht="9" customHeight="1" x14ac:dyDescent="0.25"/>
    <row r="61" spans="1:54" ht="9" customHeight="1" x14ac:dyDescent="0.25"/>
    <row r="62" spans="1:54" ht="9" customHeight="1" x14ac:dyDescent="0.25"/>
    <row r="63" spans="1:54" ht="9" customHeight="1" x14ac:dyDescent="0.25"/>
    <row r="64" spans="1:54" ht="9" customHeight="1" x14ac:dyDescent="0.25"/>
    <row r="65" ht="9" customHeight="1" x14ac:dyDescent="0.25"/>
    <row r="66" ht="9" customHeight="1" x14ac:dyDescent="0.25"/>
    <row r="67" ht="9" customHeight="1" x14ac:dyDescent="0.25"/>
    <row r="68" ht="9" customHeight="1" x14ac:dyDescent="0.25"/>
    <row r="69" ht="9" customHeight="1" x14ac:dyDescent="0.25"/>
    <row r="70" ht="9" customHeight="1" x14ac:dyDescent="0.25"/>
    <row r="71" ht="9" customHeight="1" x14ac:dyDescent="0.25"/>
    <row r="72" ht="9" customHeight="1" x14ac:dyDescent="0.25"/>
    <row r="73" ht="9" customHeight="1" x14ac:dyDescent="0.25"/>
    <row r="74" ht="9" customHeight="1" x14ac:dyDescent="0.25"/>
    <row r="75" ht="9" customHeight="1" x14ac:dyDescent="0.25"/>
    <row r="76" ht="9" customHeight="1" x14ac:dyDescent="0.25"/>
    <row r="77" ht="9" customHeight="1" x14ac:dyDescent="0.25"/>
    <row r="78" ht="9" customHeight="1" x14ac:dyDescent="0.25"/>
    <row r="79" ht="9" customHeight="1" x14ac:dyDescent="0.25"/>
    <row r="80" ht="9" customHeight="1" x14ac:dyDescent="0.25"/>
    <row r="81" ht="9" customHeight="1" x14ac:dyDescent="0.25"/>
    <row r="82" ht="9" customHeight="1" x14ac:dyDescent="0.25"/>
    <row r="83" ht="9" customHeight="1" x14ac:dyDescent="0.25"/>
    <row r="84" ht="9" customHeight="1" x14ac:dyDescent="0.25"/>
    <row r="85" ht="9" customHeight="1" x14ac:dyDescent="0.25"/>
    <row r="86" ht="9" customHeight="1" x14ac:dyDescent="0.25"/>
    <row r="87" ht="9" customHeight="1" x14ac:dyDescent="0.25"/>
    <row r="88" ht="9" customHeight="1" x14ac:dyDescent="0.25"/>
    <row r="89" ht="9" customHeight="1" x14ac:dyDescent="0.25"/>
    <row r="90" ht="9" customHeight="1" x14ac:dyDescent="0.25"/>
    <row r="91" ht="9" customHeight="1" x14ac:dyDescent="0.25"/>
    <row r="92" ht="9" customHeight="1" x14ac:dyDescent="0.25"/>
    <row r="93" ht="9" customHeight="1" x14ac:dyDescent="0.25"/>
    <row r="94" ht="9" customHeight="1" x14ac:dyDescent="0.25"/>
    <row r="95" ht="9" customHeight="1" x14ac:dyDescent="0.25"/>
    <row r="96" ht="9" customHeight="1" x14ac:dyDescent="0.25"/>
    <row r="97" ht="9" customHeight="1" x14ac:dyDescent="0.25"/>
    <row r="98" ht="9" customHeight="1" x14ac:dyDescent="0.25"/>
    <row r="99" ht="9" customHeight="1" x14ac:dyDescent="0.25"/>
    <row r="100" ht="9" customHeight="1" x14ac:dyDescent="0.25"/>
    <row r="101" ht="9" customHeight="1" x14ac:dyDescent="0.25"/>
    <row r="102" ht="9" customHeight="1" x14ac:dyDescent="0.25"/>
    <row r="103" ht="9" customHeight="1" x14ac:dyDescent="0.25"/>
    <row r="104" ht="9" customHeight="1" x14ac:dyDescent="0.25"/>
    <row r="105" ht="9" customHeight="1" x14ac:dyDescent="0.25"/>
    <row r="106" ht="9" customHeight="1" x14ac:dyDescent="0.25"/>
    <row r="107" ht="9" customHeight="1" x14ac:dyDescent="0.25"/>
    <row r="108" ht="9" customHeight="1" x14ac:dyDescent="0.25"/>
    <row r="109" ht="9" customHeight="1" x14ac:dyDescent="0.25"/>
    <row r="110" ht="9" customHeight="1" x14ac:dyDescent="0.25"/>
    <row r="111" ht="9" customHeight="1" x14ac:dyDescent="0.25"/>
    <row r="112" ht="9" customHeight="1" x14ac:dyDescent="0.25"/>
    <row r="113" ht="9" customHeight="1" x14ac:dyDescent="0.25"/>
    <row r="114" ht="9" customHeight="1" x14ac:dyDescent="0.25"/>
    <row r="115" ht="9" customHeight="1" x14ac:dyDescent="0.25"/>
    <row r="116" ht="9" customHeight="1" x14ac:dyDescent="0.25"/>
    <row r="117" ht="9" customHeight="1" x14ac:dyDescent="0.25"/>
    <row r="118" ht="9" customHeight="1" x14ac:dyDescent="0.25"/>
    <row r="119" ht="9" customHeight="1" x14ac:dyDescent="0.25"/>
    <row r="120" ht="9" customHeight="1" x14ac:dyDescent="0.25"/>
    <row r="121" ht="9" customHeight="1" x14ac:dyDescent="0.25"/>
    <row r="122" ht="9" customHeight="1" x14ac:dyDescent="0.25"/>
    <row r="123" ht="9" customHeight="1" x14ac:dyDescent="0.25"/>
    <row r="124" ht="9" customHeight="1" x14ac:dyDescent="0.25"/>
    <row r="125" ht="9" customHeight="1" x14ac:dyDescent="0.25"/>
    <row r="126" ht="9" customHeight="1" x14ac:dyDescent="0.25"/>
    <row r="127" ht="9" customHeight="1" x14ac:dyDescent="0.25"/>
    <row r="128" ht="9" customHeight="1" x14ac:dyDescent="0.25"/>
    <row r="129" ht="9" customHeight="1" x14ac:dyDescent="0.25"/>
    <row r="130" ht="9" customHeight="1" x14ac:dyDescent="0.25"/>
    <row r="131" ht="9" customHeight="1" x14ac:dyDescent="0.25"/>
    <row r="132" ht="9" customHeight="1" x14ac:dyDescent="0.25"/>
    <row r="133" ht="9" customHeight="1" x14ac:dyDescent="0.25"/>
    <row r="134" ht="9" customHeight="1" x14ac:dyDescent="0.25"/>
    <row r="135" ht="9" customHeight="1" x14ac:dyDescent="0.25"/>
    <row r="136" ht="9" customHeight="1" x14ac:dyDescent="0.25"/>
    <row r="137" ht="9" customHeight="1" x14ac:dyDescent="0.25"/>
    <row r="138" ht="9" customHeight="1" x14ac:dyDescent="0.25"/>
    <row r="139" ht="9" customHeight="1" x14ac:dyDescent="0.25"/>
    <row r="140" ht="9" customHeight="1" x14ac:dyDescent="0.25"/>
    <row r="141" ht="9" customHeight="1" x14ac:dyDescent="0.25"/>
    <row r="142" ht="9" customHeight="1" x14ac:dyDescent="0.25"/>
    <row r="143" ht="9" customHeight="1" x14ac:dyDescent="0.25"/>
    <row r="144" ht="9" customHeight="1" x14ac:dyDescent="0.25"/>
    <row r="145" ht="9" customHeight="1" x14ac:dyDescent="0.25"/>
    <row r="146" ht="9" customHeight="1" x14ac:dyDescent="0.25"/>
    <row r="147" ht="9" customHeight="1" x14ac:dyDescent="0.25"/>
    <row r="148" ht="9" customHeight="1" x14ac:dyDescent="0.25"/>
    <row r="149" ht="9" customHeight="1" x14ac:dyDescent="0.25"/>
  </sheetData>
  <sheetProtection algorithmName="SHA-512" hashValue="36Gqo8dVM5FByp+Prf/jDsywWAuIazvzJOd0tnh9xNPYCVTYtOKhUgG3tbpMEYe/9RjBF5CRyAqEXDUglgAKNA==" saltValue="NwzbCiGqFXXUfxHusoJqkw==" spinCount="100000" sheet="1" objects="1" scenarios="1"/>
  <mergeCells count="39">
    <mergeCell ref="A1:AS2"/>
    <mergeCell ref="A37:M39"/>
    <mergeCell ref="N37:Z39"/>
    <mergeCell ref="AA37:AK39"/>
    <mergeCell ref="AL37:AS39"/>
    <mergeCell ref="F3:AS6"/>
    <mergeCell ref="B8:M9"/>
    <mergeCell ref="N8:V9"/>
    <mergeCell ref="A12:AS13"/>
    <mergeCell ref="A35:AS36"/>
    <mergeCell ref="A14:W15"/>
    <mergeCell ref="X14:AH15"/>
    <mergeCell ref="AI14:AS15"/>
    <mergeCell ref="A18:AS19"/>
    <mergeCell ref="A16:W17"/>
    <mergeCell ref="X16:AH17"/>
    <mergeCell ref="AI16:AS17"/>
    <mergeCell ref="A20:W21"/>
    <mergeCell ref="A22:W23"/>
    <mergeCell ref="X20:AH21"/>
    <mergeCell ref="AI20:AS21"/>
    <mergeCell ref="X22:AH23"/>
    <mergeCell ref="AI22:AS23"/>
    <mergeCell ref="A24:W25"/>
    <mergeCell ref="X24:AH25"/>
    <mergeCell ref="AI24:AS25"/>
    <mergeCell ref="A26:W27"/>
    <mergeCell ref="X26:AH27"/>
    <mergeCell ref="AI26:AS27"/>
    <mergeCell ref="A53:L57"/>
    <mergeCell ref="A32:M34"/>
    <mergeCell ref="N32:AA34"/>
    <mergeCell ref="AB32:AS34"/>
    <mergeCell ref="A28:W29"/>
    <mergeCell ref="X28:AS29"/>
    <mergeCell ref="A30:W31"/>
    <mergeCell ref="X30:AS31"/>
    <mergeCell ref="A40:AS41"/>
    <mergeCell ref="A42:AS47"/>
  </mergeCells>
  <dataValidations count="3">
    <dataValidation type="list" allowBlank="1" showInputMessage="1" showErrorMessage="1" sqref="AI22:AS23">
      <formula1>$BB$14:$BB$24</formula1>
    </dataValidation>
    <dataValidation type="list" allowBlank="1" showInputMessage="1" showErrorMessage="1" sqref="N32:AA34">
      <formula1>$BB$27:$BB$35</formula1>
    </dataValidation>
    <dataValidation type="list" allowBlank="1" showInputMessage="1" showErrorMessage="1" sqref="N37:Z39">
      <formula1>$BB$38:$BB$50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164"/>
  <sheetViews>
    <sheetView tabSelected="1" topLeftCell="A31" zoomScale="130" zoomScaleNormal="130" workbookViewId="0">
      <selection activeCell="AW21" sqref="AW21"/>
    </sheetView>
  </sheetViews>
  <sheetFormatPr baseColWidth="10" defaultRowHeight="15" outlineLevelCol="1" x14ac:dyDescent="0.25"/>
  <cols>
    <col min="1" max="52" width="2" style="27" customWidth="1"/>
    <col min="53" max="104" width="2" style="13" hidden="1" customWidth="1" outlineLevel="1"/>
    <col min="105" max="112" width="11.42578125" style="13" hidden="1" customWidth="1" outlineLevel="1"/>
    <col min="113" max="113" width="69" style="13" hidden="1" customWidth="1" outlineLevel="1"/>
    <col min="114" max="114" width="11.42578125" style="13" customWidth="1" collapsed="1"/>
  </cols>
  <sheetData>
    <row r="1" spans="1:79" ht="10.5" customHeight="1" x14ac:dyDescent="0.25">
      <c r="A1" s="344" t="s">
        <v>730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342" t="s">
        <v>731</v>
      </c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343">
        <v>44580</v>
      </c>
      <c r="AH1" s="236"/>
      <c r="AI1" s="236"/>
      <c r="AJ1" s="236"/>
      <c r="AK1" s="236"/>
      <c r="AL1" s="236"/>
      <c r="AM1" s="236"/>
      <c r="AN1" s="6"/>
      <c r="AO1" s="6"/>
      <c r="AP1" s="6"/>
      <c r="AQ1" s="6"/>
      <c r="AR1" s="374">
        <v>1</v>
      </c>
      <c r="AS1" s="222"/>
      <c r="BG1" s="313"/>
      <c r="BH1" s="314"/>
      <c r="BI1" s="314"/>
      <c r="BJ1" s="314"/>
      <c r="BK1" s="314"/>
      <c r="BL1" s="314"/>
      <c r="BM1" s="314"/>
      <c r="BN1" s="314"/>
      <c r="BO1" s="314"/>
      <c r="BP1" s="314"/>
    </row>
    <row r="2" spans="1:79" ht="10.5" customHeight="1" x14ac:dyDescent="0.25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36"/>
      <c r="AH2" s="236"/>
      <c r="AI2" s="236"/>
      <c r="AJ2" s="236"/>
      <c r="AK2" s="236"/>
      <c r="AL2" s="236"/>
      <c r="AM2" s="236"/>
      <c r="AN2" s="6"/>
      <c r="AO2" s="6"/>
      <c r="AP2" s="6"/>
      <c r="AQ2" s="6"/>
      <c r="AR2" s="222"/>
      <c r="AS2" s="222"/>
    </row>
    <row r="3" spans="1:79" ht="5.25" customHeight="1" x14ac:dyDescent="0.25">
      <c r="F3" s="225" t="s">
        <v>732</v>
      </c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</row>
    <row r="4" spans="1:79" ht="5.25" customHeight="1" x14ac:dyDescent="0.25"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</row>
    <row r="5" spans="1:79" ht="5.25" customHeight="1" x14ac:dyDescent="0.25"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</row>
    <row r="6" spans="1:79" ht="5.25" customHeight="1" x14ac:dyDescent="0.25"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BL6" s="3" t="s">
        <v>207</v>
      </c>
    </row>
    <row r="7" spans="1:79" ht="5.25" customHeight="1" x14ac:dyDescent="0.25">
      <c r="BL7" s="3" t="s">
        <v>733</v>
      </c>
    </row>
    <row r="8" spans="1:79" ht="9" customHeight="1" x14ac:dyDescent="0.25">
      <c r="A8" s="320" t="s">
        <v>734</v>
      </c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87"/>
      <c r="BL8" s="3" t="s">
        <v>735</v>
      </c>
    </row>
    <row r="9" spans="1:79" ht="9" customHeight="1" x14ac:dyDescent="0.25">
      <c r="A9" s="259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88"/>
      <c r="BL9" s="3" t="s">
        <v>736</v>
      </c>
      <c r="CA9" s="1" t="s">
        <v>737</v>
      </c>
    </row>
    <row r="10" spans="1:79" ht="9" customHeight="1" x14ac:dyDescent="0.25">
      <c r="A10" s="346" t="s">
        <v>670</v>
      </c>
      <c r="B10" s="257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87"/>
      <c r="AE10" s="336" t="s">
        <v>73</v>
      </c>
      <c r="AF10" s="257"/>
      <c r="AG10" s="257"/>
      <c r="AH10" s="257"/>
      <c r="AI10" s="257"/>
      <c r="AJ10" s="257"/>
      <c r="AK10" s="257"/>
      <c r="AL10" s="257"/>
      <c r="AM10" s="257"/>
      <c r="AN10" s="257"/>
      <c r="AO10" s="287"/>
      <c r="AP10" s="336" t="s">
        <v>738</v>
      </c>
      <c r="AQ10" s="257"/>
      <c r="AR10" s="257"/>
      <c r="AS10" s="287"/>
      <c r="BL10" s="3"/>
      <c r="CA10" s="1" t="s">
        <v>536</v>
      </c>
    </row>
    <row r="11" spans="1:79" ht="9" customHeight="1" x14ac:dyDescent="0.25">
      <c r="A11" s="259"/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88"/>
      <c r="AE11" s="259"/>
      <c r="AF11" s="260"/>
      <c r="AG11" s="260"/>
      <c r="AH11" s="260"/>
      <c r="AI11" s="260"/>
      <c r="AJ11" s="260"/>
      <c r="AK11" s="260"/>
      <c r="AL11" s="260"/>
      <c r="AM11" s="260"/>
      <c r="AN11" s="260"/>
      <c r="AO11" s="288"/>
      <c r="AP11" s="259"/>
      <c r="AQ11" s="260"/>
      <c r="AR11" s="260"/>
      <c r="AS11" s="288"/>
      <c r="BL11" s="3"/>
      <c r="CA11" s="1"/>
    </row>
    <row r="12" spans="1:79" ht="10.5" customHeight="1" x14ac:dyDescent="0.25">
      <c r="A12" s="299" t="s">
        <v>739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9"/>
      <c r="AE12" s="277" t="s">
        <v>740</v>
      </c>
      <c r="AF12" s="278"/>
      <c r="AG12" s="278"/>
      <c r="AH12" s="278"/>
      <c r="AI12" s="278"/>
      <c r="AJ12" s="278"/>
      <c r="AK12" s="278"/>
      <c r="AL12" s="278"/>
      <c r="AM12" s="278"/>
      <c r="AN12" s="278"/>
      <c r="AO12" s="279"/>
      <c r="AP12" s="277"/>
      <c r="AQ12" s="278"/>
      <c r="AR12" s="278"/>
      <c r="AS12" s="279"/>
      <c r="BL12" s="3"/>
      <c r="CA12" s="1"/>
    </row>
    <row r="13" spans="1:79" ht="10.5" customHeight="1" x14ac:dyDescent="0.25">
      <c r="A13" s="282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4"/>
      <c r="AE13" s="282"/>
      <c r="AF13" s="283"/>
      <c r="AG13" s="283"/>
      <c r="AH13" s="283"/>
      <c r="AI13" s="283"/>
      <c r="AJ13" s="283"/>
      <c r="AK13" s="283"/>
      <c r="AL13" s="283"/>
      <c r="AM13" s="283"/>
      <c r="AN13" s="283"/>
      <c r="AO13" s="284"/>
      <c r="AP13" s="282"/>
      <c r="AQ13" s="283"/>
      <c r="AR13" s="283"/>
      <c r="AS13" s="284"/>
      <c r="BL13" s="3"/>
    </row>
    <row r="14" spans="1:79" ht="9" customHeight="1" x14ac:dyDescent="0.25">
      <c r="A14" s="336" t="s">
        <v>198</v>
      </c>
      <c r="B14" s="257"/>
      <c r="C14" s="257"/>
      <c r="D14" s="257"/>
      <c r="E14" s="257"/>
      <c r="F14" s="257"/>
      <c r="G14" s="257"/>
      <c r="H14" s="257"/>
      <c r="I14" s="257"/>
      <c r="J14" s="287"/>
      <c r="K14" s="336" t="s">
        <v>741</v>
      </c>
      <c r="L14" s="257"/>
      <c r="M14" s="257"/>
      <c r="N14" s="257"/>
      <c r="O14" s="257"/>
      <c r="P14" s="257"/>
      <c r="Q14" s="257"/>
      <c r="R14" s="257"/>
      <c r="S14" s="257"/>
      <c r="T14" s="287"/>
      <c r="U14" s="336" t="s">
        <v>742</v>
      </c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  <c r="AQ14" s="257"/>
      <c r="AR14" s="257"/>
      <c r="AS14" s="287"/>
      <c r="BL14" s="3" t="s">
        <v>743</v>
      </c>
    </row>
    <row r="15" spans="1:79" ht="9" customHeight="1" x14ac:dyDescent="0.25">
      <c r="A15" s="259"/>
      <c r="B15" s="260"/>
      <c r="C15" s="260"/>
      <c r="D15" s="260"/>
      <c r="E15" s="260"/>
      <c r="F15" s="260"/>
      <c r="G15" s="260"/>
      <c r="H15" s="260"/>
      <c r="I15" s="260"/>
      <c r="J15" s="288"/>
      <c r="K15" s="259"/>
      <c r="L15" s="260"/>
      <c r="M15" s="260"/>
      <c r="N15" s="260"/>
      <c r="O15" s="260"/>
      <c r="P15" s="260"/>
      <c r="Q15" s="260"/>
      <c r="R15" s="260"/>
      <c r="S15" s="260"/>
      <c r="T15" s="288"/>
      <c r="U15" s="259"/>
      <c r="V15" s="260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0"/>
      <c r="AN15" s="260"/>
      <c r="AO15" s="260"/>
      <c r="AP15" s="260"/>
      <c r="AQ15" s="260"/>
      <c r="AR15" s="260"/>
      <c r="AS15" s="288"/>
    </row>
    <row r="16" spans="1:79" ht="14.25" customHeight="1" x14ac:dyDescent="0.25">
      <c r="A16" s="277" t="s">
        <v>733</v>
      </c>
      <c r="B16" s="172"/>
      <c r="C16" s="172"/>
      <c r="D16" s="172"/>
      <c r="E16" s="172"/>
      <c r="F16" s="172"/>
      <c r="G16" s="172"/>
      <c r="H16" s="172"/>
      <c r="I16" s="172"/>
      <c r="J16" s="173"/>
      <c r="K16" s="277" t="s">
        <v>744</v>
      </c>
      <c r="L16" s="172"/>
      <c r="M16" s="172"/>
      <c r="N16" s="172"/>
      <c r="O16" s="172"/>
      <c r="P16" s="172"/>
      <c r="Q16" s="172"/>
      <c r="R16" s="172"/>
      <c r="S16" s="172"/>
      <c r="T16" s="173"/>
      <c r="U16" s="299" t="s">
        <v>745</v>
      </c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9"/>
      <c r="BL16" s="3" t="s">
        <v>746</v>
      </c>
    </row>
    <row r="17" spans="1:86" ht="14.25" customHeight="1" x14ac:dyDescent="0.25">
      <c r="A17" s="336" t="s">
        <v>747</v>
      </c>
      <c r="B17" s="190"/>
      <c r="C17" s="190"/>
      <c r="D17" s="190"/>
      <c r="E17" s="190"/>
      <c r="F17" s="190"/>
      <c r="G17" s="190"/>
      <c r="H17" s="190"/>
      <c r="I17" s="190"/>
      <c r="J17" s="191"/>
      <c r="K17" s="277" t="s">
        <v>748</v>
      </c>
      <c r="L17" s="172"/>
      <c r="M17" s="172"/>
      <c r="N17" s="172"/>
      <c r="O17" s="172"/>
      <c r="P17" s="172"/>
      <c r="Q17" s="172"/>
      <c r="R17" s="172"/>
      <c r="S17" s="172"/>
      <c r="T17" s="173"/>
      <c r="U17" s="282"/>
      <c r="V17" s="283"/>
      <c r="W17" s="283"/>
      <c r="X17" s="283"/>
      <c r="Y17" s="283"/>
      <c r="Z17" s="283"/>
      <c r="AA17" s="283"/>
      <c r="AB17" s="283"/>
      <c r="AC17" s="283"/>
      <c r="AD17" s="283"/>
      <c r="AE17" s="283"/>
      <c r="AF17" s="283"/>
      <c r="AG17" s="283"/>
      <c r="AH17" s="283"/>
      <c r="AI17" s="283"/>
      <c r="AJ17" s="283"/>
      <c r="AK17" s="283"/>
      <c r="AL17" s="283"/>
      <c r="AM17" s="283"/>
      <c r="AN17" s="283"/>
      <c r="AO17" s="283"/>
      <c r="AP17" s="283"/>
      <c r="AQ17" s="283"/>
      <c r="AR17" s="283"/>
      <c r="AS17" s="284"/>
      <c r="BL17" s="3" t="s">
        <v>749</v>
      </c>
    </row>
    <row r="18" spans="1:86" ht="14.25" customHeight="1" x14ac:dyDescent="0.25">
      <c r="A18" s="328" t="s">
        <v>750</v>
      </c>
      <c r="B18" s="190"/>
      <c r="C18" s="190"/>
      <c r="D18" s="190"/>
      <c r="E18" s="190"/>
      <c r="F18" s="190"/>
      <c r="G18" s="190"/>
      <c r="H18" s="190"/>
      <c r="I18" s="190"/>
      <c r="J18" s="191"/>
      <c r="K18" s="334" t="s">
        <v>700</v>
      </c>
      <c r="L18" s="190"/>
      <c r="M18" s="190"/>
      <c r="N18" s="190"/>
      <c r="O18" s="190"/>
      <c r="P18" s="190"/>
      <c r="Q18" s="191"/>
      <c r="R18" s="328" t="s">
        <v>751</v>
      </c>
      <c r="S18" s="190"/>
      <c r="T18" s="190"/>
      <c r="U18" s="190"/>
      <c r="V18" s="190"/>
      <c r="W18" s="190"/>
      <c r="X18" s="190"/>
      <c r="Y18" s="190"/>
      <c r="Z18" s="190"/>
      <c r="AA18" s="191"/>
      <c r="AB18" s="328" t="s">
        <v>752</v>
      </c>
      <c r="AC18" s="190"/>
      <c r="AD18" s="190"/>
      <c r="AE18" s="190"/>
      <c r="AF18" s="190"/>
      <c r="AG18" s="191"/>
      <c r="AH18" s="328" t="s">
        <v>753</v>
      </c>
      <c r="AI18" s="190"/>
      <c r="AJ18" s="190"/>
      <c r="AK18" s="190"/>
      <c r="AL18" s="191"/>
      <c r="AM18" s="328" t="s">
        <v>754</v>
      </c>
      <c r="AN18" s="190"/>
      <c r="AO18" s="190"/>
      <c r="AP18" s="190"/>
      <c r="AQ18" s="190"/>
      <c r="AR18" s="190"/>
      <c r="AS18" s="191"/>
      <c r="BL18" s="3" t="s">
        <v>755</v>
      </c>
    </row>
    <row r="19" spans="1:86" ht="14.25" customHeight="1" x14ac:dyDescent="0.25">
      <c r="A19" s="330" t="s">
        <v>756</v>
      </c>
      <c r="B19" s="172"/>
      <c r="C19" s="172"/>
      <c r="D19" s="172"/>
      <c r="E19" s="172"/>
      <c r="F19" s="172"/>
      <c r="G19" s="172"/>
      <c r="H19" s="172"/>
      <c r="I19" s="172"/>
      <c r="J19" s="173"/>
      <c r="K19" s="335"/>
      <c r="L19" s="172"/>
      <c r="M19" s="172"/>
      <c r="N19" s="172"/>
      <c r="O19" s="172"/>
      <c r="P19" s="172"/>
      <c r="Q19" s="173"/>
      <c r="R19" s="330" t="s">
        <v>757</v>
      </c>
      <c r="S19" s="172"/>
      <c r="T19" s="172"/>
      <c r="U19" s="172"/>
      <c r="V19" s="172"/>
      <c r="W19" s="172"/>
      <c r="X19" s="172"/>
      <c r="Y19" s="172"/>
      <c r="Z19" s="172"/>
      <c r="AA19" s="173"/>
      <c r="AB19" s="349" t="e">
        <f ca="1">(TODAY()-AH19)/365</f>
        <v>#VALUE!</v>
      </c>
      <c r="AC19" s="172"/>
      <c r="AD19" s="172"/>
      <c r="AE19" s="348" t="s">
        <v>737</v>
      </c>
      <c r="AF19" s="172"/>
      <c r="AG19" s="173"/>
      <c r="AH19" s="347" t="s">
        <v>758</v>
      </c>
      <c r="AI19" s="172"/>
      <c r="AJ19" s="172"/>
      <c r="AK19" s="172"/>
      <c r="AL19" s="173"/>
      <c r="AM19" s="330" t="s">
        <v>744</v>
      </c>
      <c r="AN19" s="172"/>
      <c r="AO19" s="172"/>
      <c r="AP19" s="172"/>
      <c r="AQ19" s="172"/>
      <c r="AR19" s="172"/>
      <c r="AS19" s="173"/>
      <c r="BG19" s="1" t="e">
        <f ca="1">IF(AE19="Años",AB19*365,IF(AE19="MESES",AB19*30,0))</f>
        <v>#VALUE!</v>
      </c>
      <c r="BL19" s="3" t="s">
        <v>759</v>
      </c>
    </row>
    <row r="20" spans="1:86" ht="11.25" customHeight="1" x14ac:dyDescent="0.25">
      <c r="A20" s="328" t="s">
        <v>760</v>
      </c>
      <c r="B20" s="257"/>
      <c r="C20" s="257"/>
      <c r="D20" s="257"/>
      <c r="E20" s="257"/>
      <c r="F20" s="287"/>
      <c r="G20" s="336">
        <v>1</v>
      </c>
      <c r="H20" s="277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79"/>
      <c r="BL20" s="3" t="s">
        <v>761</v>
      </c>
    </row>
    <row r="21" spans="1:86" ht="11.25" customHeight="1" x14ac:dyDescent="0.25">
      <c r="A21" s="258"/>
      <c r="B21" s="222"/>
      <c r="C21" s="222"/>
      <c r="D21" s="222"/>
      <c r="E21" s="222"/>
      <c r="F21" s="301"/>
      <c r="G21" s="337"/>
      <c r="H21" s="282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283"/>
      <c r="AQ21" s="283"/>
      <c r="AR21" s="283"/>
      <c r="AS21" s="284"/>
      <c r="BL21" s="3" t="s">
        <v>762</v>
      </c>
      <c r="BV21" s="4" t="s">
        <v>763</v>
      </c>
    </row>
    <row r="22" spans="1:86" ht="11.25" customHeight="1" x14ac:dyDescent="0.25">
      <c r="A22" s="258"/>
      <c r="B22" s="222"/>
      <c r="C22" s="222"/>
      <c r="D22" s="222"/>
      <c r="E22" s="222"/>
      <c r="F22" s="301"/>
      <c r="G22" s="336">
        <v>2</v>
      </c>
      <c r="H22" s="277"/>
      <c r="I22" s="278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9"/>
      <c r="BL22" s="3" t="s">
        <v>764</v>
      </c>
      <c r="BV22" s="4" t="s">
        <v>765</v>
      </c>
    </row>
    <row r="23" spans="1:86" ht="11.25" customHeight="1" x14ac:dyDescent="0.25">
      <c r="A23" s="258"/>
      <c r="B23" s="222"/>
      <c r="C23" s="222"/>
      <c r="D23" s="222"/>
      <c r="E23" s="222"/>
      <c r="F23" s="301"/>
      <c r="G23" s="337"/>
      <c r="H23" s="282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283"/>
      <c r="AQ23" s="283"/>
      <c r="AR23" s="283"/>
      <c r="AS23" s="284"/>
      <c r="BL23" s="3" t="s">
        <v>766</v>
      </c>
      <c r="BV23" s="4"/>
    </row>
    <row r="24" spans="1:86" ht="11.25" customHeight="1" x14ac:dyDescent="0.25">
      <c r="A24" s="258"/>
      <c r="B24" s="222"/>
      <c r="C24" s="222"/>
      <c r="D24" s="222"/>
      <c r="E24" s="222"/>
      <c r="F24" s="301"/>
      <c r="G24" s="336">
        <v>3</v>
      </c>
      <c r="H24" s="277"/>
      <c r="I24" s="278"/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278"/>
      <c r="AJ24" s="278"/>
      <c r="AK24" s="278"/>
      <c r="AL24" s="278"/>
      <c r="AM24" s="278"/>
      <c r="AN24" s="278"/>
      <c r="AO24" s="278"/>
      <c r="AP24" s="278"/>
      <c r="AQ24" s="278"/>
      <c r="AR24" s="278"/>
      <c r="AS24" s="279"/>
      <c r="BL24" s="3" t="s">
        <v>767</v>
      </c>
      <c r="BV24" s="4"/>
      <c r="CH24" t="s">
        <v>587</v>
      </c>
    </row>
    <row r="25" spans="1:86" ht="11.25" customHeight="1" x14ac:dyDescent="0.25">
      <c r="A25" s="259"/>
      <c r="B25" s="260"/>
      <c r="C25" s="260"/>
      <c r="D25" s="260"/>
      <c r="E25" s="260"/>
      <c r="F25" s="288"/>
      <c r="G25" s="337"/>
      <c r="H25" s="282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283"/>
      <c r="AJ25" s="283"/>
      <c r="AK25" s="283"/>
      <c r="AL25" s="283"/>
      <c r="AM25" s="283"/>
      <c r="AN25" s="283"/>
      <c r="AO25" s="283"/>
      <c r="AP25" s="283"/>
      <c r="AQ25" s="283"/>
      <c r="AR25" s="283"/>
      <c r="AS25" s="284"/>
      <c r="BL25" s="3" t="s">
        <v>768</v>
      </c>
      <c r="BV25" s="4"/>
      <c r="CH25" t="s">
        <v>588</v>
      </c>
    </row>
    <row r="26" spans="1:86" ht="15" customHeight="1" x14ac:dyDescent="0.25">
      <c r="A26" s="328" t="s">
        <v>259</v>
      </c>
      <c r="B26" s="257"/>
      <c r="C26" s="257"/>
      <c r="D26" s="257"/>
      <c r="E26" s="257"/>
      <c r="F26" s="257"/>
      <c r="G26" s="257"/>
      <c r="H26" s="257"/>
      <c r="I26" s="257"/>
      <c r="J26" s="287"/>
      <c r="K26" s="299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8"/>
      <c r="AN26" s="278"/>
      <c r="AO26" s="278"/>
      <c r="AP26" s="278"/>
      <c r="AQ26" s="278"/>
      <c r="AR26" s="278"/>
      <c r="AS26" s="279"/>
      <c r="BL26" s="3"/>
      <c r="BV26" s="4"/>
    </row>
    <row r="27" spans="1:86" ht="15" customHeight="1" x14ac:dyDescent="0.25">
      <c r="A27" s="259"/>
      <c r="B27" s="260"/>
      <c r="C27" s="260"/>
      <c r="D27" s="260"/>
      <c r="E27" s="260"/>
      <c r="F27" s="260"/>
      <c r="G27" s="260"/>
      <c r="H27" s="260"/>
      <c r="I27" s="260"/>
      <c r="J27" s="288"/>
      <c r="K27" s="282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283"/>
      <c r="AG27" s="283"/>
      <c r="AH27" s="283"/>
      <c r="AI27" s="283"/>
      <c r="AJ27" s="283"/>
      <c r="AK27" s="283"/>
      <c r="AL27" s="283"/>
      <c r="AM27" s="283"/>
      <c r="AN27" s="283"/>
      <c r="AO27" s="283"/>
      <c r="AP27" s="283"/>
      <c r="AQ27" s="283"/>
      <c r="AR27" s="283"/>
      <c r="AS27" s="284"/>
      <c r="BL27" s="3"/>
    </row>
    <row r="28" spans="1:86" ht="14.25" customHeight="1" x14ac:dyDescent="0.25">
      <c r="A28" s="325" t="s">
        <v>769</v>
      </c>
      <c r="B28" s="190"/>
      <c r="C28" s="190"/>
      <c r="D28" s="190"/>
      <c r="E28" s="190"/>
      <c r="F28" s="190"/>
      <c r="G28" s="190"/>
      <c r="H28" s="191"/>
      <c r="I28" s="326" t="s">
        <v>770</v>
      </c>
      <c r="J28" s="172"/>
      <c r="K28" s="172"/>
      <c r="L28" s="172"/>
      <c r="M28" s="172"/>
      <c r="N28" s="172"/>
      <c r="O28" s="173"/>
      <c r="P28" s="325" t="s">
        <v>771</v>
      </c>
      <c r="Q28" s="190"/>
      <c r="R28" s="190"/>
      <c r="S28" s="190"/>
      <c r="T28" s="190"/>
      <c r="U28" s="190"/>
      <c r="V28" s="190"/>
      <c r="W28" s="191"/>
      <c r="X28" s="299"/>
      <c r="Y28" s="172"/>
      <c r="Z28" s="172"/>
      <c r="AA28" s="172"/>
      <c r="AB28" s="172"/>
      <c r="AC28" s="172"/>
      <c r="AD28" s="172"/>
      <c r="AE28" s="172"/>
      <c r="AF28" s="172"/>
      <c r="AG28" s="173"/>
      <c r="AH28" s="327" t="s">
        <v>226</v>
      </c>
      <c r="AI28" s="190"/>
      <c r="AJ28" s="190"/>
      <c r="AK28" s="191"/>
      <c r="AL28" s="299" t="s">
        <v>772</v>
      </c>
      <c r="AM28" s="172"/>
      <c r="AN28" s="172"/>
      <c r="AO28" s="172"/>
      <c r="AP28" s="172"/>
      <c r="AQ28" s="172"/>
      <c r="AR28" s="172"/>
      <c r="AS28" s="173"/>
      <c r="BL28" s="3"/>
      <c r="BV28" s="4" t="s">
        <v>538</v>
      </c>
    </row>
    <row r="29" spans="1:86" ht="11.25" customHeight="1" x14ac:dyDescent="0.25">
      <c r="A29" s="325" t="s">
        <v>773</v>
      </c>
      <c r="B29" s="257"/>
      <c r="C29" s="257"/>
      <c r="D29" s="257"/>
      <c r="E29" s="257"/>
      <c r="F29" s="257"/>
      <c r="G29" s="257"/>
      <c r="H29" s="257"/>
      <c r="I29" s="287"/>
      <c r="J29" s="376" t="s">
        <v>588</v>
      </c>
      <c r="K29" s="279"/>
      <c r="L29" s="325" t="s">
        <v>774</v>
      </c>
      <c r="M29" s="257"/>
      <c r="N29" s="257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87"/>
      <c r="Z29" s="377"/>
      <c r="AA29" s="278"/>
      <c r="AB29" s="278"/>
      <c r="AC29" s="278"/>
      <c r="AD29" s="278"/>
      <c r="AE29" s="278"/>
      <c r="AF29" s="278"/>
      <c r="AG29" s="278"/>
      <c r="AH29" s="278"/>
      <c r="AI29" s="278"/>
      <c r="AJ29" s="278"/>
      <c r="AK29" s="278"/>
      <c r="AL29" s="278"/>
      <c r="AM29" s="278"/>
      <c r="AN29" s="278"/>
      <c r="AO29" s="278"/>
      <c r="AP29" s="278"/>
      <c r="AQ29" s="278"/>
      <c r="AR29" s="278"/>
      <c r="AS29" s="279"/>
      <c r="BL29" s="3"/>
      <c r="BV29" s="4" t="s">
        <v>775</v>
      </c>
    </row>
    <row r="30" spans="1:86" ht="11.25" customHeight="1" x14ac:dyDescent="0.25">
      <c r="A30" s="259"/>
      <c r="B30" s="260"/>
      <c r="C30" s="260"/>
      <c r="D30" s="260"/>
      <c r="E30" s="260"/>
      <c r="F30" s="260"/>
      <c r="G30" s="260"/>
      <c r="H30" s="260"/>
      <c r="I30" s="288"/>
      <c r="J30" s="282"/>
      <c r="K30" s="284"/>
      <c r="L30" s="259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88"/>
      <c r="Z30" s="282"/>
      <c r="AA30" s="283"/>
      <c r="AB30" s="283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83"/>
      <c r="AO30" s="283"/>
      <c r="AP30" s="283"/>
      <c r="AQ30" s="283"/>
      <c r="AR30" s="283"/>
      <c r="AS30" s="284"/>
      <c r="BV30" s="4" t="s">
        <v>776</v>
      </c>
    </row>
    <row r="31" spans="1:86" ht="16.5" customHeight="1" x14ac:dyDescent="0.25">
      <c r="A31" s="368" t="s">
        <v>777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1"/>
      <c r="BV31" s="4" t="s">
        <v>778</v>
      </c>
    </row>
    <row r="32" spans="1:86" ht="17.25" customHeight="1" x14ac:dyDescent="0.25">
      <c r="A32" s="328" t="s">
        <v>670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1"/>
      <c r="W32" s="329" t="s">
        <v>327</v>
      </c>
      <c r="X32" s="190"/>
      <c r="Y32" s="190"/>
      <c r="Z32" s="190"/>
      <c r="AA32" s="190"/>
      <c r="AB32" s="191"/>
      <c r="AC32" s="329" t="s">
        <v>779</v>
      </c>
      <c r="AD32" s="190"/>
      <c r="AE32" s="190"/>
      <c r="AF32" s="190"/>
      <c r="AG32" s="190"/>
      <c r="AH32" s="190"/>
      <c r="AI32" s="191"/>
      <c r="AJ32" s="329" t="s">
        <v>738</v>
      </c>
      <c r="AK32" s="191"/>
      <c r="AL32" s="329" t="s">
        <v>741</v>
      </c>
      <c r="AM32" s="190"/>
      <c r="AN32" s="190"/>
      <c r="AO32" s="190"/>
      <c r="AP32" s="190"/>
      <c r="AQ32" s="190"/>
      <c r="AR32" s="190"/>
      <c r="AS32" s="191"/>
      <c r="BL32" s="4" t="s">
        <v>271</v>
      </c>
      <c r="BV32" s="4" t="s">
        <v>780</v>
      </c>
    </row>
    <row r="33" spans="1:83" ht="19.5" customHeight="1" x14ac:dyDescent="0.25">
      <c r="A33" s="8">
        <v>1</v>
      </c>
      <c r="B33" s="330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3"/>
      <c r="W33" s="330"/>
      <c r="X33" s="172"/>
      <c r="Y33" s="172"/>
      <c r="Z33" s="172"/>
      <c r="AA33" s="172"/>
      <c r="AB33" s="173"/>
      <c r="AC33" s="318"/>
      <c r="AD33" s="172"/>
      <c r="AE33" s="172"/>
      <c r="AF33" s="172"/>
      <c r="AG33" s="172"/>
      <c r="AH33" s="172"/>
      <c r="AI33" s="173"/>
      <c r="AJ33" s="318"/>
      <c r="AK33" s="173"/>
      <c r="AL33" s="318"/>
      <c r="AM33" s="172"/>
      <c r="AN33" s="172"/>
      <c r="AO33" s="172"/>
      <c r="AP33" s="172"/>
      <c r="AQ33" s="172"/>
      <c r="AR33" s="172"/>
      <c r="AS33" s="173"/>
      <c r="BL33" s="4" t="s">
        <v>281</v>
      </c>
      <c r="BV33" s="4" t="s">
        <v>781</v>
      </c>
      <c r="CE33" s="4"/>
    </row>
    <row r="34" spans="1:83" ht="19.5" customHeight="1" x14ac:dyDescent="0.25">
      <c r="A34" s="8">
        <v>2</v>
      </c>
      <c r="B34" s="330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3"/>
      <c r="W34" s="330"/>
      <c r="X34" s="172"/>
      <c r="Y34" s="172"/>
      <c r="Z34" s="172"/>
      <c r="AA34" s="172"/>
      <c r="AB34" s="173"/>
      <c r="AC34" s="318"/>
      <c r="AD34" s="172"/>
      <c r="AE34" s="172"/>
      <c r="AF34" s="172"/>
      <c r="AG34" s="172"/>
      <c r="AH34" s="172"/>
      <c r="AI34" s="173"/>
      <c r="AJ34" s="318"/>
      <c r="AK34" s="173"/>
      <c r="AL34" s="318"/>
      <c r="AM34" s="172"/>
      <c r="AN34" s="172"/>
      <c r="AO34" s="172"/>
      <c r="AP34" s="172"/>
      <c r="AQ34" s="172"/>
      <c r="AR34" s="172"/>
      <c r="AS34" s="173"/>
      <c r="BL34" s="4" t="s">
        <v>276</v>
      </c>
      <c r="BV34" s="4" t="s">
        <v>782</v>
      </c>
      <c r="CE34" s="4"/>
    </row>
    <row r="35" spans="1:83" ht="12" customHeight="1" x14ac:dyDescent="0.25">
      <c r="A35" s="328" t="s">
        <v>247</v>
      </c>
      <c r="B35" s="257"/>
      <c r="C35" s="257"/>
      <c r="D35" s="257"/>
      <c r="E35" s="257"/>
      <c r="F35" s="287"/>
      <c r="G35" s="329">
        <v>1</v>
      </c>
      <c r="H35" s="330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9"/>
      <c r="AL35" s="329" t="s">
        <v>226</v>
      </c>
      <c r="AM35" s="190"/>
      <c r="AN35" s="190"/>
      <c r="AO35" s="190"/>
      <c r="AP35" s="190"/>
      <c r="AQ35" s="190"/>
      <c r="AR35" s="190"/>
      <c r="AS35" s="191"/>
      <c r="BL35" s="4" t="s">
        <v>289</v>
      </c>
      <c r="BV35" s="4" t="s">
        <v>783</v>
      </c>
      <c r="CE35" s="4"/>
    </row>
    <row r="36" spans="1:83" ht="12" customHeight="1" x14ac:dyDescent="0.25">
      <c r="A36" s="258"/>
      <c r="B36" s="222"/>
      <c r="C36" s="222"/>
      <c r="D36" s="222"/>
      <c r="E36" s="222"/>
      <c r="F36" s="301"/>
      <c r="G36" s="337"/>
      <c r="H36" s="282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4"/>
      <c r="AL36" s="318"/>
      <c r="AM36" s="172"/>
      <c r="AN36" s="172"/>
      <c r="AO36" s="172"/>
      <c r="AP36" s="172"/>
      <c r="AQ36" s="172"/>
      <c r="AR36" s="172"/>
      <c r="AS36" s="173"/>
      <c r="AV36" s="17"/>
      <c r="AW36" s="17"/>
      <c r="AX36" s="17"/>
      <c r="AY36" s="17"/>
      <c r="AZ36" s="17"/>
      <c r="BA36" s="17"/>
      <c r="BB36" s="17"/>
      <c r="BL36" s="4" t="s">
        <v>784</v>
      </c>
      <c r="BV36" s="4" t="s">
        <v>677</v>
      </c>
      <c r="CE36" s="4"/>
    </row>
    <row r="37" spans="1:83" ht="12" customHeight="1" x14ac:dyDescent="0.25">
      <c r="A37" s="258"/>
      <c r="B37" s="222"/>
      <c r="C37" s="222"/>
      <c r="D37" s="222"/>
      <c r="E37" s="222"/>
      <c r="F37" s="301"/>
      <c r="G37" s="329">
        <v>2</v>
      </c>
      <c r="H37" s="330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278"/>
      <c r="AJ37" s="278"/>
      <c r="AK37" s="279"/>
      <c r="AL37" s="329" t="s">
        <v>226</v>
      </c>
      <c r="AM37" s="190"/>
      <c r="AN37" s="190"/>
      <c r="AO37" s="190"/>
      <c r="AP37" s="190"/>
      <c r="AQ37" s="190"/>
      <c r="AR37" s="190"/>
      <c r="AS37" s="191"/>
      <c r="AV37" s="16"/>
      <c r="AW37" s="16"/>
      <c r="AX37" s="16"/>
      <c r="AY37" s="16"/>
      <c r="AZ37" s="16"/>
      <c r="BA37" s="16"/>
      <c r="BB37" s="16"/>
      <c r="BC37" s="14"/>
      <c r="BL37" s="4" t="s">
        <v>785</v>
      </c>
      <c r="BV37" s="4" t="s">
        <v>678</v>
      </c>
      <c r="CE37" s="4"/>
    </row>
    <row r="38" spans="1:83" ht="12" customHeight="1" x14ac:dyDescent="0.25">
      <c r="A38" s="259"/>
      <c r="B38" s="260"/>
      <c r="C38" s="260"/>
      <c r="D38" s="260"/>
      <c r="E38" s="260"/>
      <c r="F38" s="288"/>
      <c r="G38" s="337"/>
      <c r="H38" s="282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4"/>
      <c r="AL38" s="318"/>
      <c r="AM38" s="172"/>
      <c r="AN38" s="172"/>
      <c r="AO38" s="172"/>
      <c r="AP38" s="172"/>
      <c r="AQ38" s="172"/>
      <c r="AR38" s="172"/>
      <c r="AS38" s="173"/>
      <c r="AV38" s="17"/>
      <c r="AW38" s="18"/>
      <c r="AX38" s="18"/>
      <c r="AY38" s="18"/>
      <c r="AZ38" s="18"/>
      <c r="BA38" s="18"/>
      <c r="BB38" s="18"/>
      <c r="BC38" s="15"/>
      <c r="BD38" s="15"/>
      <c r="BL38" s="4"/>
      <c r="BV38" s="4"/>
      <c r="CE38" s="4"/>
    </row>
    <row r="39" spans="1:83" ht="12" customHeight="1" x14ac:dyDescent="0.25">
      <c r="A39" s="325" t="s">
        <v>786</v>
      </c>
      <c r="B39" s="257"/>
      <c r="C39" s="257"/>
      <c r="D39" s="257"/>
      <c r="E39" s="257"/>
      <c r="F39" s="257"/>
      <c r="G39" s="287"/>
      <c r="H39" s="46">
        <v>1</v>
      </c>
      <c r="I39" s="319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3"/>
      <c r="AL39" s="338"/>
      <c r="AM39" s="172"/>
      <c r="AN39" s="172"/>
      <c r="AO39" s="172"/>
      <c r="AP39" s="172"/>
      <c r="AQ39" s="172"/>
      <c r="AR39" s="172"/>
      <c r="AS39" s="173"/>
      <c r="AV39" s="17"/>
      <c r="AW39" s="17"/>
      <c r="AX39" s="17"/>
      <c r="AY39" s="17"/>
      <c r="AZ39" s="17"/>
      <c r="BA39" s="17"/>
      <c r="BB39" s="17"/>
      <c r="BL39" s="4" t="s">
        <v>743</v>
      </c>
      <c r="BV39" s="4"/>
      <c r="CE39" s="4"/>
    </row>
    <row r="40" spans="1:83" ht="12" customHeight="1" x14ac:dyDescent="0.25">
      <c r="A40" s="259"/>
      <c r="B40" s="260"/>
      <c r="C40" s="260"/>
      <c r="D40" s="260"/>
      <c r="E40" s="260"/>
      <c r="F40" s="260"/>
      <c r="G40" s="288"/>
      <c r="H40" s="46">
        <v>2</v>
      </c>
      <c r="I40" s="319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3"/>
      <c r="AL40" s="338"/>
      <c r="AM40" s="172"/>
      <c r="AN40" s="172"/>
      <c r="AO40" s="172"/>
      <c r="AP40" s="172"/>
      <c r="AQ40" s="172"/>
      <c r="AR40" s="172"/>
      <c r="AS40" s="173"/>
      <c r="BV40" s="4"/>
      <c r="CE40" s="4"/>
    </row>
    <row r="41" spans="1:83" ht="17.25" customHeight="1" x14ac:dyDescent="0.25">
      <c r="A41" s="320" t="s">
        <v>787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1"/>
      <c r="BN41">
        <f>45/2</f>
        <v>22.5</v>
      </c>
      <c r="BV41" s="4"/>
      <c r="CE41" s="4"/>
    </row>
    <row r="42" spans="1:83" ht="17.25" customHeight="1" x14ac:dyDescent="0.25">
      <c r="A42" s="340" t="s">
        <v>788</v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1"/>
      <c r="W42" s="340" t="s">
        <v>789</v>
      </c>
      <c r="X42" s="190"/>
      <c r="Y42" s="190"/>
      <c r="Z42" s="190"/>
      <c r="AA42" s="190"/>
      <c r="AB42" s="190"/>
      <c r="AC42" s="190"/>
      <c r="AD42" s="190"/>
      <c r="AE42" s="190"/>
      <c r="AF42" s="190"/>
      <c r="AG42" s="191"/>
      <c r="AH42" s="340" t="s">
        <v>790</v>
      </c>
      <c r="AI42" s="190"/>
      <c r="AJ42" s="190"/>
      <c r="AK42" s="190"/>
      <c r="AL42" s="190"/>
      <c r="AM42" s="191"/>
      <c r="AN42" s="339" t="s">
        <v>791</v>
      </c>
      <c r="AO42" s="190"/>
      <c r="AP42" s="190"/>
      <c r="AQ42" s="190"/>
      <c r="AR42" s="190"/>
      <c r="AS42" s="191"/>
    </row>
    <row r="43" spans="1:83" ht="15.75" customHeight="1" x14ac:dyDescent="0.25">
      <c r="A43" s="341" t="s">
        <v>792</v>
      </c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1"/>
      <c r="P43" s="321" t="s">
        <v>793</v>
      </c>
      <c r="Q43" s="172"/>
      <c r="R43" s="172"/>
      <c r="S43" s="172"/>
      <c r="T43" s="172"/>
      <c r="U43" s="172"/>
      <c r="V43" s="172"/>
      <c r="W43" s="322" t="s">
        <v>794</v>
      </c>
      <c r="X43" s="190"/>
      <c r="Y43" s="190"/>
      <c r="Z43" s="190"/>
      <c r="AA43" s="190"/>
      <c r="AB43" s="190"/>
      <c r="AC43" s="190"/>
      <c r="AD43" s="190"/>
      <c r="AE43" s="190"/>
      <c r="AF43" s="190"/>
      <c r="AG43" s="191"/>
      <c r="AH43" s="323">
        <f>+AN43/12</f>
        <v>3600</v>
      </c>
      <c r="AI43" s="172"/>
      <c r="AJ43" s="172"/>
      <c r="AK43" s="172"/>
      <c r="AL43" s="172"/>
      <c r="AM43" s="173"/>
      <c r="AN43" s="324" t="s">
        <v>795</v>
      </c>
      <c r="AO43" s="190"/>
      <c r="AP43" s="190"/>
      <c r="AQ43" s="190"/>
      <c r="AR43" s="190"/>
      <c r="AS43" s="191"/>
    </row>
    <row r="44" spans="1:83" ht="13.5" customHeight="1" x14ac:dyDescent="0.25">
      <c r="A44" s="341" t="s">
        <v>796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1"/>
      <c r="P44" s="321" t="s">
        <v>797</v>
      </c>
      <c r="Q44" s="172"/>
      <c r="R44" s="172"/>
      <c r="S44" s="172"/>
      <c r="T44" s="172"/>
      <c r="U44" s="172"/>
      <c r="V44" s="172"/>
      <c r="W44" s="322"/>
      <c r="X44" s="190"/>
      <c r="Y44" s="190"/>
      <c r="Z44" s="190"/>
      <c r="AA44" s="190"/>
      <c r="AB44" s="190"/>
      <c r="AC44" s="190"/>
      <c r="AD44" s="190"/>
      <c r="AE44" s="190"/>
      <c r="AF44" s="190"/>
      <c r="AG44" s="191"/>
      <c r="AH44" s="323">
        <f>+AN44/12</f>
        <v>0</v>
      </c>
      <c r="AI44" s="172"/>
      <c r="AJ44" s="172"/>
      <c r="AK44" s="172"/>
      <c r="AL44" s="172"/>
      <c r="AM44" s="173"/>
      <c r="AN44" s="324"/>
      <c r="AO44" s="190"/>
      <c r="AP44" s="190"/>
      <c r="AQ44" s="190"/>
      <c r="AR44" s="190"/>
      <c r="AS44" s="191"/>
      <c r="BL44" s="4" t="s">
        <v>519</v>
      </c>
    </row>
    <row r="45" spans="1:83" ht="12.75" customHeight="1" x14ac:dyDescent="0.25">
      <c r="A45" s="341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1"/>
      <c r="P45" s="321"/>
      <c r="Q45" s="172"/>
      <c r="R45" s="172"/>
      <c r="S45" s="172"/>
      <c r="T45" s="172"/>
      <c r="U45" s="172"/>
      <c r="V45" s="172"/>
      <c r="W45" s="322"/>
      <c r="X45" s="190"/>
      <c r="Y45" s="190"/>
      <c r="Z45" s="190"/>
      <c r="AA45" s="190"/>
      <c r="AB45" s="190"/>
      <c r="AC45" s="190"/>
      <c r="AD45" s="190"/>
      <c r="AE45" s="190"/>
      <c r="AF45" s="190"/>
      <c r="AG45" s="191"/>
      <c r="AH45" s="323">
        <f>+AN45/12</f>
        <v>0</v>
      </c>
      <c r="AI45" s="172"/>
      <c r="AJ45" s="172"/>
      <c r="AK45" s="172"/>
      <c r="AL45" s="172"/>
      <c r="AM45" s="173"/>
      <c r="AN45" s="324"/>
      <c r="AO45" s="190"/>
      <c r="AP45" s="190"/>
      <c r="AQ45" s="190"/>
      <c r="AR45" s="190"/>
      <c r="AS45" s="191"/>
      <c r="BL45" s="4" t="s">
        <v>798</v>
      </c>
    </row>
    <row r="46" spans="1:83" ht="12.75" customHeight="1" x14ac:dyDescent="0.25">
      <c r="A46" s="341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1"/>
      <c r="P46" s="321"/>
      <c r="Q46" s="172"/>
      <c r="R46" s="172"/>
      <c r="S46" s="172"/>
      <c r="T46" s="172"/>
      <c r="U46" s="172"/>
      <c r="V46" s="172"/>
      <c r="W46" s="322"/>
      <c r="X46" s="190"/>
      <c r="Y46" s="190"/>
      <c r="Z46" s="190"/>
      <c r="AA46" s="190"/>
      <c r="AB46" s="190"/>
      <c r="AC46" s="190"/>
      <c r="AD46" s="190"/>
      <c r="AE46" s="190"/>
      <c r="AF46" s="190"/>
      <c r="AG46" s="191"/>
      <c r="AH46" s="323">
        <f>+AN46/12</f>
        <v>0</v>
      </c>
      <c r="AI46" s="172"/>
      <c r="AJ46" s="172"/>
      <c r="AK46" s="172"/>
      <c r="AL46" s="172"/>
      <c r="AM46" s="173"/>
      <c r="AN46" s="324"/>
      <c r="AO46" s="190"/>
      <c r="AP46" s="190"/>
      <c r="AQ46" s="190"/>
      <c r="AR46" s="190"/>
      <c r="AS46" s="191"/>
      <c r="BL46" s="4" t="s">
        <v>521</v>
      </c>
    </row>
    <row r="47" spans="1:83" ht="12.75" customHeight="1" x14ac:dyDescent="0.25">
      <c r="A47" s="341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1"/>
      <c r="P47" s="321"/>
      <c r="Q47" s="172"/>
      <c r="R47" s="172"/>
      <c r="S47" s="172"/>
      <c r="T47" s="172"/>
      <c r="U47" s="172"/>
      <c r="V47" s="172"/>
      <c r="W47" s="322"/>
      <c r="X47" s="190"/>
      <c r="Y47" s="190"/>
      <c r="Z47" s="190"/>
      <c r="AA47" s="190"/>
      <c r="AB47" s="190"/>
      <c r="AC47" s="190"/>
      <c r="AD47" s="190"/>
      <c r="AE47" s="190"/>
      <c r="AF47" s="190"/>
      <c r="AG47" s="191"/>
      <c r="AH47" s="323">
        <f>+AN47/12</f>
        <v>0</v>
      </c>
      <c r="AI47" s="172"/>
      <c r="AJ47" s="172"/>
      <c r="AK47" s="172"/>
      <c r="AL47" s="172"/>
      <c r="AM47" s="173"/>
      <c r="AN47" s="324"/>
      <c r="AO47" s="190"/>
      <c r="AP47" s="190"/>
      <c r="AQ47" s="190"/>
      <c r="AR47" s="190"/>
      <c r="AS47" s="191"/>
      <c r="BL47" s="4" t="s">
        <v>523</v>
      </c>
    </row>
    <row r="48" spans="1:83" ht="12.75" customHeight="1" x14ac:dyDescent="0.25">
      <c r="A48" s="341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1"/>
      <c r="P48" s="321"/>
      <c r="Q48" s="172"/>
      <c r="R48" s="172"/>
      <c r="S48" s="172"/>
      <c r="T48" s="172"/>
      <c r="U48" s="172"/>
      <c r="V48" s="172"/>
      <c r="W48" s="350" t="s">
        <v>539</v>
      </c>
      <c r="X48" s="190"/>
      <c r="Y48" s="190"/>
      <c r="Z48" s="190"/>
      <c r="AA48" s="190"/>
      <c r="AB48" s="190"/>
      <c r="AC48" s="190"/>
      <c r="AD48" s="190"/>
      <c r="AE48" s="190"/>
      <c r="AF48" s="190"/>
      <c r="AG48" s="191"/>
      <c r="AH48" s="352">
        <f>SUM(AH43:AM47)</f>
        <v>3600</v>
      </c>
      <c r="AI48" s="190"/>
      <c r="AJ48" s="190"/>
      <c r="AK48" s="190"/>
      <c r="AL48" s="190"/>
      <c r="AM48" s="191"/>
      <c r="AN48" s="352" t="s">
        <v>795</v>
      </c>
      <c r="AO48" s="190"/>
      <c r="AP48" s="190"/>
      <c r="AQ48" s="190"/>
      <c r="AR48" s="190"/>
      <c r="AS48" s="191"/>
      <c r="BL48" s="4" t="s">
        <v>525</v>
      </c>
    </row>
    <row r="49" spans="1:68" ht="12.75" customHeight="1" x14ac:dyDescent="0.25">
      <c r="A49" s="341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1"/>
      <c r="P49" s="321"/>
      <c r="Q49" s="172"/>
      <c r="R49" s="172"/>
      <c r="S49" s="172"/>
      <c r="T49" s="172"/>
      <c r="U49" s="172"/>
      <c r="V49" s="172"/>
      <c r="W49" s="350" t="s">
        <v>799</v>
      </c>
      <c r="X49" s="190"/>
      <c r="Y49" s="190"/>
      <c r="Z49" s="190"/>
      <c r="AA49" s="190"/>
      <c r="AB49" s="190"/>
      <c r="AC49" s="190"/>
      <c r="AD49" s="190"/>
      <c r="AE49" s="190"/>
      <c r="AF49" s="190"/>
      <c r="AG49" s="191"/>
      <c r="AH49" s="329" t="s">
        <v>790</v>
      </c>
      <c r="AI49" s="190"/>
      <c r="AJ49" s="190"/>
      <c r="AK49" s="190"/>
      <c r="AL49" s="190"/>
      <c r="AM49" s="191"/>
      <c r="AN49" s="351" t="s">
        <v>791</v>
      </c>
      <c r="AO49" s="190"/>
      <c r="AP49" s="190"/>
      <c r="AQ49" s="190"/>
      <c r="AR49" s="190"/>
      <c r="AS49" s="191"/>
      <c r="BL49" s="4" t="s">
        <v>800</v>
      </c>
    </row>
    <row r="50" spans="1:68" ht="12.75" customHeight="1" x14ac:dyDescent="0.25">
      <c r="A50" s="341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1"/>
      <c r="P50" s="321"/>
      <c r="Q50" s="172"/>
      <c r="R50" s="172"/>
      <c r="S50" s="172"/>
      <c r="T50" s="172"/>
      <c r="U50" s="172"/>
      <c r="V50" s="172"/>
      <c r="W50" s="322" t="s">
        <v>801</v>
      </c>
      <c r="X50" s="190"/>
      <c r="Y50" s="190"/>
      <c r="Z50" s="190"/>
      <c r="AA50" s="190"/>
      <c r="AB50" s="190"/>
      <c r="AC50" s="190"/>
      <c r="AD50" s="190"/>
      <c r="AE50" s="190"/>
      <c r="AF50" s="190"/>
      <c r="AG50" s="191"/>
      <c r="AH50" s="323">
        <f t="shared" ref="AH50:AH56" si="0">+AN50/12</f>
        <v>1583.3333333333333</v>
      </c>
      <c r="AI50" s="172"/>
      <c r="AJ50" s="172"/>
      <c r="AK50" s="172"/>
      <c r="AL50" s="172"/>
      <c r="AM50" s="173"/>
      <c r="AN50" s="324" t="s">
        <v>802</v>
      </c>
      <c r="AO50" s="190"/>
      <c r="AP50" s="190"/>
      <c r="AQ50" s="190"/>
      <c r="AR50" s="190"/>
      <c r="AS50" s="191"/>
      <c r="BL50" s="4" t="s">
        <v>528</v>
      </c>
    </row>
    <row r="51" spans="1:68" ht="12.75" customHeight="1" x14ac:dyDescent="0.25">
      <c r="A51" s="341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1"/>
      <c r="P51" s="321"/>
      <c r="Q51" s="172"/>
      <c r="R51" s="172"/>
      <c r="S51" s="172"/>
      <c r="T51" s="172"/>
      <c r="U51" s="172"/>
      <c r="V51" s="172"/>
      <c r="W51" s="322"/>
      <c r="X51" s="190"/>
      <c r="Y51" s="190"/>
      <c r="Z51" s="190"/>
      <c r="AA51" s="190"/>
      <c r="AB51" s="190"/>
      <c r="AC51" s="190"/>
      <c r="AD51" s="190"/>
      <c r="AE51" s="190"/>
      <c r="AF51" s="190"/>
      <c r="AG51" s="191"/>
      <c r="AH51" s="323">
        <f t="shared" si="0"/>
        <v>0</v>
      </c>
      <c r="AI51" s="172"/>
      <c r="AJ51" s="172"/>
      <c r="AK51" s="172"/>
      <c r="AL51" s="172"/>
      <c r="AM51" s="173"/>
      <c r="AN51" s="324"/>
      <c r="AO51" s="190"/>
      <c r="AP51" s="190"/>
      <c r="AQ51" s="190"/>
      <c r="AR51" s="190"/>
      <c r="AS51" s="191"/>
      <c r="BL51" s="4" t="s">
        <v>803</v>
      </c>
    </row>
    <row r="52" spans="1:68" ht="12.75" customHeight="1" x14ac:dyDescent="0.25">
      <c r="A52" s="354" t="s">
        <v>804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353" t="s">
        <v>805</v>
      </c>
      <c r="Q52" s="190"/>
      <c r="R52" s="190"/>
      <c r="S52" s="190"/>
      <c r="T52" s="190"/>
      <c r="U52" s="190"/>
      <c r="V52" s="190"/>
      <c r="W52" s="322"/>
      <c r="X52" s="190"/>
      <c r="Y52" s="190"/>
      <c r="Z52" s="190"/>
      <c r="AA52" s="190"/>
      <c r="AB52" s="190"/>
      <c r="AC52" s="190"/>
      <c r="AD52" s="190"/>
      <c r="AE52" s="190"/>
      <c r="AF52" s="190"/>
      <c r="AG52" s="191"/>
      <c r="AH52" s="323">
        <f t="shared" si="0"/>
        <v>0</v>
      </c>
      <c r="AI52" s="172"/>
      <c r="AJ52" s="172"/>
      <c r="AK52" s="172"/>
      <c r="AL52" s="172"/>
      <c r="AM52" s="173"/>
      <c r="AN52" s="324"/>
      <c r="AO52" s="190"/>
      <c r="AP52" s="190"/>
      <c r="AQ52" s="190"/>
      <c r="AR52" s="190"/>
      <c r="AS52" s="191"/>
      <c r="BL52" s="4" t="s">
        <v>531</v>
      </c>
    </row>
    <row r="53" spans="1:68" ht="12.75" customHeight="1" x14ac:dyDescent="0.25">
      <c r="A53" s="354" t="s">
        <v>806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322"/>
      <c r="X53" s="190"/>
      <c r="Y53" s="190"/>
      <c r="Z53" s="190"/>
      <c r="AA53" s="190"/>
      <c r="AB53" s="190"/>
      <c r="AC53" s="190"/>
      <c r="AD53" s="190"/>
      <c r="AE53" s="190"/>
      <c r="AF53" s="190"/>
      <c r="AG53" s="191"/>
      <c r="AH53" s="323">
        <f t="shared" si="0"/>
        <v>0</v>
      </c>
      <c r="AI53" s="172"/>
      <c r="AJ53" s="172"/>
      <c r="AK53" s="172"/>
      <c r="AL53" s="172"/>
      <c r="AM53" s="173"/>
      <c r="AN53" s="324"/>
      <c r="AO53" s="190"/>
      <c r="AP53" s="190"/>
      <c r="AQ53" s="190"/>
      <c r="AR53" s="190"/>
      <c r="AS53" s="191"/>
      <c r="BL53" s="4"/>
    </row>
    <row r="54" spans="1:68" ht="12.75" customHeight="1" x14ac:dyDescent="0.25">
      <c r="A54" s="341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1"/>
      <c r="P54" s="321"/>
      <c r="Q54" s="172"/>
      <c r="R54" s="172"/>
      <c r="S54" s="172"/>
      <c r="T54" s="172"/>
      <c r="U54" s="172"/>
      <c r="V54" s="172"/>
      <c r="W54" s="322"/>
      <c r="X54" s="190"/>
      <c r="Y54" s="190"/>
      <c r="Z54" s="190"/>
      <c r="AA54" s="190"/>
      <c r="AB54" s="190"/>
      <c r="AC54" s="190"/>
      <c r="AD54" s="190"/>
      <c r="AE54" s="190"/>
      <c r="AF54" s="190"/>
      <c r="AG54" s="191"/>
      <c r="AH54" s="323">
        <f t="shared" si="0"/>
        <v>0</v>
      </c>
      <c r="AI54" s="172"/>
      <c r="AJ54" s="172"/>
      <c r="AK54" s="172"/>
      <c r="AL54" s="172"/>
      <c r="AM54" s="173"/>
      <c r="AN54" s="324"/>
      <c r="AO54" s="190"/>
      <c r="AP54" s="190"/>
      <c r="AQ54" s="190"/>
      <c r="AR54" s="190"/>
      <c r="AS54" s="191"/>
      <c r="BL54" s="4"/>
    </row>
    <row r="55" spans="1:68" ht="12.75" customHeight="1" x14ac:dyDescent="0.25">
      <c r="A55" s="341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1"/>
      <c r="P55" s="321"/>
      <c r="Q55" s="172"/>
      <c r="R55" s="172"/>
      <c r="S55" s="172"/>
      <c r="T55" s="172"/>
      <c r="U55" s="172"/>
      <c r="V55" s="172"/>
      <c r="W55" s="322"/>
      <c r="X55" s="190"/>
      <c r="Y55" s="190"/>
      <c r="Z55" s="190"/>
      <c r="AA55" s="190"/>
      <c r="AB55" s="190"/>
      <c r="AC55" s="190"/>
      <c r="AD55" s="190"/>
      <c r="AE55" s="190"/>
      <c r="AF55" s="190"/>
      <c r="AG55" s="191"/>
      <c r="AH55" s="323">
        <f t="shared" si="0"/>
        <v>0</v>
      </c>
      <c r="AI55" s="172"/>
      <c r="AJ55" s="172"/>
      <c r="AK55" s="172"/>
      <c r="AL55" s="172"/>
      <c r="AM55" s="173"/>
      <c r="AN55" s="324"/>
      <c r="AO55" s="190"/>
      <c r="AP55" s="190"/>
      <c r="AQ55" s="190"/>
      <c r="AR55" s="190"/>
      <c r="AS55" s="191"/>
      <c r="BL55" s="4"/>
    </row>
    <row r="56" spans="1:68" ht="12.75" customHeight="1" x14ac:dyDescent="0.25">
      <c r="A56" s="341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1"/>
      <c r="P56" s="321"/>
      <c r="Q56" s="172"/>
      <c r="R56" s="172"/>
      <c r="S56" s="172"/>
      <c r="T56" s="172"/>
      <c r="U56" s="172"/>
      <c r="V56" s="172"/>
      <c r="W56" s="360"/>
      <c r="X56" s="190"/>
      <c r="Y56" s="190"/>
      <c r="Z56" s="190"/>
      <c r="AA56" s="190"/>
      <c r="AB56" s="190"/>
      <c r="AC56" s="190"/>
      <c r="AD56" s="190"/>
      <c r="AE56" s="190"/>
      <c r="AF56" s="190"/>
      <c r="AG56" s="191"/>
      <c r="AH56" s="323">
        <f t="shared" si="0"/>
        <v>0</v>
      </c>
      <c r="AI56" s="172"/>
      <c r="AJ56" s="172"/>
      <c r="AK56" s="172"/>
      <c r="AL56" s="172"/>
      <c r="AM56" s="173"/>
      <c r="AN56" s="324"/>
      <c r="AO56" s="190"/>
      <c r="AP56" s="190"/>
      <c r="AQ56" s="190"/>
      <c r="AR56" s="190"/>
      <c r="AS56" s="191"/>
    </row>
    <row r="57" spans="1:68" ht="12.75" customHeight="1" x14ac:dyDescent="0.25">
      <c r="A57" s="329" t="s">
        <v>807</v>
      </c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1"/>
      <c r="P57" s="352" t="s">
        <v>808</v>
      </c>
      <c r="Q57" s="190"/>
      <c r="R57" s="190"/>
      <c r="S57" s="190"/>
      <c r="T57" s="190"/>
      <c r="U57" s="190"/>
      <c r="V57" s="191"/>
      <c r="W57" s="357" t="s">
        <v>809</v>
      </c>
      <c r="X57" s="358"/>
      <c r="Y57" s="358"/>
      <c r="Z57" s="358"/>
      <c r="AA57" s="358"/>
      <c r="AB57" s="358"/>
      <c r="AC57" s="358"/>
      <c r="AD57" s="358"/>
      <c r="AE57" s="358"/>
      <c r="AF57" s="358"/>
      <c r="AG57" s="359"/>
      <c r="AH57" s="352">
        <f>SUM(AH50:AM56)</f>
        <v>1583.3333333333333</v>
      </c>
      <c r="AI57" s="190"/>
      <c r="AJ57" s="190"/>
      <c r="AK57" s="190"/>
      <c r="AL57" s="190"/>
      <c r="AM57" s="191"/>
      <c r="AN57" s="352" t="s">
        <v>802</v>
      </c>
      <c r="AO57" s="190"/>
      <c r="AP57" s="190"/>
      <c r="AQ57" s="190"/>
      <c r="AR57" s="190"/>
      <c r="AS57" s="191"/>
      <c r="BL57" s="4" t="s">
        <v>495</v>
      </c>
      <c r="BM57" s="4"/>
      <c r="BN57" s="4"/>
      <c r="BO57" s="4"/>
    </row>
    <row r="58" spans="1:68" ht="12.75" customHeight="1" x14ac:dyDescent="0.25">
      <c r="A58" s="329" t="s">
        <v>527</v>
      </c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1"/>
      <c r="P58" s="352" t="s">
        <v>805</v>
      </c>
      <c r="Q58" s="190"/>
      <c r="R58" s="190"/>
      <c r="S58" s="190"/>
      <c r="T58" s="190"/>
      <c r="U58" s="190"/>
      <c r="V58" s="191"/>
      <c r="W58" s="357" t="s">
        <v>534</v>
      </c>
      <c r="X58" s="358"/>
      <c r="Y58" s="358"/>
      <c r="Z58" s="358"/>
      <c r="AA58" s="358"/>
      <c r="AB58" s="358"/>
      <c r="AC58" s="358"/>
      <c r="AD58" s="358"/>
      <c r="AE58" s="358"/>
      <c r="AF58" s="358"/>
      <c r="AG58" s="359"/>
      <c r="AH58" s="352">
        <f>+AH48-AH57</f>
        <v>2016.6666666666667</v>
      </c>
      <c r="AI58" s="190"/>
      <c r="AJ58" s="190"/>
      <c r="AK58" s="190"/>
      <c r="AL58" s="190"/>
      <c r="AM58" s="191"/>
      <c r="AN58" s="352">
        <f>+AN48-AN57</f>
        <v>24200</v>
      </c>
      <c r="AO58" s="190"/>
      <c r="AP58" s="190"/>
      <c r="AQ58" s="190"/>
      <c r="AR58" s="190"/>
      <c r="AS58" s="191"/>
      <c r="BL58" s="4" t="s">
        <v>505</v>
      </c>
      <c r="BM58" s="4"/>
      <c r="BN58" s="4"/>
      <c r="BO58" s="4"/>
    </row>
    <row r="59" spans="1:68" ht="12.75" customHeight="1" x14ac:dyDescent="0.25">
      <c r="A59" s="332" t="s">
        <v>810</v>
      </c>
      <c r="B59" s="190"/>
      <c r="C59" s="190"/>
      <c r="D59" s="190"/>
      <c r="E59" s="191"/>
      <c r="F59" s="333" t="s">
        <v>811</v>
      </c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3"/>
      <c r="W59" s="328" t="s">
        <v>812</v>
      </c>
      <c r="X59" s="190"/>
      <c r="Y59" s="190"/>
      <c r="Z59" s="190"/>
      <c r="AA59" s="190"/>
      <c r="AB59" s="190"/>
      <c r="AC59" s="190"/>
      <c r="AD59" s="191"/>
      <c r="AE59" s="277" t="s">
        <v>813</v>
      </c>
      <c r="AF59" s="172"/>
      <c r="AG59" s="173"/>
      <c r="AH59" s="356" t="str">
        <f>IF(AH53&lt;((AE59+1)*200),"Revise los gastos","")</f>
        <v>Revise los gastos</v>
      </c>
      <c r="AI59" s="190"/>
      <c r="AJ59" s="190"/>
      <c r="AK59" s="190"/>
      <c r="AL59" s="190"/>
      <c r="AM59" s="191"/>
      <c r="AN59" s="323"/>
      <c r="AO59" s="172"/>
      <c r="AP59" s="172"/>
      <c r="AQ59" s="172"/>
      <c r="AR59" s="172"/>
      <c r="AS59" s="173"/>
      <c r="BL59" s="4" t="s">
        <v>522</v>
      </c>
      <c r="BM59" s="4"/>
      <c r="BN59" s="4"/>
      <c r="BO59" s="4"/>
    </row>
    <row r="60" spans="1:68" ht="12.75" customHeight="1" x14ac:dyDescent="0.25">
      <c r="A60" s="344" t="s">
        <v>730</v>
      </c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342" t="s">
        <v>731</v>
      </c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375">
        <f>+AG1</f>
        <v>44580</v>
      </c>
      <c r="AH60" s="257"/>
      <c r="AI60" s="257"/>
      <c r="AJ60" s="257"/>
      <c r="AK60" s="257"/>
      <c r="AL60" s="257"/>
      <c r="AM60" s="257"/>
      <c r="AN60" s="257"/>
      <c r="AO60" s="257"/>
      <c r="AP60" s="115"/>
      <c r="AQ60" s="115"/>
      <c r="AR60" s="374">
        <v>2</v>
      </c>
      <c r="AS60" s="222"/>
      <c r="BL60" s="4"/>
    </row>
    <row r="61" spans="1:68" ht="15" customHeight="1" x14ac:dyDescent="0.25">
      <c r="A61" s="222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6"/>
      <c r="AQ61" s="6"/>
      <c r="AR61" s="222"/>
      <c r="AS61" s="222"/>
      <c r="BL61" s="4"/>
    </row>
    <row r="62" spans="1:68" ht="12.75" customHeight="1" x14ac:dyDescent="0.25">
      <c r="F62" s="225" t="s">
        <v>732</v>
      </c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BL62" s="331">
        <f>+(AE59+1)*300</f>
        <v>1800</v>
      </c>
      <c r="BM62" s="314"/>
      <c r="BN62" s="314"/>
      <c r="BO62" s="314"/>
      <c r="BP62" s="314"/>
    </row>
    <row r="63" spans="1:68" ht="12.75" customHeight="1" x14ac:dyDescent="0.25"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</row>
    <row r="64" spans="1:68" ht="8.25" customHeight="1" x14ac:dyDescent="0.25"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BL64" t="s">
        <v>280</v>
      </c>
    </row>
    <row r="65" spans="1:113" ht="8.25" customHeight="1" x14ac:dyDescent="0.25"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2"/>
      <c r="AQ65" s="222"/>
      <c r="AR65" s="222"/>
      <c r="AS65" s="222"/>
      <c r="BL65" t="s">
        <v>280</v>
      </c>
    </row>
    <row r="66" spans="1:113" ht="8.25" customHeight="1" x14ac:dyDescent="0.25">
      <c r="A66" s="355" t="s">
        <v>814</v>
      </c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  <c r="AG66" s="257"/>
      <c r="AH66" s="257"/>
      <c r="AI66" s="257"/>
      <c r="AJ66" s="257"/>
      <c r="AK66" s="257"/>
      <c r="AL66" s="257"/>
      <c r="AM66" s="257"/>
      <c r="AN66" s="257"/>
      <c r="AO66" s="257"/>
      <c r="AP66" s="257"/>
      <c r="AQ66" s="257"/>
      <c r="AR66" s="257"/>
      <c r="AS66" s="287"/>
      <c r="BL66" t="s">
        <v>280</v>
      </c>
    </row>
    <row r="67" spans="1:113" ht="8.25" customHeight="1" x14ac:dyDescent="0.25">
      <c r="A67" s="259"/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88"/>
    </row>
    <row r="68" spans="1:113" ht="12" customHeight="1" x14ac:dyDescent="0.25">
      <c r="A68" s="345" t="s">
        <v>815</v>
      </c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278"/>
      <c r="AH68" s="278"/>
      <c r="AI68" s="278"/>
      <c r="AJ68" s="278"/>
      <c r="AK68" s="278"/>
      <c r="AL68" s="278"/>
      <c r="AM68" s="278"/>
      <c r="AN68" s="278"/>
      <c r="AO68" s="278"/>
      <c r="AP68" s="278"/>
      <c r="AQ68" s="278"/>
      <c r="AR68" s="278"/>
      <c r="AS68" s="279"/>
    </row>
    <row r="69" spans="1:113" ht="12" customHeight="1" x14ac:dyDescent="0.25">
      <c r="A69" s="282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  <c r="AD69" s="283"/>
      <c r="AE69" s="283"/>
      <c r="AF69" s="283"/>
      <c r="AG69" s="283"/>
      <c r="AH69" s="283"/>
      <c r="AI69" s="283"/>
      <c r="AJ69" s="283"/>
      <c r="AK69" s="283"/>
      <c r="AL69" s="283"/>
      <c r="AM69" s="283"/>
      <c r="AN69" s="283"/>
      <c r="AO69" s="283"/>
      <c r="AP69" s="283"/>
      <c r="AQ69" s="283"/>
      <c r="AR69" s="283"/>
      <c r="AS69" s="284"/>
    </row>
    <row r="70" spans="1:113" ht="12.75" customHeight="1" x14ac:dyDescent="0.25">
      <c r="A70" s="336" t="s">
        <v>816</v>
      </c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87"/>
      <c r="M70" s="277"/>
      <c r="N70" s="278"/>
      <c r="O70" s="278"/>
      <c r="P70" s="278"/>
      <c r="Q70" s="278"/>
      <c r="R70" s="278"/>
      <c r="S70" s="278"/>
      <c r="T70" s="278"/>
      <c r="U70" s="278"/>
      <c r="V70" s="278"/>
      <c r="W70" s="279"/>
      <c r="X70" s="336" t="s">
        <v>817</v>
      </c>
      <c r="Y70" s="257"/>
      <c r="Z70" s="257"/>
      <c r="AA70" s="257"/>
      <c r="AB70" s="257"/>
      <c r="AC70" s="257"/>
      <c r="AD70" s="257"/>
      <c r="AE70" s="257"/>
      <c r="AF70" s="257"/>
      <c r="AG70" s="287"/>
      <c r="AH70" s="277"/>
      <c r="AI70" s="278"/>
      <c r="AJ70" s="278"/>
      <c r="AK70" s="278"/>
      <c r="AL70" s="278"/>
      <c r="AM70" s="278"/>
      <c r="AN70" s="278"/>
      <c r="AO70" s="278"/>
      <c r="AP70" s="278"/>
      <c r="AQ70" s="278"/>
      <c r="AR70" s="278"/>
      <c r="AS70" s="279"/>
    </row>
    <row r="71" spans="1:113" ht="12.75" customHeight="1" x14ac:dyDescent="0.25">
      <c r="A71" s="259"/>
      <c r="B71" s="260"/>
      <c r="C71" s="260"/>
      <c r="D71" s="260"/>
      <c r="E71" s="260"/>
      <c r="F71" s="260"/>
      <c r="G71" s="260"/>
      <c r="H71" s="260"/>
      <c r="I71" s="260"/>
      <c r="J71" s="260"/>
      <c r="K71" s="260"/>
      <c r="L71" s="288"/>
      <c r="M71" s="282"/>
      <c r="N71" s="283"/>
      <c r="O71" s="283"/>
      <c r="P71" s="283"/>
      <c r="Q71" s="283"/>
      <c r="R71" s="283"/>
      <c r="S71" s="283"/>
      <c r="T71" s="283"/>
      <c r="U71" s="283"/>
      <c r="V71" s="283"/>
      <c r="W71" s="284"/>
      <c r="X71" s="259"/>
      <c r="Y71" s="260"/>
      <c r="Z71" s="260"/>
      <c r="AA71" s="260"/>
      <c r="AB71" s="260"/>
      <c r="AC71" s="260"/>
      <c r="AD71" s="260"/>
      <c r="AE71" s="260"/>
      <c r="AF71" s="260"/>
      <c r="AG71" s="288"/>
      <c r="AH71" s="282"/>
      <c r="AI71" s="283"/>
      <c r="AJ71" s="283"/>
      <c r="AK71" s="283"/>
      <c r="AL71" s="283"/>
      <c r="AM71" s="283"/>
      <c r="AN71" s="283"/>
      <c r="AO71" s="283"/>
      <c r="AP71" s="283"/>
      <c r="AQ71" s="283"/>
      <c r="AR71" s="283"/>
      <c r="AS71" s="284"/>
      <c r="BL71" s="3" t="s">
        <v>435</v>
      </c>
      <c r="CA71" t="s">
        <v>818</v>
      </c>
      <c r="CG71" s="4" t="str">
        <f>VLOOKUP(A68,BL71:CB79,16,0)</f>
        <v>DPF</v>
      </c>
      <c r="DI71" s="5" t="s">
        <v>819</v>
      </c>
    </row>
    <row r="72" spans="1:113" ht="12.75" customHeight="1" x14ac:dyDescent="0.25">
      <c r="A72" s="336" t="s">
        <v>820</v>
      </c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87"/>
      <c r="M72" s="299" t="s">
        <v>821</v>
      </c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9"/>
      <c r="AH72" s="340" t="s">
        <v>822</v>
      </c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  <c r="AS72" s="191"/>
      <c r="BL72" s="3" t="s">
        <v>815</v>
      </c>
      <c r="CA72" t="s">
        <v>823</v>
      </c>
      <c r="DI72" s="5" t="s">
        <v>824</v>
      </c>
    </row>
    <row r="73" spans="1:113" ht="12.75" customHeight="1" x14ac:dyDescent="0.25">
      <c r="A73" s="259"/>
      <c r="B73" s="260"/>
      <c r="C73" s="260"/>
      <c r="D73" s="260"/>
      <c r="E73" s="260"/>
      <c r="F73" s="260"/>
      <c r="G73" s="260"/>
      <c r="H73" s="260"/>
      <c r="I73" s="260"/>
      <c r="J73" s="260"/>
      <c r="K73" s="260"/>
      <c r="L73" s="288"/>
      <c r="M73" s="282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  <c r="AD73" s="283"/>
      <c r="AE73" s="283"/>
      <c r="AF73" s="283"/>
      <c r="AG73" s="284"/>
      <c r="AH73" s="255" t="s">
        <v>825</v>
      </c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  <c r="AS73" s="173"/>
      <c r="BL73" s="3" t="s">
        <v>826</v>
      </c>
      <c r="CA73" t="s">
        <v>827</v>
      </c>
      <c r="DI73" s="5" t="s">
        <v>828</v>
      </c>
    </row>
    <row r="74" spans="1:113" ht="14.25" customHeight="1" x14ac:dyDescent="0.25">
      <c r="A74" s="320" t="s">
        <v>829</v>
      </c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1"/>
      <c r="BL74" s="3" t="s">
        <v>830</v>
      </c>
      <c r="CA74" t="s">
        <v>831</v>
      </c>
      <c r="DI74" s="5" t="s">
        <v>832</v>
      </c>
    </row>
    <row r="75" spans="1:113" ht="14.25" customHeight="1" x14ac:dyDescent="0.25">
      <c r="A75" s="336" t="s">
        <v>833</v>
      </c>
      <c r="B75" s="190"/>
      <c r="C75" s="190"/>
      <c r="D75" s="190"/>
      <c r="E75" s="190"/>
      <c r="F75" s="190"/>
      <c r="G75" s="190"/>
      <c r="H75" s="190"/>
      <c r="I75" s="190"/>
      <c r="J75" s="190"/>
      <c r="K75" s="191"/>
      <c r="L75" s="363"/>
      <c r="M75" s="172"/>
      <c r="N75" s="172"/>
      <c r="O75" s="172"/>
      <c r="P75" s="172"/>
      <c r="Q75" s="172"/>
      <c r="R75" s="172"/>
      <c r="S75" s="173"/>
      <c r="T75" s="346" t="s">
        <v>834</v>
      </c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1"/>
      <c r="AF75" s="364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3"/>
      <c r="BL75" s="3" t="s">
        <v>835</v>
      </c>
      <c r="CA75" t="s">
        <v>836</v>
      </c>
      <c r="DI75" s="5" t="s">
        <v>837</v>
      </c>
    </row>
    <row r="76" spans="1:113" ht="12.75" customHeight="1" x14ac:dyDescent="0.25">
      <c r="A76" s="361" t="s">
        <v>838</v>
      </c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87"/>
      <c r="BL76" s="3" t="s">
        <v>839</v>
      </c>
      <c r="CA76" t="s">
        <v>840</v>
      </c>
      <c r="DI76" s="5" t="s">
        <v>841</v>
      </c>
    </row>
    <row r="77" spans="1:113" ht="12.75" customHeight="1" x14ac:dyDescent="0.25">
      <c r="A77" s="259"/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260"/>
      <c r="AH77" s="260"/>
      <c r="AI77" s="260"/>
      <c r="AJ77" s="260"/>
      <c r="AK77" s="260"/>
      <c r="AL77" s="260"/>
      <c r="AM77" s="260"/>
      <c r="AN77" s="260"/>
      <c r="AO77" s="260"/>
      <c r="AP77" s="260"/>
      <c r="AQ77" s="260"/>
      <c r="AR77" s="260"/>
      <c r="AS77" s="288"/>
      <c r="BL77" s="3" t="s">
        <v>161</v>
      </c>
      <c r="CA77" t="s">
        <v>161</v>
      </c>
      <c r="DI77" s="5" t="s">
        <v>842</v>
      </c>
    </row>
    <row r="78" spans="1:113" ht="12.75" customHeight="1" x14ac:dyDescent="0.25">
      <c r="A78" s="336" t="s">
        <v>843</v>
      </c>
      <c r="B78" s="257"/>
      <c r="C78" s="257"/>
      <c r="D78" s="257"/>
      <c r="E78" s="257"/>
      <c r="F78" s="287"/>
      <c r="G78" s="336" t="s">
        <v>670</v>
      </c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  <c r="AG78" s="257"/>
      <c r="AH78" s="257"/>
      <c r="AI78" s="287"/>
      <c r="AJ78" s="336" t="s">
        <v>844</v>
      </c>
      <c r="AK78" s="257"/>
      <c r="AL78" s="257"/>
      <c r="AM78" s="257"/>
      <c r="AN78" s="257"/>
      <c r="AO78" s="257"/>
      <c r="AP78" s="257"/>
      <c r="AQ78" s="257"/>
      <c r="AR78" s="257"/>
      <c r="AS78" s="287"/>
      <c r="BL78" s="3" t="s">
        <v>845</v>
      </c>
      <c r="CA78" t="s">
        <v>846</v>
      </c>
      <c r="DI78" s="5" t="s">
        <v>847</v>
      </c>
    </row>
    <row r="79" spans="1:113" ht="12.75" customHeight="1" x14ac:dyDescent="0.25">
      <c r="A79" s="259"/>
      <c r="B79" s="260"/>
      <c r="C79" s="260"/>
      <c r="D79" s="260"/>
      <c r="E79" s="260"/>
      <c r="F79" s="288"/>
      <c r="G79" s="259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88"/>
      <c r="AJ79" s="259"/>
      <c r="AK79" s="260"/>
      <c r="AL79" s="260"/>
      <c r="AM79" s="260"/>
      <c r="AN79" s="260"/>
      <c r="AO79" s="260"/>
      <c r="AP79" s="260"/>
      <c r="AQ79" s="260"/>
      <c r="AR79" s="260"/>
      <c r="AS79" s="288"/>
      <c r="BL79" s="3"/>
      <c r="DI79" s="5" t="s">
        <v>848</v>
      </c>
    </row>
    <row r="80" spans="1:113" ht="14.25" customHeight="1" x14ac:dyDescent="0.25">
      <c r="A80" s="362"/>
      <c r="B80" s="278"/>
      <c r="C80" s="278"/>
      <c r="D80" s="278"/>
      <c r="E80" s="278"/>
      <c r="F80" s="279"/>
      <c r="G80" s="362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78"/>
      <c r="AB80" s="278"/>
      <c r="AC80" s="278"/>
      <c r="AD80" s="278"/>
      <c r="AE80" s="278"/>
      <c r="AF80" s="278"/>
      <c r="AG80" s="278"/>
      <c r="AH80" s="278"/>
      <c r="AI80" s="279"/>
      <c r="AJ80" s="362"/>
      <c r="AK80" s="278"/>
      <c r="AL80" s="278"/>
      <c r="AM80" s="278"/>
      <c r="AN80" s="278"/>
      <c r="AO80" s="278"/>
      <c r="AP80" s="278"/>
      <c r="AQ80" s="278"/>
      <c r="AR80" s="278"/>
      <c r="AS80" s="279"/>
      <c r="DI80" s="5" t="s">
        <v>849</v>
      </c>
    </row>
    <row r="81" spans="1:88" ht="14.25" customHeight="1" x14ac:dyDescent="0.25">
      <c r="A81" s="282"/>
      <c r="B81" s="283"/>
      <c r="C81" s="283"/>
      <c r="D81" s="283"/>
      <c r="E81" s="283"/>
      <c r="F81" s="284"/>
      <c r="G81" s="282"/>
      <c r="H81" s="283"/>
      <c r="I81" s="283"/>
      <c r="J81" s="283"/>
      <c r="K81" s="283"/>
      <c r="L81" s="283"/>
      <c r="M81" s="283"/>
      <c r="N81" s="283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  <c r="AD81" s="283"/>
      <c r="AE81" s="283"/>
      <c r="AF81" s="283"/>
      <c r="AG81" s="283"/>
      <c r="AH81" s="283"/>
      <c r="AI81" s="284"/>
      <c r="AJ81" s="282"/>
      <c r="AK81" s="283"/>
      <c r="AL81" s="283"/>
      <c r="AM81" s="283"/>
      <c r="AN81" s="283"/>
      <c r="AO81" s="283"/>
      <c r="AP81" s="283"/>
      <c r="AQ81" s="283"/>
      <c r="AR81" s="283"/>
      <c r="AS81" s="284"/>
      <c r="BL81" s="3" t="s">
        <v>850</v>
      </c>
      <c r="BX81" s="4" t="s">
        <v>825</v>
      </c>
    </row>
    <row r="82" spans="1:88" ht="14.25" customHeight="1" x14ac:dyDescent="0.25">
      <c r="A82" s="362"/>
      <c r="B82" s="278"/>
      <c r="C82" s="278"/>
      <c r="D82" s="278"/>
      <c r="E82" s="278"/>
      <c r="F82" s="279"/>
      <c r="G82" s="362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78"/>
      <c r="AB82" s="278"/>
      <c r="AC82" s="278"/>
      <c r="AD82" s="278"/>
      <c r="AE82" s="278"/>
      <c r="AF82" s="278"/>
      <c r="AG82" s="278"/>
      <c r="AH82" s="278"/>
      <c r="AI82" s="279"/>
      <c r="AJ82" s="362"/>
      <c r="AK82" s="278"/>
      <c r="AL82" s="278"/>
      <c r="AM82" s="278"/>
      <c r="AN82" s="278"/>
      <c r="AO82" s="278"/>
      <c r="AP82" s="278"/>
      <c r="AQ82" s="278"/>
      <c r="AR82" s="278"/>
      <c r="AS82" s="279"/>
      <c r="BL82" s="3" t="s">
        <v>851</v>
      </c>
      <c r="BX82" s="4" t="s">
        <v>852</v>
      </c>
    </row>
    <row r="83" spans="1:88" ht="14.25" customHeight="1" x14ac:dyDescent="0.25">
      <c r="A83" s="282"/>
      <c r="B83" s="283"/>
      <c r="C83" s="283"/>
      <c r="D83" s="283"/>
      <c r="E83" s="283"/>
      <c r="F83" s="284"/>
      <c r="G83" s="282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  <c r="AD83" s="283"/>
      <c r="AE83" s="283"/>
      <c r="AF83" s="283"/>
      <c r="AG83" s="283"/>
      <c r="AH83" s="283"/>
      <c r="AI83" s="284"/>
      <c r="AJ83" s="282"/>
      <c r="AK83" s="283"/>
      <c r="AL83" s="283"/>
      <c r="AM83" s="283"/>
      <c r="AN83" s="283"/>
      <c r="AO83" s="283"/>
      <c r="AP83" s="283"/>
      <c r="AQ83" s="283"/>
      <c r="AR83" s="283"/>
      <c r="AS83" s="284"/>
      <c r="BL83" s="3" t="s">
        <v>853</v>
      </c>
      <c r="BX83" s="4" t="s">
        <v>854</v>
      </c>
    </row>
    <row r="84" spans="1:88" ht="14.25" customHeight="1" x14ac:dyDescent="0.25">
      <c r="A84" s="362"/>
      <c r="B84" s="278"/>
      <c r="C84" s="278"/>
      <c r="D84" s="278"/>
      <c r="E84" s="278"/>
      <c r="F84" s="279"/>
      <c r="G84" s="362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78"/>
      <c r="U84" s="278"/>
      <c r="V84" s="278"/>
      <c r="W84" s="278"/>
      <c r="X84" s="278"/>
      <c r="Y84" s="278"/>
      <c r="Z84" s="278"/>
      <c r="AA84" s="278"/>
      <c r="AB84" s="278"/>
      <c r="AC84" s="278"/>
      <c r="AD84" s="278"/>
      <c r="AE84" s="278"/>
      <c r="AF84" s="278"/>
      <c r="AG84" s="278"/>
      <c r="AH84" s="278"/>
      <c r="AI84" s="279"/>
      <c r="AJ84" s="362"/>
      <c r="AK84" s="278"/>
      <c r="AL84" s="278"/>
      <c r="AM84" s="278"/>
      <c r="AN84" s="278"/>
      <c r="AO84" s="278"/>
      <c r="AP84" s="278"/>
      <c r="AQ84" s="278"/>
      <c r="AR84" s="278"/>
      <c r="AS84" s="279"/>
      <c r="BL84" s="3" t="s">
        <v>855</v>
      </c>
      <c r="BX84" s="4" t="s">
        <v>856</v>
      </c>
    </row>
    <row r="85" spans="1:88" ht="14.25" customHeight="1" x14ac:dyDescent="0.25">
      <c r="A85" s="282"/>
      <c r="B85" s="283"/>
      <c r="C85" s="283"/>
      <c r="D85" s="283"/>
      <c r="E85" s="283"/>
      <c r="F85" s="284"/>
      <c r="G85" s="282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4"/>
      <c r="AJ85" s="282"/>
      <c r="AK85" s="283"/>
      <c r="AL85" s="283"/>
      <c r="AM85" s="283"/>
      <c r="AN85" s="283"/>
      <c r="AO85" s="283"/>
      <c r="AP85" s="283"/>
      <c r="AQ85" s="283"/>
      <c r="AR85" s="283"/>
      <c r="AS85" s="284"/>
      <c r="BL85" s="3"/>
      <c r="BX85" s="4"/>
    </row>
    <row r="86" spans="1:88" ht="6.75" customHeight="1" x14ac:dyDescent="0.25">
      <c r="A86" s="361" t="s">
        <v>857</v>
      </c>
      <c r="B86" s="257"/>
      <c r="C86" s="257"/>
      <c r="D86" s="257"/>
      <c r="E86" s="257"/>
      <c r="F86" s="257"/>
      <c r="G86" s="257"/>
      <c r="H86" s="257"/>
      <c r="I86" s="257"/>
      <c r="J86" s="257"/>
      <c r="K86" s="257"/>
      <c r="L86" s="257"/>
      <c r="M86" s="257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  <c r="AG86" s="257"/>
      <c r="AH86" s="257"/>
      <c r="AI86" s="257"/>
      <c r="AJ86" s="257"/>
      <c r="AK86" s="257"/>
      <c r="AL86" s="257"/>
      <c r="AM86" s="257"/>
      <c r="AN86" s="257"/>
      <c r="AO86" s="257"/>
      <c r="AP86" s="257"/>
      <c r="AQ86" s="257"/>
      <c r="AR86" s="257"/>
      <c r="AS86" s="287"/>
      <c r="BL86" s="3"/>
      <c r="BX86" s="4"/>
    </row>
    <row r="87" spans="1:88" ht="6.75" customHeight="1" x14ac:dyDescent="0.25">
      <c r="A87" s="259"/>
      <c r="B87" s="260"/>
      <c r="C87" s="260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60"/>
      <c r="AQ87" s="260"/>
      <c r="AR87" s="260"/>
      <c r="AS87" s="288"/>
      <c r="BL87" s="3"/>
      <c r="BX87" s="4"/>
    </row>
    <row r="88" spans="1:88" ht="15" customHeight="1" x14ac:dyDescent="0.25">
      <c r="A88" s="365" t="s">
        <v>349</v>
      </c>
      <c r="B88" s="278"/>
      <c r="C88" s="278"/>
      <c r="D88" s="278"/>
      <c r="E88" s="278"/>
      <c r="F88" s="279"/>
      <c r="G88" s="366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9"/>
      <c r="AG88" s="336" t="s">
        <v>858</v>
      </c>
      <c r="AH88" s="257"/>
      <c r="AI88" s="257"/>
      <c r="AJ88" s="257"/>
      <c r="AK88" s="257"/>
      <c r="AL88" s="287"/>
      <c r="AM88" s="277"/>
      <c r="AN88" s="278"/>
      <c r="AO88" s="278"/>
      <c r="AP88" s="278"/>
      <c r="AQ88" s="278"/>
      <c r="AR88" s="278"/>
      <c r="AS88" s="279"/>
      <c r="BL88" s="3"/>
      <c r="BX88" s="4"/>
    </row>
    <row r="89" spans="1:88" ht="15" customHeight="1" x14ac:dyDescent="0.25">
      <c r="A89" s="282"/>
      <c r="B89" s="283"/>
      <c r="C89" s="283"/>
      <c r="D89" s="283"/>
      <c r="E89" s="283"/>
      <c r="F89" s="284"/>
      <c r="G89" s="282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4"/>
      <c r="AG89" s="259"/>
      <c r="AH89" s="260"/>
      <c r="AI89" s="260"/>
      <c r="AJ89" s="260"/>
      <c r="AK89" s="260"/>
      <c r="AL89" s="288"/>
      <c r="AM89" s="282"/>
      <c r="AN89" s="283"/>
      <c r="AO89" s="283"/>
      <c r="AP89" s="283"/>
      <c r="AQ89" s="283"/>
      <c r="AR89" s="283"/>
      <c r="AS89" s="284"/>
    </row>
    <row r="90" spans="1:88" ht="15" customHeight="1" x14ac:dyDescent="0.25">
      <c r="A90" s="365" t="s">
        <v>859</v>
      </c>
      <c r="B90" s="278"/>
      <c r="C90" s="278"/>
      <c r="D90" s="278"/>
      <c r="E90" s="278"/>
      <c r="F90" s="279"/>
      <c r="G90" s="366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78"/>
      <c r="U90" s="278"/>
      <c r="V90" s="278"/>
      <c r="W90" s="278"/>
      <c r="X90" s="278"/>
      <c r="Y90" s="278"/>
      <c r="Z90" s="278"/>
      <c r="AA90" s="278"/>
      <c r="AB90" s="278"/>
      <c r="AC90" s="278"/>
      <c r="AD90" s="278"/>
      <c r="AE90" s="278"/>
      <c r="AF90" s="279"/>
      <c r="AG90" s="336" t="s">
        <v>858</v>
      </c>
      <c r="AH90" s="257"/>
      <c r="AI90" s="257"/>
      <c r="AJ90" s="257"/>
      <c r="AK90" s="257"/>
      <c r="AL90" s="287"/>
      <c r="AM90" s="277"/>
      <c r="AN90" s="278"/>
      <c r="AO90" s="278"/>
      <c r="AP90" s="278"/>
      <c r="AQ90" s="278"/>
      <c r="AR90" s="278"/>
      <c r="AS90" s="279"/>
    </row>
    <row r="91" spans="1:88" ht="15" customHeight="1" x14ac:dyDescent="0.25">
      <c r="A91" s="282"/>
      <c r="B91" s="283"/>
      <c r="C91" s="283"/>
      <c r="D91" s="283"/>
      <c r="E91" s="283"/>
      <c r="F91" s="284"/>
      <c r="G91" s="282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  <c r="AD91" s="283"/>
      <c r="AE91" s="283"/>
      <c r="AF91" s="284"/>
      <c r="AG91" s="259"/>
      <c r="AH91" s="260"/>
      <c r="AI91" s="260"/>
      <c r="AJ91" s="260"/>
      <c r="AK91" s="260"/>
      <c r="AL91" s="288"/>
      <c r="AM91" s="282"/>
      <c r="AN91" s="283"/>
      <c r="AO91" s="283"/>
      <c r="AP91" s="283"/>
      <c r="AQ91" s="283"/>
      <c r="AR91" s="283"/>
      <c r="AS91" s="284"/>
      <c r="BL91" s="1" t="s">
        <v>860</v>
      </c>
      <c r="BX91" s="1" t="s">
        <v>349</v>
      </c>
      <c r="CE91" s="1" t="s">
        <v>861</v>
      </c>
    </row>
    <row r="92" spans="1:88" ht="15" customHeight="1" x14ac:dyDescent="0.25">
      <c r="A92" s="365" t="s">
        <v>862</v>
      </c>
      <c r="B92" s="278"/>
      <c r="C92" s="278"/>
      <c r="D92" s="278"/>
      <c r="E92" s="278"/>
      <c r="F92" s="279"/>
      <c r="G92" s="366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78"/>
      <c r="U92" s="278"/>
      <c r="V92" s="278"/>
      <c r="W92" s="278"/>
      <c r="X92" s="278"/>
      <c r="Y92" s="278"/>
      <c r="Z92" s="278"/>
      <c r="AA92" s="278"/>
      <c r="AB92" s="278"/>
      <c r="AC92" s="278"/>
      <c r="AD92" s="278"/>
      <c r="AE92" s="278"/>
      <c r="AF92" s="279"/>
      <c r="AG92" s="336" t="s">
        <v>858</v>
      </c>
      <c r="AH92" s="257"/>
      <c r="AI92" s="257"/>
      <c r="AJ92" s="257"/>
      <c r="AK92" s="257"/>
      <c r="AL92" s="287"/>
      <c r="AM92" s="277"/>
      <c r="AN92" s="278"/>
      <c r="AO92" s="278"/>
      <c r="AP92" s="278"/>
      <c r="AQ92" s="278"/>
      <c r="AR92" s="278"/>
      <c r="AS92" s="279"/>
      <c r="BL92" s="1" t="s">
        <v>863</v>
      </c>
      <c r="BX92" s="1" t="s">
        <v>862</v>
      </c>
      <c r="CE92" s="1" t="s">
        <v>864</v>
      </c>
    </row>
    <row r="93" spans="1:88" ht="15" customHeight="1" x14ac:dyDescent="0.25">
      <c r="A93" s="282"/>
      <c r="B93" s="283"/>
      <c r="C93" s="283"/>
      <c r="D93" s="283"/>
      <c r="E93" s="283"/>
      <c r="F93" s="284"/>
      <c r="G93" s="282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  <c r="AD93" s="283"/>
      <c r="AE93" s="283"/>
      <c r="AF93" s="284"/>
      <c r="AG93" s="259"/>
      <c r="AH93" s="260"/>
      <c r="AI93" s="260"/>
      <c r="AJ93" s="260"/>
      <c r="AK93" s="260"/>
      <c r="AL93" s="288"/>
      <c r="AM93" s="282"/>
      <c r="AN93" s="283"/>
      <c r="AO93" s="283"/>
      <c r="AP93" s="283"/>
      <c r="AQ93" s="283"/>
      <c r="AR93" s="283"/>
      <c r="AS93" s="284"/>
      <c r="BL93" s="1"/>
      <c r="BX93" s="1" t="s">
        <v>859</v>
      </c>
      <c r="CE93" s="1" t="s">
        <v>865</v>
      </c>
    </row>
    <row r="94" spans="1:88" ht="15" customHeight="1" x14ac:dyDescent="0.25">
      <c r="A94" s="373" t="s">
        <v>866</v>
      </c>
      <c r="B94" s="278"/>
      <c r="C94" s="278"/>
      <c r="D94" s="278"/>
      <c r="E94" s="278"/>
      <c r="F94" s="279"/>
      <c r="G94" s="302"/>
      <c r="H94" s="278"/>
      <c r="I94" s="278"/>
      <c r="J94" s="278"/>
      <c r="K94" s="278"/>
      <c r="L94" s="278"/>
      <c r="M94" s="279"/>
      <c r="N94" s="330"/>
      <c r="O94" s="278"/>
      <c r="P94" s="278"/>
      <c r="Q94" s="278"/>
      <c r="R94" s="278"/>
      <c r="S94" s="279"/>
      <c r="T94" s="336" t="s">
        <v>867</v>
      </c>
      <c r="U94" s="257"/>
      <c r="V94" s="287"/>
      <c r="W94" s="299"/>
      <c r="X94" s="278"/>
      <c r="Y94" s="278"/>
      <c r="Z94" s="278"/>
      <c r="AA94" s="278"/>
      <c r="AB94" s="278"/>
      <c r="AC94" s="278"/>
      <c r="AD94" s="278"/>
      <c r="AE94" s="278"/>
      <c r="AF94" s="279"/>
      <c r="AG94" s="330"/>
      <c r="AH94" s="278"/>
      <c r="AI94" s="278"/>
      <c r="AJ94" s="278"/>
      <c r="AK94" s="278"/>
      <c r="AL94" s="278"/>
      <c r="AM94" s="278"/>
      <c r="AN94" s="278"/>
      <c r="AO94" s="278"/>
      <c r="AP94" s="278"/>
      <c r="AQ94" s="278"/>
      <c r="AR94" s="278"/>
      <c r="AS94" s="279"/>
      <c r="BL94" s="1"/>
      <c r="BX94" s="1"/>
      <c r="CE94" s="1" t="s">
        <v>719</v>
      </c>
    </row>
    <row r="95" spans="1:88" ht="15" customHeight="1" x14ac:dyDescent="0.25">
      <c r="A95" s="282"/>
      <c r="B95" s="283"/>
      <c r="C95" s="283"/>
      <c r="D95" s="283"/>
      <c r="E95" s="283"/>
      <c r="F95" s="284"/>
      <c r="G95" s="282"/>
      <c r="H95" s="283"/>
      <c r="I95" s="283"/>
      <c r="J95" s="283"/>
      <c r="K95" s="283"/>
      <c r="L95" s="283"/>
      <c r="M95" s="284"/>
      <c r="N95" s="282"/>
      <c r="O95" s="283"/>
      <c r="P95" s="283"/>
      <c r="Q95" s="283"/>
      <c r="R95" s="283"/>
      <c r="S95" s="284"/>
      <c r="T95" s="259"/>
      <c r="U95" s="260"/>
      <c r="V95" s="288"/>
      <c r="W95" s="282"/>
      <c r="X95" s="283"/>
      <c r="Y95" s="283"/>
      <c r="Z95" s="283"/>
      <c r="AA95" s="283"/>
      <c r="AB95" s="283"/>
      <c r="AC95" s="283"/>
      <c r="AD95" s="283"/>
      <c r="AE95" s="283"/>
      <c r="AF95" s="284"/>
      <c r="AG95" s="282"/>
      <c r="AH95" s="283"/>
      <c r="AI95" s="283"/>
      <c r="AJ95" s="283"/>
      <c r="AK95" s="283"/>
      <c r="AL95" s="283"/>
      <c r="AM95" s="283"/>
      <c r="AN95" s="283"/>
      <c r="AO95" s="283"/>
      <c r="AP95" s="283"/>
      <c r="AQ95" s="283"/>
      <c r="AR95" s="283"/>
      <c r="AS95" s="284"/>
      <c r="BL95" s="1"/>
      <c r="BX95" s="1"/>
      <c r="CE95" s="1" t="s">
        <v>868</v>
      </c>
    </row>
    <row r="96" spans="1:88" ht="12.75" customHeight="1" x14ac:dyDescent="0.25">
      <c r="A96" s="370" t="s">
        <v>869</v>
      </c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9"/>
      <c r="N96" s="369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78"/>
      <c r="AB96" s="278"/>
      <c r="AC96" s="278"/>
      <c r="AD96" s="278"/>
      <c r="AE96" s="278"/>
      <c r="AF96" s="278"/>
      <c r="AG96" s="278"/>
      <c r="AH96" s="278"/>
      <c r="AI96" s="278"/>
      <c r="AJ96" s="278"/>
      <c r="AK96" s="278"/>
      <c r="AL96" s="278"/>
      <c r="AM96" s="278"/>
      <c r="AN96" s="278"/>
      <c r="AO96" s="278"/>
      <c r="AP96" s="278"/>
      <c r="AQ96" s="278"/>
      <c r="AR96" s="278"/>
      <c r="AS96" s="279"/>
      <c r="BL96" s="4" t="s">
        <v>435</v>
      </c>
      <c r="CE96" s="1" t="s">
        <v>870</v>
      </c>
      <c r="CJ96" s="7" t="s">
        <v>866</v>
      </c>
    </row>
    <row r="97" spans="1:94" ht="12.75" customHeight="1" x14ac:dyDescent="0.25">
      <c r="A97" s="282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4"/>
      <c r="N97" s="282"/>
      <c r="O97" s="283"/>
      <c r="P97" s="283"/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  <c r="AC97" s="283"/>
      <c r="AD97" s="283"/>
      <c r="AE97" s="283"/>
      <c r="AF97" s="283"/>
      <c r="AG97" s="283"/>
      <c r="AH97" s="283"/>
      <c r="AI97" s="283"/>
      <c r="AJ97" s="283"/>
      <c r="AK97" s="283"/>
      <c r="AL97" s="283"/>
      <c r="AM97" s="283"/>
      <c r="AN97" s="283"/>
      <c r="AO97" s="283"/>
      <c r="AP97" s="283"/>
      <c r="AQ97" s="283"/>
      <c r="AR97" s="283"/>
      <c r="AS97" s="284"/>
      <c r="BL97" s="4" t="s">
        <v>871</v>
      </c>
      <c r="CE97" s="1"/>
      <c r="CJ97" s="7" t="s">
        <v>872</v>
      </c>
    </row>
    <row r="98" spans="1:94" ht="15.75" customHeight="1" x14ac:dyDescent="0.25">
      <c r="A98" s="367" t="str">
        <f>IF(A96="Los fondos de esta transacción serán utilizados en:",CP108,CP107)</f>
        <v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v>
      </c>
      <c r="B98" s="257"/>
      <c r="C98" s="257"/>
      <c r="D98" s="257"/>
      <c r="E98" s="257"/>
      <c r="F98" s="257"/>
      <c r="G98" s="257"/>
      <c r="H98" s="257"/>
      <c r="I98" s="257"/>
      <c r="J98" s="257"/>
      <c r="K98" s="257"/>
      <c r="L98" s="25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87"/>
      <c r="BL98" s="4" t="s">
        <v>873</v>
      </c>
      <c r="CE98" s="1"/>
      <c r="CJ98" s="7" t="s">
        <v>874</v>
      </c>
    </row>
    <row r="99" spans="1:94" ht="15.75" customHeight="1" x14ac:dyDescent="0.25">
      <c r="A99" s="259"/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  <c r="AM99" s="260"/>
      <c r="AN99" s="260"/>
      <c r="AO99" s="260"/>
      <c r="AP99" s="260"/>
      <c r="AQ99" s="260"/>
      <c r="AR99" s="260"/>
      <c r="AS99" s="288"/>
      <c r="BL99" s="4" t="s">
        <v>875</v>
      </c>
      <c r="CE99" s="1"/>
      <c r="CJ99" s="7" t="s">
        <v>876</v>
      </c>
    </row>
    <row r="100" spans="1:94" ht="12.75" customHeight="1" x14ac:dyDescent="0.25">
      <c r="A100" s="368" t="s">
        <v>877</v>
      </c>
      <c r="B100" s="257"/>
      <c r="C100" s="257"/>
      <c r="D100" s="257"/>
      <c r="E100" s="257"/>
      <c r="F100" s="257"/>
      <c r="G100" s="257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7"/>
      <c r="AI100" s="257"/>
      <c r="AJ100" s="257"/>
      <c r="AK100" s="257"/>
      <c r="AL100" s="257"/>
      <c r="AM100" s="257"/>
      <c r="AN100" s="257"/>
      <c r="AO100" s="257"/>
      <c r="AP100" s="257"/>
      <c r="AQ100" s="257"/>
      <c r="AR100" s="257"/>
      <c r="AS100" s="287"/>
      <c r="BL100" s="4" t="s">
        <v>878</v>
      </c>
      <c r="CE100" s="1"/>
      <c r="CJ100" s="7"/>
    </row>
    <row r="101" spans="1:94" ht="12.75" customHeight="1" x14ac:dyDescent="0.25">
      <c r="A101" s="259"/>
      <c r="B101" s="260"/>
      <c r="C101" s="260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0"/>
      <c r="AI101" s="260"/>
      <c r="AJ101" s="260"/>
      <c r="AK101" s="260"/>
      <c r="AL101" s="260"/>
      <c r="AM101" s="260"/>
      <c r="AN101" s="260"/>
      <c r="AO101" s="260"/>
      <c r="AP101" s="260"/>
      <c r="AQ101" s="260"/>
      <c r="AR101" s="260"/>
      <c r="AS101" s="288"/>
      <c r="BE101" t="s">
        <v>818</v>
      </c>
      <c r="BL101" s="4" t="s">
        <v>879</v>
      </c>
      <c r="CJ101" s="7"/>
    </row>
    <row r="102" spans="1:94" ht="12.75" customHeight="1" x14ac:dyDescent="0.25">
      <c r="BE102" t="s">
        <v>823</v>
      </c>
      <c r="BL102" s="4" t="s">
        <v>880</v>
      </c>
    </row>
    <row r="103" spans="1:94" ht="12.75" customHeight="1" x14ac:dyDescent="0.25">
      <c r="BE103" t="s">
        <v>827</v>
      </c>
      <c r="BL103" s="4" t="s">
        <v>881</v>
      </c>
      <c r="CJ103" s="7" t="s">
        <v>869</v>
      </c>
    </row>
    <row r="104" spans="1:94" ht="12.75" customHeight="1" x14ac:dyDescent="0.25">
      <c r="F104" s="44"/>
      <c r="BE104" t="s">
        <v>831</v>
      </c>
      <c r="BL104" s="3" t="s">
        <v>821</v>
      </c>
      <c r="CJ104" s="7" t="s">
        <v>882</v>
      </c>
    </row>
    <row r="105" spans="1:94" ht="11.25" customHeight="1" x14ac:dyDescent="0.25">
      <c r="A105" s="371" t="str">
        <f>+A12</f>
        <v>ELIAS NOGALES EDGAR RUDY</v>
      </c>
      <c r="B105" s="257"/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AD105" s="371" t="s">
        <v>883</v>
      </c>
      <c r="AE105" s="257"/>
      <c r="AF105" s="257"/>
      <c r="AG105" s="257"/>
      <c r="AH105" s="257"/>
      <c r="AI105" s="257"/>
      <c r="AJ105" s="257"/>
      <c r="AK105" s="257"/>
      <c r="AL105" s="257"/>
      <c r="AM105" s="257"/>
      <c r="AN105" s="257"/>
      <c r="AO105" s="257"/>
      <c r="AP105" s="257"/>
      <c r="AQ105" s="257"/>
      <c r="BE105" t="s">
        <v>836</v>
      </c>
      <c r="BL105" s="3" t="s">
        <v>884</v>
      </c>
      <c r="CJ105" s="7"/>
    </row>
    <row r="106" spans="1:94" ht="12.75" customHeight="1" x14ac:dyDescent="0.25">
      <c r="A106" s="372" t="str">
        <f>+AE12&amp;" "&amp;AP12</f>
        <v xml:space="preserve">1197976PO </v>
      </c>
      <c r="B106" s="222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BE106" t="s">
        <v>161</v>
      </c>
      <c r="BL106" s="3" t="s">
        <v>885</v>
      </c>
      <c r="CJ106" s="7"/>
    </row>
    <row r="107" spans="1:94" ht="12.75" customHeight="1" x14ac:dyDescent="0.25">
      <c r="BL107" s="3" t="s">
        <v>886</v>
      </c>
      <c r="CJ107" s="7"/>
      <c r="CP107" s="7" t="s">
        <v>887</v>
      </c>
    </row>
    <row r="108" spans="1:94" ht="12.75" customHeight="1" x14ac:dyDescent="0.25">
      <c r="BL108" s="3" t="s">
        <v>888</v>
      </c>
      <c r="CJ108" s="7"/>
      <c r="CP108" s="7" t="s">
        <v>889</v>
      </c>
    </row>
    <row r="109" spans="1:94" ht="12.75" customHeight="1" x14ac:dyDescent="0.25">
      <c r="A109" s="317"/>
      <c r="B109" s="283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3"/>
      <c r="N109" s="283"/>
      <c r="O109" s="10"/>
      <c r="P109" s="317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  <c r="BL109" s="3" t="s">
        <v>890</v>
      </c>
      <c r="CJ109" s="7"/>
      <c r="CP109" s="7"/>
    </row>
    <row r="110" spans="1:94" ht="12.75" customHeight="1" x14ac:dyDescent="0.25">
      <c r="A110" s="315" t="str">
        <f>IF(B33&gt;0,B33,"")</f>
        <v/>
      </c>
      <c r="B110" s="257"/>
      <c r="C110" s="257"/>
      <c r="D110" s="257"/>
      <c r="E110" s="257"/>
      <c r="F110" s="257"/>
      <c r="G110" s="257"/>
      <c r="H110" s="257"/>
      <c r="I110" s="257"/>
      <c r="J110" s="257"/>
      <c r="K110" s="257"/>
      <c r="L110" s="257"/>
      <c r="M110" s="257"/>
      <c r="N110" s="257"/>
      <c r="P110" s="315" t="str">
        <f>IF(B34&gt;0,B34,"")</f>
        <v/>
      </c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BL110" s="3" t="s">
        <v>891</v>
      </c>
    </row>
    <row r="111" spans="1:94" ht="12.75" customHeight="1" x14ac:dyDescent="0.25">
      <c r="A111" s="316" t="str">
        <f>IF(AC33&gt;0,AC33&amp;" "&amp;AJ33,"")</f>
        <v/>
      </c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P111" s="316" t="str">
        <f>IF(AC34&gt;0,AC34&amp;" "&amp;AJ34,"")</f>
        <v/>
      </c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BL111" s="3" t="s">
        <v>892</v>
      </c>
    </row>
    <row r="112" spans="1:94" ht="12.75" customHeight="1" x14ac:dyDescent="0.25">
      <c r="BL112" s="3" t="s">
        <v>893</v>
      </c>
      <c r="CP112" s="9" t="s">
        <v>894</v>
      </c>
    </row>
    <row r="113" spans="64:94" ht="12.75" customHeight="1" x14ac:dyDescent="0.25">
      <c r="BL113" s="4" t="s">
        <v>895</v>
      </c>
      <c r="CP113" s="9"/>
    </row>
    <row r="114" spans="64:94" ht="12.75" customHeight="1" x14ac:dyDescent="0.25">
      <c r="BL114" s="4" t="s">
        <v>896</v>
      </c>
      <c r="CP114" s="9"/>
    </row>
    <row r="115" spans="64:94" ht="12.75" customHeight="1" x14ac:dyDescent="0.25">
      <c r="BL115" s="4" t="s">
        <v>897</v>
      </c>
      <c r="CP115" s="9"/>
    </row>
    <row r="116" spans="64:94" ht="12.75" customHeight="1" x14ac:dyDescent="0.25">
      <c r="BL116" s="3" t="s">
        <v>898</v>
      </c>
    </row>
    <row r="117" spans="64:94" ht="12.75" customHeight="1" x14ac:dyDescent="0.25">
      <c r="BL117" s="3" t="s">
        <v>899</v>
      </c>
    </row>
    <row r="118" spans="64:94" ht="12.75" customHeight="1" x14ac:dyDescent="0.25">
      <c r="BL118" s="3" t="s">
        <v>900</v>
      </c>
    </row>
    <row r="119" spans="64:94" ht="12.75" customHeight="1" x14ac:dyDescent="0.25">
      <c r="BL119" s="4" t="s">
        <v>901</v>
      </c>
    </row>
    <row r="120" spans="64:94" ht="12.75" customHeight="1" x14ac:dyDescent="0.25">
      <c r="BL120" s="4" t="s">
        <v>902</v>
      </c>
    </row>
    <row r="121" spans="64:94" ht="12.75" customHeight="1" x14ac:dyDescent="0.25">
      <c r="BL121" s="4" t="s">
        <v>903</v>
      </c>
    </row>
    <row r="122" spans="64:94" ht="12.75" customHeight="1" x14ac:dyDescent="0.25">
      <c r="BL122" s="4" t="s">
        <v>904</v>
      </c>
    </row>
    <row r="123" spans="64:94" ht="12.75" customHeight="1" x14ac:dyDescent="0.25">
      <c r="BL123" s="4" t="s">
        <v>905</v>
      </c>
    </row>
    <row r="124" spans="64:94" ht="12.75" customHeight="1" x14ac:dyDescent="0.25">
      <c r="BL124" s="4" t="s">
        <v>906</v>
      </c>
    </row>
    <row r="125" spans="64:94" ht="12.75" customHeight="1" x14ac:dyDescent="0.25">
      <c r="BL125" s="4" t="s">
        <v>907</v>
      </c>
    </row>
    <row r="126" spans="64:94" ht="12.75" customHeight="1" x14ac:dyDescent="0.25">
      <c r="BL126" s="4" t="s">
        <v>908</v>
      </c>
    </row>
    <row r="127" spans="64:94" ht="12.75" customHeight="1" x14ac:dyDescent="0.25">
      <c r="BL127" s="4" t="s">
        <v>909</v>
      </c>
    </row>
    <row r="128" spans="64:94" ht="12.75" customHeight="1" x14ac:dyDescent="0.25">
      <c r="BL128" s="4" t="s">
        <v>910</v>
      </c>
    </row>
    <row r="129" spans="64:64" ht="12.75" customHeight="1" x14ac:dyDescent="0.25">
      <c r="BL129" s="4" t="s">
        <v>911</v>
      </c>
    </row>
    <row r="130" spans="64:64" ht="12.75" customHeight="1" x14ac:dyDescent="0.25">
      <c r="BL130" s="4" t="s">
        <v>352</v>
      </c>
    </row>
    <row r="131" spans="64:64" ht="12.75" customHeight="1" x14ac:dyDescent="0.25">
      <c r="BL131" s="4" t="s">
        <v>912</v>
      </c>
    </row>
    <row r="132" spans="64:64" ht="12.75" customHeight="1" x14ac:dyDescent="0.25">
      <c r="BL132" s="4" t="s">
        <v>913</v>
      </c>
    </row>
    <row r="133" spans="64:64" ht="12.75" customHeight="1" x14ac:dyDescent="0.25">
      <c r="BL133" s="4" t="s">
        <v>914</v>
      </c>
    </row>
    <row r="134" spans="64:64" ht="12.75" customHeight="1" x14ac:dyDescent="0.25">
      <c r="BL134" s="4" t="s">
        <v>915</v>
      </c>
    </row>
    <row r="135" spans="64:64" ht="12.75" customHeight="1" x14ac:dyDescent="0.25">
      <c r="BL135" s="4" t="s">
        <v>916</v>
      </c>
    </row>
    <row r="136" spans="64:64" ht="12.75" customHeight="1" x14ac:dyDescent="0.25">
      <c r="BL136" s="4" t="s">
        <v>917</v>
      </c>
    </row>
    <row r="137" spans="64:64" ht="12.75" customHeight="1" x14ac:dyDescent="0.25">
      <c r="BL137" s="4" t="s">
        <v>918</v>
      </c>
    </row>
    <row r="138" spans="64:64" ht="12.75" customHeight="1" x14ac:dyDescent="0.25">
      <c r="BL138" s="4" t="s">
        <v>919</v>
      </c>
    </row>
    <row r="139" spans="64:64" ht="12.75" customHeight="1" x14ac:dyDescent="0.25">
      <c r="BL139" s="4" t="s">
        <v>920</v>
      </c>
    </row>
    <row r="140" spans="64:64" ht="12.75" customHeight="1" x14ac:dyDescent="0.25">
      <c r="BL140" s="4" t="s">
        <v>921</v>
      </c>
    </row>
    <row r="141" spans="64:64" ht="12.75" customHeight="1" x14ac:dyDescent="0.25">
      <c r="BL141" s="4" t="s">
        <v>922</v>
      </c>
    </row>
    <row r="142" spans="64:64" ht="12.75" customHeight="1" x14ac:dyDescent="0.25">
      <c r="BL142" s="4" t="s">
        <v>923</v>
      </c>
    </row>
    <row r="143" spans="64:64" ht="12.75" customHeight="1" x14ac:dyDescent="0.25">
      <c r="BL143" s="4"/>
    </row>
    <row r="144" spans="64:64" x14ac:dyDescent="0.25">
      <c r="BL144" s="4"/>
    </row>
    <row r="145" spans="64:64" x14ac:dyDescent="0.25">
      <c r="BL145" s="4"/>
    </row>
    <row r="146" spans="64:64" x14ac:dyDescent="0.25">
      <c r="BL146" s="4"/>
    </row>
    <row r="147" spans="64:64" x14ac:dyDescent="0.25">
      <c r="BL147" s="4"/>
    </row>
    <row r="148" spans="64:64" x14ac:dyDescent="0.25">
      <c r="BL148" s="4"/>
    </row>
    <row r="149" spans="64:64" x14ac:dyDescent="0.25">
      <c r="BL149" s="4"/>
    </row>
    <row r="150" spans="64:64" x14ac:dyDescent="0.25">
      <c r="BL150" s="4"/>
    </row>
    <row r="151" spans="64:64" x14ac:dyDescent="0.25">
      <c r="BL151" s="4"/>
    </row>
    <row r="152" spans="64:64" x14ac:dyDescent="0.25">
      <c r="BL152" s="4"/>
    </row>
    <row r="153" spans="64:64" x14ac:dyDescent="0.25">
      <c r="BL153" s="4"/>
    </row>
    <row r="154" spans="64:64" x14ac:dyDescent="0.25">
      <c r="BL154" s="4"/>
    </row>
    <row r="155" spans="64:64" x14ac:dyDescent="0.25">
      <c r="BL155" s="4"/>
    </row>
    <row r="156" spans="64:64" x14ac:dyDescent="0.25">
      <c r="BL156" s="1" t="s">
        <v>924</v>
      </c>
    </row>
    <row r="157" spans="64:64" x14ac:dyDescent="0.25">
      <c r="BL157" s="1"/>
    </row>
    <row r="158" spans="64:64" x14ac:dyDescent="0.25">
      <c r="BL158" s="1"/>
    </row>
    <row r="160" spans="64:64" x14ac:dyDescent="0.25">
      <c r="BL160" s="3" t="s">
        <v>925</v>
      </c>
    </row>
    <row r="161" spans="64:64" x14ac:dyDescent="0.25">
      <c r="BL161" s="3"/>
    </row>
    <row r="162" spans="64:64" x14ac:dyDescent="0.25">
      <c r="BL162" s="3"/>
    </row>
    <row r="163" spans="64:64" x14ac:dyDescent="0.25">
      <c r="BL163" s="3"/>
    </row>
    <row r="164" spans="64:64" x14ac:dyDescent="0.25">
      <c r="BL164" s="3"/>
    </row>
  </sheetData>
  <mergeCells count="239">
    <mergeCell ref="AR1:AS2"/>
    <mergeCell ref="AG60:AO61"/>
    <mergeCell ref="AR60:AS61"/>
    <mergeCell ref="A39:G40"/>
    <mergeCell ref="A35:F38"/>
    <mergeCell ref="G35:G36"/>
    <mergeCell ref="G37:G38"/>
    <mergeCell ref="H35:AK36"/>
    <mergeCell ref="H37:AK38"/>
    <mergeCell ref="A31:AS31"/>
    <mergeCell ref="A29:I30"/>
    <mergeCell ref="J29:K30"/>
    <mergeCell ref="L29:Y30"/>
    <mergeCell ref="Z29:AS30"/>
    <mergeCell ref="AL35:AS35"/>
    <mergeCell ref="AL37:AS37"/>
    <mergeCell ref="W59:AD59"/>
    <mergeCell ref="AE59:AG59"/>
    <mergeCell ref="AH52:AM52"/>
    <mergeCell ref="AN52:AS52"/>
    <mergeCell ref="AH53:AM53"/>
    <mergeCell ref="AN53:AS53"/>
    <mergeCell ref="AH54:AM54"/>
    <mergeCell ref="AN54:AS54"/>
    <mergeCell ref="A98:AS99"/>
    <mergeCell ref="A100:AS101"/>
    <mergeCell ref="N96:AS97"/>
    <mergeCell ref="A96:M97"/>
    <mergeCell ref="A105:N105"/>
    <mergeCell ref="A106:N106"/>
    <mergeCell ref="AD105:AQ105"/>
    <mergeCell ref="N94:S95"/>
    <mergeCell ref="T94:V95"/>
    <mergeCell ref="A94:F95"/>
    <mergeCell ref="G94:M95"/>
    <mergeCell ref="W94:AF95"/>
    <mergeCell ref="AG94:AS95"/>
    <mergeCell ref="A86:AS87"/>
    <mergeCell ref="A88:F89"/>
    <mergeCell ref="A90:F91"/>
    <mergeCell ref="A92:F93"/>
    <mergeCell ref="G88:AF89"/>
    <mergeCell ref="G90:AF91"/>
    <mergeCell ref="G92:AF93"/>
    <mergeCell ref="AG88:AL89"/>
    <mergeCell ref="AG90:AL91"/>
    <mergeCell ref="AG92:AL93"/>
    <mergeCell ref="AM88:AS89"/>
    <mergeCell ref="AM90:AS91"/>
    <mergeCell ref="AM92:AS93"/>
    <mergeCell ref="A82:F83"/>
    <mergeCell ref="G82:AI83"/>
    <mergeCell ref="AJ82:AS83"/>
    <mergeCell ref="A84:F85"/>
    <mergeCell ref="G84:AI85"/>
    <mergeCell ref="AJ84:AS85"/>
    <mergeCell ref="A74:AS74"/>
    <mergeCell ref="A75:K75"/>
    <mergeCell ref="L75:S75"/>
    <mergeCell ref="T75:AE75"/>
    <mergeCell ref="AF75:AS75"/>
    <mergeCell ref="A72:L73"/>
    <mergeCell ref="M72:AG73"/>
    <mergeCell ref="AH72:AS72"/>
    <mergeCell ref="AH73:AS73"/>
    <mergeCell ref="A76:AS77"/>
    <mergeCell ref="A78:F79"/>
    <mergeCell ref="G78:AI79"/>
    <mergeCell ref="AJ78:AS79"/>
    <mergeCell ref="A80:F81"/>
    <mergeCell ref="G80:AI81"/>
    <mergeCell ref="AJ80:AS81"/>
    <mergeCell ref="F62:AS65"/>
    <mergeCell ref="A66:AS67"/>
    <mergeCell ref="AH59:AM59"/>
    <mergeCell ref="AN59:AS59"/>
    <mergeCell ref="A70:L71"/>
    <mergeCell ref="M70:W71"/>
    <mergeCell ref="X70:AG71"/>
    <mergeCell ref="AH70:AS71"/>
    <mergeCell ref="AH56:AM56"/>
    <mergeCell ref="AN56:AS56"/>
    <mergeCell ref="AH57:AM57"/>
    <mergeCell ref="AN57:AS57"/>
    <mergeCell ref="A58:O58"/>
    <mergeCell ref="P58:V58"/>
    <mergeCell ref="W58:AG58"/>
    <mergeCell ref="AH58:AM58"/>
    <mergeCell ref="AN58:AS58"/>
    <mergeCell ref="W56:AG56"/>
    <mergeCell ref="W57:AG57"/>
    <mergeCell ref="AH55:AM55"/>
    <mergeCell ref="W51:AG51"/>
    <mergeCell ref="AH51:AM51"/>
    <mergeCell ref="AN51:AS51"/>
    <mergeCell ref="W52:AG52"/>
    <mergeCell ref="W53:AG53"/>
    <mergeCell ref="W54:AG54"/>
    <mergeCell ref="AN55:AS55"/>
    <mergeCell ref="W55:AG55"/>
    <mergeCell ref="A53:V53"/>
    <mergeCell ref="P54:V54"/>
    <mergeCell ref="P55:V55"/>
    <mergeCell ref="P56:V56"/>
    <mergeCell ref="P57:V57"/>
    <mergeCell ref="A54:O54"/>
    <mergeCell ref="A55:O55"/>
    <mergeCell ref="A56:O56"/>
    <mergeCell ref="A57:O57"/>
    <mergeCell ref="P52:V52"/>
    <mergeCell ref="A52:O52"/>
    <mergeCell ref="A47:O47"/>
    <mergeCell ref="P47:V47"/>
    <mergeCell ref="A48:O48"/>
    <mergeCell ref="P48:V48"/>
    <mergeCell ref="A49:O49"/>
    <mergeCell ref="P49:V49"/>
    <mergeCell ref="A44:O44"/>
    <mergeCell ref="P44:V44"/>
    <mergeCell ref="A45:O45"/>
    <mergeCell ref="P45:V45"/>
    <mergeCell ref="A46:O46"/>
    <mergeCell ref="P46:V46"/>
    <mergeCell ref="AN44:AS44"/>
    <mergeCell ref="W49:AG49"/>
    <mergeCell ref="A51:O51"/>
    <mergeCell ref="P51:V51"/>
    <mergeCell ref="A42:V42"/>
    <mergeCell ref="P43:V43"/>
    <mergeCell ref="A43:O43"/>
    <mergeCell ref="AH49:AM49"/>
    <mergeCell ref="AN49:AS49"/>
    <mergeCell ref="W50:AG50"/>
    <mergeCell ref="AH50:AM50"/>
    <mergeCell ref="AN50:AS50"/>
    <mergeCell ref="W47:AG47"/>
    <mergeCell ref="AH47:AM47"/>
    <mergeCell ref="AN47:AS47"/>
    <mergeCell ref="W48:AG48"/>
    <mergeCell ref="AH48:AM48"/>
    <mergeCell ref="AN48:AS48"/>
    <mergeCell ref="AN46:AS46"/>
    <mergeCell ref="AH43:AM43"/>
    <mergeCell ref="W43:AG43"/>
    <mergeCell ref="W44:AG44"/>
    <mergeCell ref="AH44:AM44"/>
    <mergeCell ref="A14:J15"/>
    <mergeCell ref="K14:T15"/>
    <mergeCell ref="F3:AS6"/>
    <mergeCell ref="A8:AS9"/>
    <mergeCell ref="AH19:AL19"/>
    <mergeCell ref="AH18:AL18"/>
    <mergeCell ref="AE19:AG19"/>
    <mergeCell ref="AB19:AD19"/>
    <mergeCell ref="A16:J16"/>
    <mergeCell ref="K16:T16"/>
    <mergeCell ref="A17:J17"/>
    <mergeCell ref="K17:T17"/>
    <mergeCell ref="V1:AF2"/>
    <mergeCell ref="AG1:AM2"/>
    <mergeCell ref="A60:U61"/>
    <mergeCell ref="V60:AF61"/>
    <mergeCell ref="A68:AS69"/>
    <mergeCell ref="A1:U2"/>
    <mergeCell ref="U14:AS15"/>
    <mergeCell ref="U16:AS17"/>
    <mergeCell ref="G20:G21"/>
    <mergeCell ref="A10:AD11"/>
    <mergeCell ref="A12:AD13"/>
    <mergeCell ref="AE10:AO11"/>
    <mergeCell ref="AE12:AO13"/>
    <mergeCell ref="AP10:AS11"/>
    <mergeCell ref="AP12:AS13"/>
    <mergeCell ref="A20:F25"/>
    <mergeCell ref="H20:AS21"/>
    <mergeCell ref="H22:AS23"/>
    <mergeCell ref="H24:AS25"/>
    <mergeCell ref="G24:G25"/>
    <mergeCell ref="AL32:AS32"/>
    <mergeCell ref="AL33:AS33"/>
    <mergeCell ref="AL34:AS34"/>
    <mergeCell ref="AJ34:AK34"/>
    <mergeCell ref="BL62:BP62"/>
    <mergeCell ref="A59:E59"/>
    <mergeCell ref="F59:V59"/>
    <mergeCell ref="K18:Q18"/>
    <mergeCell ref="A18:J18"/>
    <mergeCell ref="A19:J19"/>
    <mergeCell ref="K19:Q19"/>
    <mergeCell ref="R19:AA19"/>
    <mergeCell ref="R18:AA18"/>
    <mergeCell ref="AB18:AG18"/>
    <mergeCell ref="AM18:AS18"/>
    <mergeCell ref="AM19:AS19"/>
    <mergeCell ref="G22:G23"/>
    <mergeCell ref="AL28:AS28"/>
    <mergeCell ref="AL39:AS39"/>
    <mergeCell ref="AL40:AS40"/>
    <mergeCell ref="A26:J27"/>
    <mergeCell ref="K26:AS27"/>
    <mergeCell ref="AN42:AS42"/>
    <mergeCell ref="AH42:AM42"/>
    <mergeCell ref="A50:O50"/>
    <mergeCell ref="W42:AG42"/>
    <mergeCell ref="AN43:AS43"/>
    <mergeCell ref="AC34:AI34"/>
    <mergeCell ref="A32:V32"/>
    <mergeCell ref="AJ32:AK32"/>
    <mergeCell ref="B33:V33"/>
    <mergeCell ref="B34:V34"/>
    <mergeCell ref="W32:AB32"/>
    <mergeCell ref="W33:AB33"/>
    <mergeCell ref="W34:AB34"/>
    <mergeCell ref="AC33:AI33"/>
    <mergeCell ref="AC32:AI32"/>
    <mergeCell ref="BG1:BP1"/>
    <mergeCell ref="A110:N110"/>
    <mergeCell ref="A111:N111"/>
    <mergeCell ref="P110:AC110"/>
    <mergeCell ref="P111:AC111"/>
    <mergeCell ref="A109:N109"/>
    <mergeCell ref="P109:AC109"/>
    <mergeCell ref="AL36:AS36"/>
    <mergeCell ref="AL38:AS38"/>
    <mergeCell ref="I39:AK39"/>
    <mergeCell ref="I40:AK40"/>
    <mergeCell ref="A41:AS41"/>
    <mergeCell ref="P50:V50"/>
    <mergeCell ref="W45:AG45"/>
    <mergeCell ref="AH45:AM45"/>
    <mergeCell ref="AN45:AS45"/>
    <mergeCell ref="W46:AG46"/>
    <mergeCell ref="AH46:AM46"/>
    <mergeCell ref="A28:H28"/>
    <mergeCell ref="I28:O28"/>
    <mergeCell ref="P28:W28"/>
    <mergeCell ref="X28:AG28"/>
    <mergeCell ref="AH28:AK28"/>
    <mergeCell ref="AJ33:AK33"/>
  </mergeCells>
  <conditionalFormatting sqref="AP12:AS13">
    <cfRule type="containsText" dxfId="45" priority="30" operator="containsText" text="EXT.">
      <formula>NOT(ISERROR(SEARCH("EXT.",AP12)))</formula>
    </cfRule>
  </conditionalFormatting>
  <conditionalFormatting sqref="AH58:AM58">
    <cfRule type="cellIs" dxfId="44" priority="28" operator="lessThan">
      <formula>0</formula>
    </cfRule>
  </conditionalFormatting>
  <conditionalFormatting sqref="AN58:AS58">
    <cfRule type="cellIs" dxfId="43" priority="27" operator="lessThan">
      <formula>0</formula>
    </cfRule>
  </conditionalFormatting>
  <conditionalFormatting sqref="AH59:AM59">
    <cfRule type="containsText" dxfId="42" priority="25" operator="containsText" text="Revise los gastos">
      <formula>NOT(ISERROR(SEARCH("Revise los gastos",AH59)))</formula>
    </cfRule>
  </conditionalFormatting>
  <conditionalFormatting sqref="P58:V58">
    <cfRule type="cellIs" dxfId="41" priority="24" operator="lessThan">
      <formula>0</formula>
    </cfRule>
  </conditionalFormatting>
  <conditionalFormatting sqref="P43:V43">
    <cfRule type="cellIs" dxfId="40" priority="18" operator="between">
      <formula>-10000000</formula>
      <formula>0</formula>
    </cfRule>
    <cfRule type="cellIs" dxfId="39" priority="19" operator="equal">
      <formula>0</formula>
    </cfRule>
    <cfRule type="cellIs" priority="20" operator="lessThanOrEqual">
      <formula>0</formula>
    </cfRule>
  </conditionalFormatting>
  <conditionalFormatting sqref="K16:T16">
    <cfRule type="containsBlanks" dxfId="38" priority="14">
      <formula>LEN(TRIM(K16))=0</formula>
    </cfRule>
    <cfRule type="containsBlanks" priority="15">
      <formula>LEN(TRIM(K16))=0</formula>
    </cfRule>
    <cfRule type="containsBlanks" priority="16">
      <formula>LEN(TRIM(K16))=0</formula>
    </cfRule>
  </conditionalFormatting>
  <conditionalFormatting sqref="A16:J16">
    <cfRule type="containsBlanks" dxfId="37" priority="13">
      <formula>LEN(TRIM(A16))=0</formula>
    </cfRule>
  </conditionalFormatting>
  <conditionalFormatting sqref="H20:AS21 A12:AO13 U16:AS17 A19:J19 R19:AG19 AM19:AS19">
    <cfRule type="containsBlanks" dxfId="36" priority="12">
      <formula>LEN(TRIM(A12))=0</formula>
    </cfRule>
  </conditionalFormatting>
  <conditionalFormatting sqref="I28 X28 AL28">
    <cfRule type="containsBlanks" dxfId="35" priority="11">
      <formula>LEN(TRIM(I28))=0</formula>
    </cfRule>
  </conditionalFormatting>
  <conditionalFormatting sqref="F59:V59">
    <cfRule type="containsBlanks" dxfId="34" priority="10">
      <formula>LEN(TRIM(F59))=0</formula>
    </cfRule>
  </conditionalFormatting>
  <conditionalFormatting sqref="K17:T17">
    <cfRule type="containsBlanks" dxfId="33" priority="9">
      <formula>LEN(TRIM(K17))=0</formula>
    </cfRule>
  </conditionalFormatting>
  <conditionalFormatting sqref="AG1:AM2">
    <cfRule type="containsBlanks" dxfId="32" priority="8">
      <formula>LEN(TRIM(AG1))=0</formula>
    </cfRule>
  </conditionalFormatting>
  <conditionalFormatting sqref="AJ33">
    <cfRule type="containsText" dxfId="31" priority="2" operator="containsText" text="EXT.">
      <formula>NOT(ISERROR(SEARCH("EXT.",AJ33)))</formula>
    </cfRule>
  </conditionalFormatting>
  <conditionalFormatting sqref="AJ34">
    <cfRule type="containsText" dxfId="30" priority="1" operator="containsText" text="EXT.">
      <formula>NOT(ISERROR(SEARCH("EXT.",AJ34)))</formula>
    </cfRule>
  </conditionalFormatting>
  <dataValidations count="17">
    <dataValidation type="list" allowBlank="1" showInputMessage="1" showErrorMessage="1" sqref="AP12:AS13 AJ33:AJ34">
      <formula1>$BL$16:$BL$29</formula1>
    </dataValidation>
    <dataValidation allowBlank="1" showInputMessage="1" showErrorMessage="1" sqref="A54:O56"/>
    <dataValidation type="list" allowBlank="1" showInputMessage="1" showErrorMessage="1" sqref="K17:T17">
      <formula1>$BL$32:$BL$39</formula1>
    </dataValidation>
    <dataValidation type="list" allowBlank="1" showInputMessage="1" showErrorMessage="1" sqref="A68:AS69">
      <formula1>$BL$71:$BL$79</formula1>
    </dataValidation>
    <dataValidation type="list" allowBlank="1" showInputMessage="1" showErrorMessage="1" sqref="M70:W71">
      <formula1>$BL$81:$BL$88</formula1>
    </dataValidation>
    <dataValidation type="list" allowBlank="1" showInputMessage="1" showErrorMessage="1" sqref="M72:AG73">
      <formula1>INDIRECT($CG$71)</formula1>
    </dataValidation>
    <dataValidation type="list" allowBlank="1" showInputMessage="1" showErrorMessage="1" sqref="AH73:AS73">
      <formula1>$BX$81:$BX$88</formula1>
    </dataValidation>
    <dataValidation type="list" allowBlank="1" showInputMessage="1" showErrorMessage="1" sqref="W94:AF95">
      <formula1>$CE$91:$CE$100</formula1>
    </dataValidation>
    <dataValidation type="list" allowBlank="1" showInputMessage="1" showErrorMessage="1" sqref="AH70:AS71">
      <formula1>$BL$91:$BL$95</formula1>
    </dataValidation>
    <dataValidation type="list" allowBlank="1" showInputMessage="1" showErrorMessage="1" sqref="A88:F93">
      <formula1>$BX$91:$BX$95</formula1>
    </dataValidation>
    <dataValidation type="list" allowBlank="1" showInputMessage="1" showErrorMessage="1" sqref="A94:F95">
      <formula1>$CJ$96:$CJ$101</formula1>
    </dataValidation>
    <dataValidation type="list" allowBlank="1" showInputMessage="1" showErrorMessage="1" sqref="A96">
      <formula1>$CJ$103:$CJ$109</formula1>
    </dataValidation>
    <dataValidation type="list" allowBlank="1" showInputMessage="1" showErrorMessage="1" sqref="A109:N109 P109:AC109">
      <formula1>$CP$112:$CP$115</formula1>
    </dataValidation>
    <dataValidation type="list" allowBlank="1" showInputMessage="1" showErrorMessage="1" sqref="AE19:AG19">
      <formula1>$CA$9:$CA$12</formula1>
    </dataValidation>
    <dataValidation type="list" allowBlank="1" showInputMessage="1" showErrorMessage="1" sqref="W33:W34">
      <formula1>$BV$28:$BV$41</formula1>
    </dataValidation>
    <dataValidation type="list" allowBlank="1" showInputMessage="1" showErrorMessage="1" sqref="J29:K30">
      <formula1>$CH$24:$CH$25</formula1>
    </dataValidation>
    <dataValidation allowBlank="1" showInputMessage="1" showErrorMessage="1" sqref="A43:O51"/>
  </dataValidations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0"/>
  <sheetViews>
    <sheetView zoomScale="90" zoomScaleNormal="90" workbookViewId="0">
      <selection activeCell="A34" sqref="A34:N34"/>
    </sheetView>
  </sheetViews>
  <sheetFormatPr baseColWidth="10" defaultRowHeight="15" outlineLevelCol="1" x14ac:dyDescent="0.25"/>
  <cols>
    <col min="1" max="52" width="2" style="27" customWidth="1"/>
    <col min="53" max="87" width="2" style="13" hidden="1" customWidth="1" outlineLevel="1"/>
    <col min="88" max="93" width="0" style="13" hidden="1" outlineLevel="1"/>
    <col min="94" max="94" width="11.42578125" style="13" customWidth="1" collapsed="1"/>
    <col min="96" max="96" width="69" style="13" customWidth="1"/>
  </cols>
  <sheetData>
    <row r="1" spans="1:88" ht="10.5" customHeight="1" x14ac:dyDescent="0.25">
      <c r="A1" s="344" t="s">
        <v>926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342" t="s">
        <v>731</v>
      </c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343">
        <v>44428</v>
      </c>
      <c r="AH1" s="236"/>
      <c r="AI1" s="236"/>
      <c r="AJ1" s="236"/>
      <c r="AK1" s="236"/>
      <c r="AL1" s="236"/>
      <c r="AM1" s="236"/>
      <c r="AN1" s="6"/>
      <c r="AO1" s="6"/>
      <c r="AP1" s="6"/>
      <c r="AQ1" s="6"/>
      <c r="AR1" s="6"/>
      <c r="AS1" s="6"/>
    </row>
    <row r="2" spans="1:88" ht="10.5" customHeight="1" x14ac:dyDescent="0.25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36"/>
      <c r="AH2" s="236"/>
      <c r="AI2" s="236"/>
      <c r="AJ2" s="236"/>
      <c r="AK2" s="236"/>
      <c r="AL2" s="236"/>
      <c r="AM2" s="236"/>
      <c r="AN2" s="6"/>
      <c r="AO2" s="6"/>
      <c r="AP2" s="6"/>
      <c r="AQ2" s="6"/>
      <c r="AR2" s="6"/>
      <c r="AS2" s="6"/>
    </row>
    <row r="3" spans="1:88" ht="5.25" customHeight="1" x14ac:dyDescent="0.25">
      <c r="F3" s="225" t="s">
        <v>927</v>
      </c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</row>
    <row r="4" spans="1:88" ht="5.25" customHeight="1" x14ac:dyDescent="0.25"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</row>
    <row r="5" spans="1:88" ht="5.25" customHeight="1" x14ac:dyDescent="0.25"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</row>
    <row r="6" spans="1:88" ht="5.25" customHeight="1" x14ac:dyDescent="0.25"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</row>
    <row r="7" spans="1:88" ht="5.25" customHeight="1" x14ac:dyDescent="0.25"/>
    <row r="8" spans="1:88" ht="9" customHeight="1" x14ac:dyDescent="0.25">
      <c r="A8" s="320" t="s">
        <v>928</v>
      </c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87"/>
      <c r="BM8" s="3" t="s">
        <v>746</v>
      </c>
      <c r="BS8" s="3" t="s">
        <v>929</v>
      </c>
      <c r="CJ8" s="4" t="s">
        <v>860</v>
      </c>
    </row>
    <row r="9" spans="1:88" ht="9" customHeight="1" x14ac:dyDescent="0.25">
      <c r="A9" s="259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88"/>
      <c r="BM9" s="3" t="s">
        <v>749</v>
      </c>
      <c r="BS9" s="3" t="s">
        <v>815</v>
      </c>
      <c r="CJ9" s="4" t="s">
        <v>863</v>
      </c>
    </row>
    <row r="10" spans="1:88" ht="9" customHeight="1" x14ac:dyDescent="0.25">
      <c r="A10" s="346" t="s">
        <v>670</v>
      </c>
      <c r="B10" s="257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87"/>
      <c r="AE10" s="336" t="s">
        <v>73</v>
      </c>
      <c r="AF10" s="257"/>
      <c r="AG10" s="257"/>
      <c r="AH10" s="257"/>
      <c r="AI10" s="257"/>
      <c r="AJ10" s="257"/>
      <c r="AK10" s="257"/>
      <c r="AL10" s="257"/>
      <c r="AM10" s="257"/>
      <c r="AN10" s="257"/>
      <c r="AO10" s="287"/>
      <c r="AP10" s="336" t="s">
        <v>738</v>
      </c>
      <c r="AQ10" s="257"/>
      <c r="AR10" s="257"/>
      <c r="AS10" s="287"/>
      <c r="BM10" s="3" t="s">
        <v>755</v>
      </c>
      <c r="BS10" s="3" t="s">
        <v>826</v>
      </c>
      <c r="CJ10" s="4"/>
    </row>
    <row r="11" spans="1:88" ht="9" customHeight="1" x14ac:dyDescent="0.25">
      <c r="A11" s="259"/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88"/>
      <c r="AE11" s="259"/>
      <c r="AF11" s="260"/>
      <c r="AG11" s="260"/>
      <c r="AH11" s="260"/>
      <c r="AI11" s="260"/>
      <c r="AJ11" s="260"/>
      <c r="AK11" s="260"/>
      <c r="AL11" s="260"/>
      <c r="AM11" s="260"/>
      <c r="AN11" s="260"/>
      <c r="AO11" s="288"/>
      <c r="AP11" s="259"/>
      <c r="AQ11" s="260"/>
      <c r="AR11" s="260"/>
      <c r="AS11" s="288"/>
      <c r="BM11" s="3" t="s">
        <v>759</v>
      </c>
      <c r="BS11" s="3" t="s">
        <v>830</v>
      </c>
      <c r="CJ11" s="4"/>
    </row>
    <row r="12" spans="1:88" ht="10.5" customHeight="1" x14ac:dyDescent="0.25">
      <c r="A12" s="299" t="s">
        <v>743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9"/>
      <c r="AE12" s="277" t="s">
        <v>743</v>
      </c>
      <c r="AF12" s="278"/>
      <c r="AG12" s="278"/>
      <c r="AH12" s="278"/>
      <c r="AI12" s="278"/>
      <c r="AJ12" s="278"/>
      <c r="AK12" s="278"/>
      <c r="AL12" s="278"/>
      <c r="AM12" s="278"/>
      <c r="AN12" s="278"/>
      <c r="AO12" s="279"/>
      <c r="AP12" s="277"/>
      <c r="AQ12" s="278"/>
      <c r="AR12" s="278"/>
      <c r="AS12" s="279"/>
      <c r="BM12" s="3" t="s">
        <v>761</v>
      </c>
      <c r="BS12" s="3" t="s">
        <v>835</v>
      </c>
      <c r="CJ12" s="4"/>
    </row>
    <row r="13" spans="1:88" ht="10.5" customHeight="1" x14ac:dyDescent="0.25">
      <c r="A13" s="282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4"/>
      <c r="AE13" s="282"/>
      <c r="AF13" s="283"/>
      <c r="AG13" s="283"/>
      <c r="AH13" s="283"/>
      <c r="AI13" s="283"/>
      <c r="AJ13" s="283"/>
      <c r="AK13" s="283"/>
      <c r="AL13" s="283"/>
      <c r="AM13" s="283"/>
      <c r="AN13" s="283"/>
      <c r="AO13" s="284"/>
      <c r="AP13" s="282"/>
      <c r="AQ13" s="283"/>
      <c r="AR13" s="283"/>
      <c r="AS13" s="284"/>
      <c r="BM13" s="3" t="s">
        <v>762</v>
      </c>
      <c r="BS13" s="3" t="s">
        <v>930</v>
      </c>
      <c r="CJ13" s="4"/>
    </row>
    <row r="14" spans="1:88" ht="9" customHeight="1" x14ac:dyDescent="0.25">
      <c r="A14" s="336" t="s">
        <v>931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87"/>
      <c r="Z14" s="336" t="s">
        <v>932</v>
      </c>
      <c r="AA14" s="257"/>
      <c r="AB14" s="257"/>
      <c r="AC14" s="257"/>
      <c r="AD14" s="257"/>
      <c r="AE14" s="257"/>
      <c r="AF14" s="287"/>
      <c r="AG14" s="346" t="s">
        <v>933</v>
      </c>
      <c r="AH14" s="257"/>
      <c r="AI14" s="257"/>
      <c r="AJ14" s="257"/>
      <c r="AK14" s="257"/>
      <c r="AL14" s="287"/>
      <c r="AM14" s="336" t="s">
        <v>934</v>
      </c>
      <c r="AN14" s="257"/>
      <c r="AO14" s="257"/>
      <c r="AP14" s="257"/>
      <c r="AQ14" s="257"/>
      <c r="AR14" s="257"/>
      <c r="AS14" s="287"/>
      <c r="BM14" s="3" t="s">
        <v>764</v>
      </c>
      <c r="BS14" s="3" t="s">
        <v>935</v>
      </c>
    </row>
    <row r="15" spans="1:88" ht="9" customHeight="1" x14ac:dyDescent="0.25">
      <c r="A15" s="259"/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88"/>
      <c r="Z15" s="259"/>
      <c r="AA15" s="260"/>
      <c r="AB15" s="260"/>
      <c r="AC15" s="260"/>
      <c r="AD15" s="260"/>
      <c r="AE15" s="260"/>
      <c r="AF15" s="288"/>
      <c r="AG15" s="259"/>
      <c r="AH15" s="260"/>
      <c r="AI15" s="260"/>
      <c r="AJ15" s="260"/>
      <c r="AK15" s="260"/>
      <c r="AL15" s="288"/>
      <c r="AM15" s="259"/>
      <c r="AN15" s="260"/>
      <c r="AO15" s="260"/>
      <c r="AP15" s="260"/>
      <c r="AQ15" s="260"/>
      <c r="AR15" s="260"/>
      <c r="AS15" s="288"/>
      <c r="BM15" s="3" t="s">
        <v>766</v>
      </c>
      <c r="BS15" s="3" t="s">
        <v>936</v>
      </c>
    </row>
    <row r="16" spans="1:88" ht="14.25" customHeight="1" x14ac:dyDescent="0.25">
      <c r="A16" s="299" t="s">
        <v>743</v>
      </c>
      <c r="B16" s="278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9"/>
      <c r="Z16" s="299"/>
      <c r="AA16" s="278"/>
      <c r="AB16" s="278"/>
      <c r="AC16" s="278"/>
      <c r="AD16" s="278"/>
      <c r="AE16" s="278"/>
      <c r="AF16" s="279"/>
      <c r="AG16" s="299"/>
      <c r="AH16" s="172"/>
      <c r="AI16" s="172"/>
      <c r="AJ16" s="172"/>
      <c r="AK16" s="172"/>
      <c r="AL16" s="173"/>
      <c r="AM16" s="277"/>
      <c r="AN16" s="278"/>
      <c r="AO16" s="278"/>
      <c r="AP16" s="278"/>
      <c r="AQ16" s="278"/>
      <c r="AR16" s="278"/>
      <c r="AS16" s="279"/>
      <c r="BM16" s="3" t="s">
        <v>767</v>
      </c>
      <c r="BS16" s="3" t="s">
        <v>161</v>
      </c>
    </row>
    <row r="17" spans="1:71" ht="14.25" customHeight="1" x14ac:dyDescent="0.25">
      <c r="A17" s="282"/>
      <c r="B17" s="283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4"/>
      <c r="Z17" s="282"/>
      <c r="AA17" s="283"/>
      <c r="AB17" s="283"/>
      <c r="AC17" s="283"/>
      <c r="AD17" s="283"/>
      <c r="AE17" s="283"/>
      <c r="AF17" s="284"/>
      <c r="AG17" s="299"/>
      <c r="AH17" s="172"/>
      <c r="AI17" s="172"/>
      <c r="AJ17" s="172"/>
      <c r="AK17" s="172"/>
      <c r="AL17" s="173"/>
      <c r="AM17" s="282"/>
      <c r="AN17" s="283"/>
      <c r="AO17" s="283"/>
      <c r="AP17" s="283"/>
      <c r="AQ17" s="283"/>
      <c r="AR17" s="283"/>
      <c r="AS17" s="284"/>
      <c r="BM17" s="3" t="s">
        <v>768</v>
      </c>
      <c r="BS17" s="3"/>
    </row>
    <row r="18" spans="1:71" ht="14.25" customHeight="1" x14ac:dyDescent="0.25">
      <c r="A18" s="325" t="s">
        <v>937</v>
      </c>
      <c r="B18" s="190"/>
      <c r="C18" s="190"/>
      <c r="D18" s="190"/>
      <c r="E18" s="190"/>
      <c r="F18" s="190"/>
      <c r="G18" s="190"/>
      <c r="H18" s="190"/>
      <c r="I18" s="190"/>
      <c r="J18" s="191"/>
      <c r="K18" s="328" t="s">
        <v>938</v>
      </c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1"/>
      <c r="AE18" s="336" t="s">
        <v>939</v>
      </c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1"/>
      <c r="BM18" s="3"/>
      <c r="BS18" s="3"/>
    </row>
    <row r="19" spans="1:71" ht="39.75" customHeight="1" x14ac:dyDescent="0.25">
      <c r="A19" s="330" t="s">
        <v>743</v>
      </c>
      <c r="B19" s="172"/>
      <c r="C19" s="172"/>
      <c r="D19" s="172"/>
      <c r="E19" s="172"/>
      <c r="F19" s="172"/>
      <c r="G19" s="172"/>
      <c r="H19" s="172"/>
      <c r="I19" s="172"/>
      <c r="J19" s="173"/>
      <c r="K19" s="330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3"/>
      <c r="AE19" s="277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3"/>
      <c r="BM19" s="3"/>
    </row>
    <row r="20" spans="1:71" ht="15" customHeight="1" x14ac:dyDescent="0.25">
      <c r="A20" s="328" t="s">
        <v>940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1"/>
      <c r="N20" s="328" t="s">
        <v>817</v>
      </c>
      <c r="O20" s="190"/>
      <c r="P20" s="190"/>
      <c r="Q20" s="190"/>
      <c r="R20" s="190"/>
      <c r="S20" s="190"/>
      <c r="T20" s="190"/>
      <c r="U20" s="190"/>
      <c r="V20" s="190"/>
      <c r="W20" s="190"/>
      <c r="X20" s="191"/>
      <c r="Y20" s="384" t="s">
        <v>941</v>
      </c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57"/>
      <c r="AR20" s="257"/>
      <c r="AS20" s="287"/>
      <c r="BM20" s="3"/>
    </row>
    <row r="21" spans="1:71" ht="15" customHeight="1" x14ac:dyDescent="0.25">
      <c r="A21" s="382"/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383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380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9"/>
      <c r="BM21" s="3"/>
    </row>
    <row r="22" spans="1:71" ht="9" customHeight="1" x14ac:dyDescent="0.25">
      <c r="A22" s="320" t="s">
        <v>942</v>
      </c>
      <c r="B22" s="257"/>
      <c r="C22" s="257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7"/>
      <c r="AN22" s="257"/>
      <c r="AO22" s="257"/>
      <c r="AP22" s="257"/>
      <c r="AQ22" s="257"/>
      <c r="AR22" s="257"/>
      <c r="AS22" s="287"/>
    </row>
    <row r="23" spans="1:71" x14ac:dyDescent="0.25">
      <c r="A23" s="259"/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88"/>
    </row>
    <row r="24" spans="1:71" ht="9" customHeight="1" x14ac:dyDescent="0.25">
      <c r="A24" s="346" t="s">
        <v>670</v>
      </c>
      <c r="B24" s="257"/>
      <c r="C24" s="257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87"/>
      <c r="AE24" s="336" t="s">
        <v>943</v>
      </c>
      <c r="AF24" s="257"/>
      <c r="AG24" s="257"/>
      <c r="AH24" s="257"/>
      <c r="AI24" s="257"/>
      <c r="AJ24" s="257"/>
      <c r="AK24" s="257"/>
      <c r="AL24" s="257"/>
      <c r="AM24" s="257"/>
      <c r="AN24" s="257"/>
      <c r="AO24" s="287"/>
      <c r="AP24" s="336" t="s">
        <v>738</v>
      </c>
      <c r="AQ24" s="257"/>
      <c r="AR24" s="257"/>
      <c r="AS24" s="287"/>
    </row>
    <row r="25" spans="1:71" ht="9" customHeight="1" x14ac:dyDescent="0.25">
      <c r="A25" s="259"/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88"/>
      <c r="AE25" s="259"/>
      <c r="AF25" s="260"/>
      <c r="AG25" s="260"/>
      <c r="AH25" s="260"/>
      <c r="AI25" s="260"/>
      <c r="AJ25" s="260"/>
      <c r="AK25" s="260"/>
      <c r="AL25" s="260"/>
      <c r="AM25" s="260"/>
      <c r="AN25" s="260"/>
      <c r="AO25" s="288"/>
      <c r="AP25" s="259"/>
      <c r="AQ25" s="260"/>
      <c r="AR25" s="260"/>
      <c r="AS25" s="288"/>
    </row>
    <row r="26" spans="1:71" ht="16.5" customHeight="1" x14ac:dyDescent="0.25">
      <c r="A26" s="299" t="s">
        <v>743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9"/>
      <c r="AE26" s="277" t="s">
        <v>743</v>
      </c>
      <c r="AF26" s="278"/>
      <c r="AG26" s="278"/>
      <c r="AH26" s="278"/>
      <c r="AI26" s="278"/>
      <c r="AJ26" s="278"/>
      <c r="AK26" s="278"/>
      <c r="AL26" s="278"/>
      <c r="AM26" s="278"/>
      <c r="AN26" s="278"/>
      <c r="AO26" s="279"/>
      <c r="AP26" s="277"/>
      <c r="AQ26" s="278"/>
      <c r="AR26" s="278"/>
      <c r="AS26" s="279"/>
    </row>
    <row r="27" spans="1:71" ht="14.25" customHeight="1" x14ac:dyDescent="0.25">
      <c r="A27" s="282"/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  <c r="AD27" s="284"/>
      <c r="AE27" s="282"/>
      <c r="AF27" s="283"/>
      <c r="AG27" s="283"/>
      <c r="AH27" s="283"/>
      <c r="AI27" s="283"/>
      <c r="AJ27" s="283"/>
      <c r="AK27" s="283"/>
      <c r="AL27" s="283"/>
      <c r="AM27" s="283"/>
      <c r="AN27" s="283"/>
      <c r="AO27" s="284"/>
      <c r="AP27" s="282"/>
      <c r="AQ27" s="283"/>
      <c r="AR27" s="283"/>
      <c r="AS27" s="284"/>
    </row>
    <row r="28" spans="1:71" ht="15" customHeight="1" x14ac:dyDescent="0.25">
      <c r="A28" s="336" t="s">
        <v>742</v>
      </c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87"/>
      <c r="Z28" s="336" t="s">
        <v>2</v>
      </c>
      <c r="AA28" s="257"/>
      <c r="AB28" s="257"/>
      <c r="AC28" s="257"/>
      <c r="AD28" s="257"/>
      <c r="AE28" s="257"/>
      <c r="AF28" s="287"/>
      <c r="AG28" s="346" t="s">
        <v>944</v>
      </c>
      <c r="AH28" s="257"/>
      <c r="AI28" s="257"/>
      <c r="AJ28" s="257"/>
      <c r="AK28" s="257"/>
      <c r="AL28" s="287"/>
      <c r="AM28" s="328" t="s">
        <v>741</v>
      </c>
      <c r="AN28" s="257"/>
      <c r="AO28" s="257"/>
      <c r="AP28" s="257"/>
      <c r="AQ28" s="257"/>
      <c r="AR28" s="257"/>
      <c r="AS28" s="287"/>
    </row>
    <row r="29" spans="1:71" x14ac:dyDescent="0.25">
      <c r="A29" s="259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  <c r="T29" s="260"/>
      <c r="U29" s="260"/>
      <c r="V29" s="260"/>
      <c r="W29" s="260"/>
      <c r="X29" s="260"/>
      <c r="Y29" s="288"/>
      <c r="Z29" s="259"/>
      <c r="AA29" s="260"/>
      <c r="AB29" s="260"/>
      <c r="AC29" s="260"/>
      <c r="AD29" s="260"/>
      <c r="AE29" s="260"/>
      <c r="AF29" s="288"/>
      <c r="AG29" s="259"/>
      <c r="AH29" s="260"/>
      <c r="AI29" s="260"/>
      <c r="AJ29" s="260"/>
      <c r="AK29" s="260"/>
      <c r="AL29" s="288"/>
      <c r="AM29" s="259"/>
      <c r="AN29" s="260"/>
      <c r="AO29" s="260"/>
      <c r="AP29" s="260"/>
      <c r="AQ29" s="260"/>
      <c r="AR29" s="260"/>
      <c r="AS29" s="288"/>
    </row>
    <row r="30" spans="1:71" ht="19.5" customHeight="1" x14ac:dyDescent="0.25">
      <c r="A30" s="299" t="s">
        <v>743</v>
      </c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9"/>
      <c r="Z30" s="299"/>
      <c r="AA30" s="278"/>
      <c r="AB30" s="278"/>
      <c r="AC30" s="278"/>
      <c r="AD30" s="278"/>
      <c r="AE30" s="278"/>
      <c r="AF30" s="279"/>
      <c r="AG30" s="299"/>
      <c r="AH30" s="172"/>
      <c r="AI30" s="172"/>
      <c r="AJ30" s="172"/>
      <c r="AK30" s="172"/>
      <c r="AL30" s="173"/>
      <c r="AM30" s="277"/>
      <c r="AN30" s="278"/>
      <c r="AO30" s="278"/>
      <c r="AP30" s="278"/>
      <c r="AQ30" s="278"/>
      <c r="AR30" s="278"/>
      <c r="AS30" s="279"/>
    </row>
    <row r="31" spans="1:71" x14ac:dyDescent="0.25">
      <c r="A31" s="282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4"/>
      <c r="Z31" s="282"/>
      <c r="AA31" s="283"/>
      <c r="AB31" s="283"/>
      <c r="AC31" s="283"/>
      <c r="AD31" s="283"/>
      <c r="AE31" s="283"/>
      <c r="AF31" s="284"/>
      <c r="AG31" s="299"/>
      <c r="AH31" s="172"/>
      <c r="AI31" s="172"/>
      <c r="AJ31" s="172"/>
      <c r="AK31" s="172"/>
      <c r="AL31" s="173"/>
      <c r="AM31" s="282"/>
      <c r="AN31" s="283"/>
      <c r="AO31" s="283"/>
      <c r="AP31" s="283"/>
      <c r="AQ31" s="283"/>
      <c r="AR31" s="283"/>
      <c r="AS31" s="284"/>
    </row>
    <row r="32" spans="1:71" x14ac:dyDescent="0.25">
      <c r="A32" s="328" t="s">
        <v>750</v>
      </c>
      <c r="B32" s="190"/>
      <c r="C32" s="190"/>
      <c r="D32" s="190"/>
      <c r="E32" s="190"/>
      <c r="F32" s="190"/>
      <c r="G32" s="190"/>
      <c r="H32" s="190"/>
      <c r="I32" s="190"/>
      <c r="J32" s="191"/>
      <c r="K32" s="328" t="s">
        <v>945</v>
      </c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1"/>
      <c r="AE32" s="336" t="s">
        <v>786</v>
      </c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1"/>
    </row>
    <row r="33" spans="1:56" ht="38.25" customHeight="1" x14ac:dyDescent="0.25">
      <c r="A33" s="330" t="s">
        <v>743</v>
      </c>
      <c r="B33" s="172"/>
      <c r="C33" s="172"/>
      <c r="D33" s="172"/>
      <c r="E33" s="172"/>
      <c r="F33" s="172"/>
      <c r="G33" s="172"/>
      <c r="H33" s="172"/>
      <c r="I33" s="172"/>
      <c r="J33" s="173"/>
      <c r="K33" s="330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3"/>
      <c r="AE33" s="299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/>
    </row>
    <row r="34" spans="1:56" ht="35.25" customHeight="1" x14ac:dyDescent="0.25">
      <c r="A34" s="328" t="s">
        <v>946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1"/>
      <c r="O34" s="330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/>
    </row>
    <row r="35" spans="1:56" ht="9" customHeight="1" x14ac:dyDescent="0.25">
      <c r="A35" s="320" t="s">
        <v>947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7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87"/>
    </row>
    <row r="36" spans="1:56" ht="9" customHeight="1" x14ac:dyDescent="0.25">
      <c r="A36" s="259"/>
      <c r="B36" s="260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88"/>
    </row>
    <row r="37" spans="1:56" ht="47.25" customHeight="1" x14ac:dyDescent="0.25">
      <c r="A37" s="381" t="s">
        <v>948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1"/>
      <c r="R37" s="299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/>
    </row>
    <row r="38" spans="1:56" ht="45" customHeight="1" x14ac:dyDescent="0.25">
      <c r="A38" s="378" t="s">
        <v>887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1"/>
      <c r="BD38" s="9" t="s">
        <v>894</v>
      </c>
    </row>
    <row r="39" spans="1:56" x14ac:dyDescent="0.25">
      <c r="BD39" s="7"/>
    </row>
    <row r="43" spans="1:56" x14ac:dyDescent="0.25">
      <c r="A43" s="379" t="s">
        <v>894</v>
      </c>
      <c r="B43" s="283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</row>
    <row r="44" spans="1:56" ht="11.25" customHeight="1" x14ac:dyDescent="0.25">
      <c r="A44" s="371" t="str">
        <f>IF(A12&gt;0,A12,"")</f>
        <v>.</v>
      </c>
      <c r="B44" s="257"/>
      <c r="C44" s="257"/>
      <c r="D44" s="257"/>
      <c r="E44" s="257"/>
      <c r="F44" s="257"/>
      <c r="G44" s="257"/>
      <c r="H44" s="257"/>
      <c r="I44" s="257"/>
      <c r="J44" s="257"/>
      <c r="K44" s="257"/>
      <c r="L44" s="257"/>
      <c r="M44" s="257"/>
      <c r="N44" s="257"/>
      <c r="P44" s="371" t="str">
        <f>IF(A26&gt;0,A26,"")</f>
        <v>.</v>
      </c>
      <c r="Q44" s="257"/>
      <c r="R44" s="257"/>
      <c r="S44" s="257"/>
      <c r="T44" s="257"/>
      <c r="U44" s="257"/>
      <c r="V44" s="257"/>
      <c r="W44" s="257"/>
      <c r="X44" s="257"/>
      <c r="Y44" s="257"/>
      <c r="Z44" s="257"/>
      <c r="AA44" s="257"/>
      <c r="AB44" s="257"/>
      <c r="AC44" s="257"/>
      <c r="AE44" s="371" t="s">
        <v>883</v>
      </c>
      <c r="AF44" s="257"/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57"/>
      <c r="AR44" s="257"/>
    </row>
    <row r="45" spans="1:56" ht="9.75" customHeight="1" x14ac:dyDescent="0.25">
      <c r="A45" s="372" t="str">
        <f>IF(AE12&gt;0,AE12&amp;" "&amp;AP12,"")</f>
        <v xml:space="preserve">. </v>
      </c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P45" s="372" t="str">
        <f>IF(AE26&gt;0,AE26&amp;" "&amp;AP26,"")</f>
        <v xml:space="preserve">. </v>
      </c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</row>
    <row r="49" spans="1:2" x14ac:dyDescent="0.25">
      <c r="B49" s="11"/>
    </row>
    <row r="50" spans="1:2" x14ac:dyDescent="0.25">
      <c r="A50" s="11" t="s">
        <v>949</v>
      </c>
    </row>
  </sheetData>
  <sheetProtection algorithmName="SHA-512" hashValue="PxGEy+vUUfE/6NQTlCQctVgyzf6K2ayG6mJetExyr7muqfPDq1rata1ikcwxd0+7WE/9ckACe4EuRFuklf8w2Q==" saltValue="stm77MkhI7/n11RdHIKsNg==" spinCount="100000" sheet="1" objects="1" scenarios="1"/>
  <mergeCells count="66">
    <mergeCell ref="A12:AD13"/>
    <mergeCell ref="AE12:AO13"/>
    <mergeCell ref="AP12:AS13"/>
    <mergeCell ref="A14:Y15"/>
    <mergeCell ref="A1:U2"/>
    <mergeCell ref="V1:AF2"/>
    <mergeCell ref="AG1:AM2"/>
    <mergeCell ref="F3:AS6"/>
    <mergeCell ref="A8:AS9"/>
    <mergeCell ref="A10:AD11"/>
    <mergeCell ref="AE10:AO11"/>
    <mergeCell ref="AP10:AS11"/>
    <mergeCell ref="Z14:AF15"/>
    <mergeCell ref="AM14:AS15"/>
    <mergeCell ref="AG14:AL15"/>
    <mergeCell ref="A20:M20"/>
    <mergeCell ref="A19:J19"/>
    <mergeCell ref="AE19:AS19"/>
    <mergeCell ref="A21:M21"/>
    <mergeCell ref="A16:Y17"/>
    <mergeCell ref="A18:J18"/>
    <mergeCell ref="AG16:AL16"/>
    <mergeCell ref="AG17:AL17"/>
    <mergeCell ref="AM16:AS17"/>
    <mergeCell ref="K18:AD18"/>
    <mergeCell ref="K19:AD19"/>
    <mergeCell ref="AE18:AS18"/>
    <mergeCell ref="Z16:AF17"/>
    <mergeCell ref="N20:X20"/>
    <mergeCell ref="N21:X21"/>
    <mergeCell ref="Y20:AS20"/>
    <mergeCell ref="AM28:AS29"/>
    <mergeCell ref="Z28:AF29"/>
    <mergeCell ref="AG28:AL29"/>
    <mergeCell ref="A22:AS23"/>
    <mergeCell ref="A24:AD25"/>
    <mergeCell ref="AE24:AO25"/>
    <mergeCell ref="AP24:AS25"/>
    <mergeCell ref="A26:AD27"/>
    <mergeCell ref="AE26:AO27"/>
    <mergeCell ref="AP26:AS27"/>
    <mergeCell ref="A28:Y29"/>
    <mergeCell ref="Y21:AS21"/>
    <mergeCell ref="A35:AS36"/>
    <mergeCell ref="A37:Q37"/>
    <mergeCell ref="R37:AS37"/>
    <mergeCell ref="A33:J33"/>
    <mergeCell ref="K33:AD33"/>
    <mergeCell ref="AM30:AS31"/>
    <mergeCell ref="AE32:AS32"/>
    <mergeCell ref="AE33:AS33"/>
    <mergeCell ref="A34:N34"/>
    <mergeCell ref="O34:AS34"/>
    <mergeCell ref="A30:Y31"/>
    <mergeCell ref="Z30:AF31"/>
    <mergeCell ref="AG30:AL30"/>
    <mergeCell ref="AG31:AL31"/>
    <mergeCell ref="A32:J32"/>
    <mergeCell ref="K32:AD32"/>
    <mergeCell ref="A38:AS38"/>
    <mergeCell ref="A44:N44"/>
    <mergeCell ref="A45:N45"/>
    <mergeCell ref="A43:N43"/>
    <mergeCell ref="P44:AC44"/>
    <mergeCell ref="P45:AC45"/>
    <mergeCell ref="AE44:AR44"/>
  </mergeCells>
  <conditionalFormatting sqref="AP12:AS13">
    <cfRule type="containsText" dxfId="29" priority="33" operator="containsText" text="EXT.">
      <formula>NOT(ISERROR(SEARCH("EXT.",AP12)))</formula>
    </cfRule>
  </conditionalFormatting>
  <conditionalFormatting sqref="AM16 Z14 Z16 N20 K18:K19 AE18:AE19 Y20">
    <cfRule type="containsBlanks" dxfId="28" priority="21">
      <formula>LEN(TRIM(K14))=0</formula>
    </cfRule>
    <cfRule type="containsBlanks" dxfId="27" priority="15">
      <formula>LEN(TRIM(K14))=0</formula>
    </cfRule>
  </conditionalFormatting>
  <conditionalFormatting sqref="A12:AO13 A16:Y17 A19:J19">
    <cfRule type="containsBlanks" dxfId="26" priority="20">
      <formula>LEN(TRIM(A12))=0</formula>
    </cfRule>
  </conditionalFormatting>
  <conditionalFormatting sqref="K32:K33">
    <cfRule type="containsBlanks" dxfId="25" priority="7">
      <formula>LEN(TRIM(K32))=0</formula>
    </cfRule>
    <cfRule type="containsBlanks" dxfId="24" priority="5">
      <formula>LEN(TRIM(K32))=0</formula>
    </cfRule>
  </conditionalFormatting>
  <conditionalFormatting sqref="AG1:AM2">
    <cfRule type="containsBlanks" dxfId="23" priority="16">
      <formula>LEN(TRIM(AG1))=0</formula>
    </cfRule>
  </conditionalFormatting>
  <conditionalFormatting sqref="N21">
    <cfRule type="containsBlanks" dxfId="22" priority="12">
      <formula>LEN(TRIM(N21))=0</formula>
    </cfRule>
    <cfRule type="containsBlanks" dxfId="21" priority="11">
      <formula>LEN(TRIM(N21))=0</formula>
    </cfRule>
  </conditionalFormatting>
  <conditionalFormatting sqref="Y21">
    <cfRule type="containsBlanks" dxfId="20" priority="10">
      <formula>LEN(TRIM(Y21))=0</formula>
    </cfRule>
    <cfRule type="containsBlanks" dxfId="19" priority="9">
      <formula>LEN(TRIM(Y21))=0</formula>
    </cfRule>
  </conditionalFormatting>
  <conditionalFormatting sqref="AP26:AS27">
    <cfRule type="containsText" dxfId="18" priority="8" operator="containsText" text="EXT.">
      <formula>NOT(ISERROR(SEARCH("EXT.",AP26)))</formula>
    </cfRule>
  </conditionalFormatting>
  <conditionalFormatting sqref="A26:AO27 A30:Y31 A33:J33">
    <cfRule type="containsBlanks" dxfId="17" priority="6">
      <formula>LEN(TRIM(A26))=0</formula>
    </cfRule>
  </conditionalFormatting>
  <conditionalFormatting sqref="Z28 Z30">
    <cfRule type="containsBlanks" dxfId="16" priority="2">
      <formula>LEN(TRIM(Z28))=0</formula>
    </cfRule>
    <cfRule type="containsBlanks" dxfId="15" priority="1">
      <formula>LEN(TRIM(Z28))=0</formula>
    </cfRule>
  </conditionalFormatting>
  <dataValidations count="4">
    <dataValidation type="list" allowBlank="1" showInputMessage="1" showErrorMessage="1" sqref="AP12:AS13 AP26:AS27">
      <formula1>$BM$8:$BM$21</formula1>
    </dataValidation>
    <dataValidation type="list" allowBlank="1" showInputMessage="1" showErrorMessage="1" sqref="AE19:AS19">
      <formula1>$BS$8:$BS$18</formula1>
    </dataValidation>
    <dataValidation type="list" allowBlank="1" showInputMessage="1" showErrorMessage="1" sqref="N21">
      <formula1>$CJ$8:$CJ$13</formula1>
    </dataValidation>
    <dataValidation type="list" allowBlank="1" showInputMessage="1" showErrorMessage="1" sqref="A43:N43">
      <formula1>$BD$38:$BD$40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0"/>
  <sheetViews>
    <sheetView zoomScale="90" zoomScaleNormal="90" workbookViewId="0">
      <selection activeCell="CQ17" sqref="CQ17"/>
    </sheetView>
  </sheetViews>
  <sheetFormatPr baseColWidth="10" defaultRowHeight="15" outlineLevelCol="1" x14ac:dyDescent="0.25"/>
  <cols>
    <col min="1" max="52" width="2" style="27" customWidth="1"/>
    <col min="53" max="87" width="2" style="13" hidden="1" customWidth="1" outlineLevel="1"/>
    <col min="88" max="94" width="0" style="13" hidden="1" outlineLevel="1"/>
    <col min="95" max="95" width="11.42578125" style="13" customWidth="1" collapsed="1"/>
    <col min="96" max="96" width="69" style="13" customWidth="1"/>
  </cols>
  <sheetData>
    <row r="1" spans="1:88" ht="10.5" customHeight="1" x14ac:dyDescent="0.25">
      <c r="A1" s="344" t="s">
        <v>950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342" t="s">
        <v>731</v>
      </c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343" t="s">
        <v>743</v>
      </c>
      <c r="AH1" s="236"/>
      <c r="AI1" s="236"/>
      <c r="AJ1" s="236"/>
      <c r="AK1" s="236"/>
      <c r="AL1" s="236"/>
      <c r="AM1" s="236"/>
      <c r="AN1" s="6"/>
      <c r="AO1" s="6"/>
      <c r="AP1" s="6"/>
      <c r="AQ1" s="6"/>
      <c r="AR1" s="6"/>
      <c r="AS1" s="6"/>
    </row>
    <row r="2" spans="1:88" ht="10.5" customHeight="1" x14ac:dyDescent="0.25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36"/>
      <c r="AH2" s="236"/>
      <c r="AI2" s="236"/>
      <c r="AJ2" s="236"/>
      <c r="AK2" s="236"/>
      <c r="AL2" s="236"/>
      <c r="AM2" s="236"/>
      <c r="AN2" s="6"/>
      <c r="AO2" s="6"/>
      <c r="AP2" s="6"/>
      <c r="AQ2" s="6"/>
      <c r="AR2" s="6"/>
      <c r="AS2" s="6"/>
    </row>
    <row r="3" spans="1:88" ht="5.25" customHeight="1" x14ac:dyDescent="0.25">
      <c r="F3" s="385" t="s">
        <v>951</v>
      </c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</row>
    <row r="4" spans="1:88" ht="5.25" customHeight="1" x14ac:dyDescent="0.25"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</row>
    <row r="5" spans="1:88" ht="5.25" customHeight="1" x14ac:dyDescent="0.25"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</row>
    <row r="6" spans="1:88" ht="5.25" customHeight="1" x14ac:dyDescent="0.25"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</row>
    <row r="7" spans="1:88" ht="5.25" customHeight="1" x14ac:dyDescent="0.25"/>
    <row r="8" spans="1:88" ht="9" customHeight="1" x14ac:dyDescent="0.25">
      <c r="A8" s="320" t="s">
        <v>928</v>
      </c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87"/>
      <c r="BM8" s="3" t="s">
        <v>746</v>
      </c>
      <c r="BS8" s="3" t="s">
        <v>952</v>
      </c>
      <c r="CJ8" s="4" t="s">
        <v>860</v>
      </c>
    </row>
    <row r="9" spans="1:88" ht="9" customHeight="1" x14ac:dyDescent="0.25">
      <c r="A9" s="259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88"/>
      <c r="BM9" s="3" t="s">
        <v>749</v>
      </c>
      <c r="BS9" s="3" t="s">
        <v>953</v>
      </c>
      <c r="CJ9" s="4" t="s">
        <v>863</v>
      </c>
    </row>
    <row r="10" spans="1:88" ht="9" customHeight="1" x14ac:dyDescent="0.25">
      <c r="A10" s="346" t="s">
        <v>670</v>
      </c>
      <c r="B10" s="257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87"/>
      <c r="AE10" s="336" t="s">
        <v>73</v>
      </c>
      <c r="AF10" s="257"/>
      <c r="AG10" s="257"/>
      <c r="AH10" s="257"/>
      <c r="AI10" s="257"/>
      <c r="AJ10" s="257"/>
      <c r="AK10" s="257"/>
      <c r="AL10" s="257"/>
      <c r="AM10" s="257"/>
      <c r="AN10" s="257"/>
      <c r="AO10" s="287"/>
      <c r="AP10" s="336" t="s">
        <v>738</v>
      </c>
      <c r="AQ10" s="257"/>
      <c r="AR10" s="257"/>
      <c r="AS10" s="287"/>
      <c r="BM10" s="3" t="s">
        <v>755</v>
      </c>
      <c r="BS10" s="3" t="s">
        <v>954</v>
      </c>
      <c r="CJ10" s="4"/>
    </row>
    <row r="11" spans="1:88" ht="9" customHeight="1" x14ac:dyDescent="0.25">
      <c r="A11" s="259"/>
      <c r="B11" s="260"/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88"/>
      <c r="AE11" s="259"/>
      <c r="AF11" s="260"/>
      <c r="AG11" s="260"/>
      <c r="AH11" s="260"/>
      <c r="AI11" s="260"/>
      <c r="AJ11" s="260"/>
      <c r="AK11" s="260"/>
      <c r="AL11" s="260"/>
      <c r="AM11" s="260"/>
      <c r="AN11" s="260"/>
      <c r="AO11" s="288"/>
      <c r="AP11" s="259"/>
      <c r="AQ11" s="260"/>
      <c r="AR11" s="260"/>
      <c r="AS11" s="288"/>
      <c r="BM11" s="3" t="s">
        <v>759</v>
      </c>
      <c r="BS11" s="3" t="s">
        <v>955</v>
      </c>
      <c r="CJ11" s="4"/>
    </row>
    <row r="12" spans="1:88" ht="10.5" customHeight="1" x14ac:dyDescent="0.25">
      <c r="A12" s="299" t="s">
        <v>758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9"/>
      <c r="AE12" s="277" t="s">
        <v>758</v>
      </c>
      <c r="AF12" s="278"/>
      <c r="AG12" s="278"/>
      <c r="AH12" s="278"/>
      <c r="AI12" s="278"/>
      <c r="AJ12" s="278"/>
      <c r="AK12" s="278"/>
      <c r="AL12" s="278"/>
      <c r="AM12" s="278"/>
      <c r="AN12" s="278"/>
      <c r="AO12" s="279"/>
      <c r="AP12" s="277"/>
      <c r="AQ12" s="278"/>
      <c r="AR12" s="278"/>
      <c r="AS12" s="279"/>
      <c r="BM12" s="3" t="s">
        <v>761</v>
      </c>
      <c r="BS12" s="3" t="s">
        <v>956</v>
      </c>
      <c r="CJ12" s="4"/>
    </row>
    <row r="13" spans="1:88" ht="10.5" customHeight="1" x14ac:dyDescent="0.25">
      <c r="A13" s="282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4"/>
      <c r="AE13" s="282"/>
      <c r="AF13" s="283"/>
      <c r="AG13" s="283"/>
      <c r="AH13" s="283"/>
      <c r="AI13" s="283"/>
      <c r="AJ13" s="283"/>
      <c r="AK13" s="283"/>
      <c r="AL13" s="283"/>
      <c r="AM13" s="283"/>
      <c r="AN13" s="283"/>
      <c r="AO13" s="284"/>
      <c r="AP13" s="282"/>
      <c r="AQ13" s="283"/>
      <c r="AR13" s="283"/>
      <c r="AS13" s="284"/>
      <c r="BM13" s="3" t="s">
        <v>762</v>
      </c>
      <c r="BS13" s="3"/>
      <c r="CJ13" s="4"/>
    </row>
    <row r="14" spans="1:88" ht="9" customHeight="1" x14ac:dyDescent="0.25">
      <c r="A14" s="336" t="s">
        <v>742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87"/>
      <c r="Z14" s="336" t="s">
        <v>2</v>
      </c>
      <c r="AA14" s="257"/>
      <c r="AB14" s="257"/>
      <c r="AC14" s="257"/>
      <c r="AD14" s="257"/>
      <c r="AE14" s="257"/>
      <c r="AF14" s="287"/>
      <c r="AG14" s="346" t="s">
        <v>944</v>
      </c>
      <c r="AH14" s="257"/>
      <c r="AI14" s="257"/>
      <c r="AJ14" s="257"/>
      <c r="AK14" s="257"/>
      <c r="AL14" s="287"/>
      <c r="AM14" s="336" t="s">
        <v>957</v>
      </c>
      <c r="AN14" s="257"/>
      <c r="AO14" s="257"/>
      <c r="AP14" s="257"/>
      <c r="AQ14" s="257"/>
      <c r="AR14" s="257"/>
      <c r="AS14" s="287"/>
      <c r="BM14" s="3" t="s">
        <v>764</v>
      </c>
      <c r="BS14" s="3"/>
    </row>
    <row r="15" spans="1:88" ht="9" customHeight="1" x14ac:dyDescent="0.25">
      <c r="A15" s="259"/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88"/>
      <c r="Z15" s="259"/>
      <c r="AA15" s="260"/>
      <c r="AB15" s="260"/>
      <c r="AC15" s="260"/>
      <c r="AD15" s="260"/>
      <c r="AE15" s="260"/>
      <c r="AF15" s="288"/>
      <c r="AG15" s="259"/>
      <c r="AH15" s="260"/>
      <c r="AI15" s="260"/>
      <c r="AJ15" s="260"/>
      <c r="AK15" s="260"/>
      <c r="AL15" s="288"/>
      <c r="AM15" s="259"/>
      <c r="AN15" s="260"/>
      <c r="AO15" s="260"/>
      <c r="AP15" s="260"/>
      <c r="AQ15" s="260"/>
      <c r="AR15" s="260"/>
      <c r="AS15" s="288"/>
      <c r="BM15" s="3" t="s">
        <v>766</v>
      </c>
      <c r="BS15" s="3"/>
    </row>
    <row r="16" spans="1:88" ht="14.25" customHeight="1" x14ac:dyDescent="0.25">
      <c r="A16" s="299" t="s">
        <v>758</v>
      </c>
      <c r="B16" s="278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9"/>
      <c r="Z16" s="299"/>
      <c r="AA16" s="278"/>
      <c r="AB16" s="278"/>
      <c r="AC16" s="278"/>
      <c r="AD16" s="278"/>
      <c r="AE16" s="278"/>
      <c r="AF16" s="279"/>
      <c r="AG16" s="299"/>
      <c r="AH16" s="172"/>
      <c r="AI16" s="172"/>
      <c r="AJ16" s="172"/>
      <c r="AK16" s="172"/>
      <c r="AL16" s="173"/>
      <c r="AM16" s="277"/>
      <c r="AN16" s="278"/>
      <c r="AO16" s="278"/>
      <c r="AP16" s="278"/>
      <c r="AQ16" s="278"/>
      <c r="AR16" s="278"/>
      <c r="AS16" s="279"/>
      <c r="BM16" s="3" t="s">
        <v>767</v>
      </c>
      <c r="BS16" s="3"/>
    </row>
    <row r="17" spans="1:71" ht="14.25" customHeight="1" x14ac:dyDescent="0.25">
      <c r="A17" s="282"/>
      <c r="B17" s="283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4"/>
      <c r="Z17" s="282"/>
      <c r="AA17" s="283"/>
      <c r="AB17" s="283"/>
      <c r="AC17" s="283"/>
      <c r="AD17" s="283"/>
      <c r="AE17" s="283"/>
      <c r="AF17" s="284"/>
      <c r="AG17" s="299"/>
      <c r="AH17" s="172"/>
      <c r="AI17" s="172"/>
      <c r="AJ17" s="172"/>
      <c r="AK17" s="172"/>
      <c r="AL17" s="173"/>
      <c r="AM17" s="282"/>
      <c r="AN17" s="283"/>
      <c r="AO17" s="283"/>
      <c r="AP17" s="283"/>
      <c r="AQ17" s="283"/>
      <c r="AR17" s="283"/>
      <c r="AS17" s="284"/>
      <c r="BM17" s="3" t="s">
        <v>768</v>
      </c>
      <c r="BS17" s="3"/>
    </row>
    <row r="18" spans="1:71" ht="14.25" customHeight="1" x14ac:dyDescent="0.25">
      <c r="A18" s="328" t="s">
        <v>750</v>
      </c>
      <c r="B18" s="190"/>
      <c r="C18" s="190"/>
      <c r="D18" s="190"/>
      <c r="E18" s="190"/>
      <c r="F18" s="190"/>
      <c r="G18" s="190"/>
      <c r="H18" s="190"/>
      <c r="I18" s="190"/>
      <c r="J18" s="191"/>
      <c r="K18" s="328" t="s">
        <v>945</v>
      </c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1"/>
      <c r="AE18" s="336" t="s">
        <v>939</v>
      </c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1"/>
      <c r="BM18" s="3"/>
      <c r="BS18" s="3"/>
    </row>
    <row r="19" spans="1:71" ht="29.25" customHeight="1" x14ac:dyDescent="0.25">
      <c r="A19" s="330"/>
      <c r="B19" s="172"/>
      <c r="C19" s="172"/>
      <c r="D19" s="172"/>
      <c r="E19" s="172"/>
      <c r="F19" s="172"/>
      <c r="G19" s="172"/>
      <c r="H19" s="172"/>
      <c r="I19" s="172"/>
      <c r="J19" s="173"/>
      <c r="K19" s="330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3"/>
      <c r="AE19" s="299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3"/>
      <c r="BM19" s="3"/>
    </row>
    <row r="20" spans="1:71" ht="15" customHeight="1" x14ac:dyDescent="0.25">
      <c r="A20" s="328" t="s">
        <v>940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1"/>
      <c r="N20" s="328" t="s">
        <v>817</v>
      </c>
      <c r="O20" s="190"/>
      <c r="P20" s="190"/>
      <c r="Q20" s="190"/>
      <c r="R20" s="190"/>
      <c r="S20" s="190"/>
      <c r="T20" s="190"/>
      <c r="U20" s="190"/>
      <c r="V20" s="190"/>
      <c r="W20" s="190"/>
      <c r="X20" s="191"/>
      <c r="Y20" s="384" t="s">
        <v>958</v>
      </c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57"/>
      <c r="AR20" s="257"/>
      <c r="AS20" s="287"/>
      <c r="BM20" s="3"/>
    </row>
    <row r="21" spans="1:71" ht="15" customHeight="1" x14ac:dyDescent="0.25">
      <c r="A21" s="302"/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3"/>
      <c r="N21" s="330"/>
      <c r="O21" s="172"/>
      <c r="P21" s="172"/>
      <c r="Q21" s="172"/>
      <c r="R21" s="172"/>
      <c r="S21" s="172"/>
      <c r="T21" s="172"/>
      <c r="U21" s="172"/>
      <c r="V21" s="172"/>
      <c r="W21" s="172"/>
      <c r="X21" s="173"/>
      <c r="Y21" s="330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3"/>
      <c r="BM21" s="3"/>
    </row>
    <row r="22" spans="1:71" ht="15" customHeight="1" x14ac:dyDescent="0.25">
      <c r="A22" s="386" t="s">
        <v>959</v>
      </c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1"/>
      <c r="M22" s="387" t="s">
        <v>960</v>
      </c>
      <c r="N22" s="257"/>
      <c r="O22" s="257"/>
      <c r="P22" s="257"/>
      <c r="Q22" s="257"/>
      <c r="R22" s="257"/>
      <c r="S22" s="257"/>
      <c r="T22" s="257"/>
      <c r="U22" s="257"/>
      <c r="V22" s="257"/>
      <c r="W22" s="287"/>
      <c r="X22" s="38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9"/>
      <c r="BM22" s="3"/>
    </row>
    <row r="23" spans="1:71" ht="15" customHeight="1" x14ac:dyDescent="0.25">
      <c r="A23" s="323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3"/>
      <c r="M23" s="259"/>
      <c r="N23" s="260"/>
      <c r="O23" s="260"/>
      <c r="P23" s="260"/>
      <c r="Q23" s="260"/>
      <c r="R23" s="260"/>
      <c r="S23" s="260"/>
      <c r="T23" s="260"/>
      <c r="U23" s="260"/>
      <c r="V23" s="260"/>
      <c r="W23" s="288"/>
      <c r="X23" s="282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283"/>
      <c r="AQ23" s="283"/>
      <c r="AR23" s="283"/>
      <c r="AS23" s="284"/>
      <c r="BM23" s="3"/>
    </row>
    <row r="24" spans="1:71" ht="9" customHeight="1" x14ac:dyDescent="0.25">
      <c r="A24" s="320" t="s">
        <v>942</v>
      </c>
      <c r="B24" s="257"/>
      <c r="C24" s="257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  <c r="AI24" s="257"/>
      <c r="AJ24" s="257"/>
      <c r="AK24" s="257"/>
      <c r="AL24" s="257"/>
      <c r="AM24" s="257"/>
      <c r="AN24" s="257"/>
      <c r="AO24" s="257"/>
      <c r="AP24" s="257"/>
      <c r="AQ24" s="257"/>
      <c r="AR24" s="257"/>
      <c r="AS24" s="287"/>
    </row>
    <row r="25" spans="1:71" x14ac:dyDescent="0.25">
      <c r="A25" s="259"/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88"/>
      <c r="BM25" s="12" t="s">
        <v>328</v>
      </c>
    </row>
    <row r="26" spans="1:71" ht="9" customHeight="1" x14ac:dyDescent="0.25">
      <c r="A26" s="346" t="s">
        <v>670</v>
      </c>
      <c r="B26" s="257"/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87"/>
      <c r="AE26" s="336" t="s">
        <v>943</v>
      </c>
      <c r="AF26" s="257"/>
      <c r="AG26" s="257"/>
      <c r="AH26" s="257"/>
      <c r="AI26" s="257"/>
      <c r="AJ26" s="257"/>
      <c r="AK26" s="257"/>
      <c r="AL26" s="257"/>
      <c r="AM26" s="257"/>
      <c r="AN26" s="257"/>
      <c r="AO26" s="287"/>
      <c r="AP26" s="336" t="s">
        <v>738</v>
      </c>
      <c r="AQ26" s="257"/>
      <c r="AR26" s="257"/>
      <c r="AS26" s="287"/>
      <c r="BM26" s="12" t="s">
        <v>961</v>
      </c>
    </row>
    <row r="27" spans="1:71" ht="9" customHeight="1" x14ac:dyDescent="0.25">
      <c r="A27" s="259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  <c r="AD27" s="288"/>
      <c r="AE27" s="259"/>
      <c r="AF27" s="260"/>
      <c r="AG27" s="260"/>
      <c r="AH27" s="260"/>
      <c r="AI27" s="260"/>
      <c r="AJ27" s="260"/>
      <c r="AK27" s="260"/>
      <c r="AL27" s="260"/>
      <c r="AM27" s="260"/>
      <c r="AN27" s="260"/>
      <c r="AO27" s="288"/>
      <c r="AP27" s="259"/>
      <c r="AQ27" s="260"/>
      <c r="AR27" s="260"/>
      <c r="AS27" s="288"/>
      <c r="BM27" s="12" t="s">
        <v>962</v>
      </c>
    </row>
    <row r="28" spans="1:71" ht="11.25" customHeight="1" x14ac:dyDescent="0.25">
      <c r="A28" s="299"/>
      <c r="B28" s="278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9"/>
      <c r="AE28" s="277"/>
      <c r="AF28" s="278"/>
      <c r="AG28" s="278"/>
      <c r="AH28" s="278"/>
      <c r="AI28" s="278"/>
      <c r="AJ28" s="278"/>
      <c r="AK28" s="278"/>
      <c r="AL28" s="278"/>
      <c r="AM28" s="278"/>
      <c r="AN28" s="278"/>
      <c r="AO28" s="279"/>
      <c r="AP28" s="277"/>
      <c r="AQ28" s="278"/>
      <c r="AR28" s="278"/>
      <c r="AS28" s="279"/>
      <c r="BM28" s="12"/>
    </row>
    <row r="29" spans="1:71" ht="11.25" customHeight="1" x14ac:dyDescent="0.25">
      <c r="A29" s="282"/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4"/>
      <c r="AE29" s="282"/>
      <c r="AF29" s="283"/>
      <c r="AG29" s="283"/>
      <c r="AH29" s="283"/>
      <c r="AI29" s="283"/>
      <c r="AJ29" s="283"/>
      <c r="AK29" s="283"/>
      <c r="AL29" s="283"/>
      <c r="AM29" s="283"/>
      <c r="AN29" s="283"/>
      <c r="AO29" s="284"/>
      <c r="AP29" s="282"/>
      <c r="AQ29" s="283"/>
      <c r="AR29" s="283"/>
      <c r="AS29" s="284"/>
      <c r="BM29" s="12"/>
    </row>
    <row r="30" spans="1:71" ht="15" customHeight="1" x14ac:dyDescent="0.25">
      <c r="A30" s="336" t="s">
        <v>742</v>
      </c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87"/>
      <c r="Z30" s="336" t="s">
        <v>2</v>
      </c>
      <c r="AA30" s="257"/>
      <c r="AB30" s="257"/>
      <c r="AC30" s="257"/>
      <c r="AD30" s="257"/>
      <c r="AE30" s="257"/>
      <c r="AF30" s="287"/>
      <c r="AG30" s="346" t="s">
        <v>944</v>
      </c>
      <c r="AH30" s="257"/>
      <c r="AI30" s="257"/>
      <c r="AJ30" s="257"/>
      <c r="AK30" s="257"/>
      <c r="AL30" s="287"/>
      <c r="AM30" s="328" t="s">
        <v>741</v>
      </c>
      <c r="AN30" s="257"/>
      <c r="AO30" s="257"/>
      <c r="AP30" s="257"/>
      <c r="AQ30" s="257"/>
      <c r="AR30" s="257"/>
      <c r="AS30" s="287"/>
      <c r="BM30" s="12"/>
    </row>
    <row r="31" spans="1:71" x14ac:dyDescent="0.25">
      <c r="A31" s="259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88"/>
      <c r="Z31" s="259"/>
      <c r="AA31" s="260"/>
      <c r="AB31" s="260"/>
      <c r="AC31" s="260"/>
      <c r="AD31" s="260"/>
      <c r="AE31" s="260"/>
      <c r="AF31" s="288"/>
      <c r="AG31" s="259"/>
      <c r="AH31" s="260"/>
      <c r="AI31" s="260"/>
      <c r="AJ31" s="260"/>
      <c r="AK31" s="260"/>
      <c r="AL31" s="288"/>
      <c r="AM31" s="259"/>
      <c r="AN31" s="260"/>
      <c r="AO31" s="260"/>
      <c r="AP31" s="260"/>
      <c r="AQ31" s="260"/>
      <c r="AR31" s="260"/>
      <c r="AS31" s="288"/>
      <c r="BM31" s="12"/>
    </row>
    <row r="32" spans="1:71" ht="15" customHeight="1" x14ac:dyDescent="0.25">
      <c r="A32" s="299"/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9"/>
      <c r="Z32" s="299"/>
      <c r="AA32" s="278"/>
      <c r="AB32" s="278"/>
      <c r="AC32" s="278"/>
      <c r="AD32" s="278"/>
      <c r="AE32" s="278"/>
      <c r="AF32" s="279"/>
      <c r="AG32" s="299"/>
      <c r="AH32" s="172"/>
      <c r="AI32" s="172"/>
      <c r="AJ32" s="172"/>
      <c r="AK32" s="172"/>
      <c r="AL32" s="173"/>
      <c r="AM32" s="277"/>
      <c r="AN32" s="278"/>
      <c r="AO32" s="278"/>
      <c r="AP32" s="278"/>
      <c r="AQ32" s="278"/>
      <c r="AR32" s="278"/>
      <c r="AS32" s="279"/>
      <c r="BM32" s="12"/>
    </row>
    <row r="33" spans="1:65" x14ac:dyDescent="0.25">
      <c r="A33" s="282"/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4"/>
      <c r="Z33" s="282"/>
      <c r="AA33" s="283"/>
      <c r="AB33" s="283"/>
      <c r="AC33" s="283"/>
      <c r="AD33" s="283"/>
      <c r="AE33" s="283"/>
      <c r="AF33" s="284"/>
      <c r="AG33" s="299"/>
      <c r="AH33" s="172"/>
      <c r="AI33" s="172"/>
      <c r="AJ33" s="172"/>
      <c r="AK33" s="172"/>
      <c r="AL33" s="173"/>
      <c r="AM33" s="282"/>
      <c r="AN33" s="283"/>
      <c r="AO33" s="283"/>
      <c r="AP33" s="283"/>
      <c r="AQ33" s="283"/>
      <c r="AR33" s="283"/>
      <c r="AS33" s="284"/>
      <c r="BM33" s="12"/>
    </row>
    <row r="34" spans="1:65" x14ac:dyDescent="0.25">
      <c r="A34" s="328" t="s">
        <v>750</v>
      </c>
      <c r="B34" s="190"/>
      <c r="C34" s="190"/>
      <c r="D34" s="190"/>
      <c r="E34" s="190"/>
      <c r="F34" s="190"/>
      <c r="G34" s="190"/>
      <c r="H34" s="190"/>
      <c r="I34" s="190"/>
      <c r="J34" s="191"/>
      <c r="K34" s="328" t="s">
        <v>945</v>
      </c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1"/>
      <c r="AE34" s="336" t="s">
        <v>786</v>
      </c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1"/>
    </row>
    <row r="35" spans="1:65" ht="28.5" customHeight="1" x14ac:dyDescent="0.25">
      <c r="A35" s="330"/>
      <c r="B35" s="172"/>
      <c r="C35" s="172"/>
      <c r="D35" s="172"/>
      <c r="E35" s="172"/>
      <c r="F35" s="172"/>
      <c r="G35" s="172"/>
      <c r="H35" s="172"/>
      <c r="I35" s="172"/>
      <c r="J35" s="173"/>
      <c r="K35" s="330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3"/>
      <c r="AE35" s="277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/>
    </row>
    <row r="36" spans="1:65" ht="28.5" customHeight="1" x14ac:dyDescent="0.25">
      <c r="A36" s="328" t="s">
        <v>946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1"/>
      <c r="O36" s="330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/>
    </row>
    <row r="37" spans="1:65" ht="9" customHeight="1" x14ac:dyDescent="0.25">
      <c r="A37" s="320" t="s">
        <v>947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87"/>
    </row>
    <row r="38" spans="1:65" ht="9" customHeight="1" x14ac:dyDescent="0.25">
      <c r="A38" s="259"/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/>
      <c r="AM38" s="260"/>
      <c r="AN38" s="260"/>
      <c r="AO38" s="260"/>
      <c r="AP38" s="260"/>
      <c r="AQ38" s="260"/>
      <c r="AR38" s="260"/>
      <c r="AS38" s="288"/>
    </row>
    <row r="39" spans="1:65" ht="42" customHeight="1" x14ac:dyDescent="0.25">
      <c r="A39" s="392" t="s">
        <v>948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1"/>
      <c r="N39" s="299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3"/>
    </row>
    <row r="40" spans="1:65" ht="30.75" customHeight="1" x14ac:dyDescent="0.25">
      <c r="A40" s="389" t="s">
        <v>963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1"/>
      <c r="P40" s="390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3"/>
      <c r="BD40" s="9" t="s">
        <v>894</v>
      </c>
    </row>
    <row r="41" spans="1:65" ht="36" customHeight="1" x14ac:dyDescent="0.25">
      <c r="A41" s="391" t="s">
        <v>887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1"/>
      <c r="BD41" s="7"/>
    </row>
    <row r="45" spans="1:65" x14ac:dyDescent="0.25">
      <c r="A45" s="379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P45" s="379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</row>
    <row r="46" spans="1:65" ht="11.25" customHeight="1" x14ac:dyDescent="0.25">
      <c r="A46" s="371" t="str">
        <f>IF(A12&gt;0,A12,"")</f>
        <v xml:space="preserve"> </v>
      </c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P46" s="371" t="str">
        <f>IF(A28&gt;0,A28,"")</f>
        <v/>
      </c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E46" s="371" t="s">
        <v>883</v>
      </c>
      <c r="AF46" s="257"/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57"/>
      <c r="AR46" s="257"/>
    </row>
    <row r="47" spans="1:65" ht="9.75" customHeight="1" x14ac:dyDescent="0.25">
      <c r="A47" s="372" t="str">
        <f>IF(AE12&gt;0,AE12&amp;" "&amp;AP12,"")</f>
        <v xml:space="preserve">  </v>
      </c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P47" s="372" t="str">
        <f>IF(AE28&gt;0,AE28&amp;" "&amp;AP28,"")</f>
        <v/>
      </c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</row>
    <row r="50" spans="1:2" s="27" customFormat="1" x14ac:dyDescent="0.25">
      <c r="A50" s="11"/>
      <c r="B50" s="11"/>
    </row>
  </sheetData>
  <sheetProtection algorithmName="SHA-512" hashValue="ZLTalWzCfkzQXiBPI6E1XNrGAoE3MWv9LQljQVc1ZW7bpV6xPPuHuRMn4wc/iK446E0IaMM7rTB9cso855rpdQ==" saltValue="xKE6WIDiCT2QoQ5l55ghGA==" spinCount="100000" sheet="1" objects="1" scenarios="1"/>
  <mergeCells count="73">
    <mergeCell ref="AE46:AR46"/>
    <mergeCell ref="AM32:AS33"/>
    <mergeCell ref="AG33:AL33"/>
    <mergeCell ref="A34:J34"/>
    <mergeCell ref="K34:AD34"/>
    <mergeCell ref="AE34:AS34"/>
    <mergeCell ref="AG32:AL32"/>
    <mergeCell ref="AE35:AS35"/>
    <mergeCell ref="A36:N36"/>
    <mergeCell ref="O36:AS36"/>
    <mergeCell ref="A37:AS38"/>
    <mergeCell ref="P45:AC45"/>
    <mergeCell ref="A47:N47"/>
    <mergeCell ref="P47:AC47"/>
    <mergeCell ref="A23:L23"/>
    <mergeCell ref="A46:N46"/>
    <mergeCell ref="P46:AC46"/>
    <mergeCell ref="A28:AD29"/>
    <mergeCell ref="A32:Y33"/>
    <mergeCell ref="Z32:AF33"/>
    <mergeCell ref="A40:O40"/>
    <mergeCell ref="P40:AS40"/>
    <mergeCell ref="A41:AS41"/>
    <mergeCell ref="A45:N45"/>
    <mergeCell ref="A39:M39"/>
    <mergeCell ref="N39:AS39"/>
    <mergeCell ref="A35:J35"/>
    <mergeCell ref="K35:AD35"/>
    <mergeCell ref="A30:Y31"/>
    <mergeCell ref="Z30:AF31"/>
    <mergeCell ref="AG30:AL31"/>
    <mergeCell ref="AM30:AS31"/>
    <mergeCell ref="A21:M21"/>
    <mergeCell ref="N21:X21"/>
    <mergeCell ref="Y21:AS21"/>
    <mergeCell ref="A24:AS25"/>
    <mergeCell ref="A26:AD27"/>
    <mergeCell ref="AE26:AO27"/>
    <mergeCell ref="AP26:AS27"/>
    <mergeCell ref="A22:L22"/>
    <mergeCell ref="M22:W23"/>
    <mergeCell ref="X22:AS23"/>
    <mergeCell ref="AE28:AO29"/>
    <mergeCell ref="AP28:AS29"/>
    <mergeCell ref="A19:J19"/>
    <mergeCell ref="K19:AD19"/>
    <mergeCell ref="AE19:AS19"/>
    <mergeCell ref="A20:M20"/>
    <mergeCell ref="N20:X20"/>
    <mergeCell ref="Y20:AS20"/>
    <mergeCell ref="A18:J18"/>
    <mergeCell ref="K18:AD18"/>
    <mergeCell ref="AE18:AS18"/>
    <mergeCell ref="A12:AD13"/>
    <mergeCell ref="AE12:AO13"/>
    <mergeCell ref="AP12:AS13"/>
    <mergeCell ref="A14:Y15"/>
    <mergeCell ref="Z14:AF15"/>
    <mergeCell ref="AG14:AL15"/>
    <mergeCell ref="AM14:AS15"/>
    <mergeCell ref="A16:Y17"/>
    <mergeCell ref="Z16:AF17"/>
    <mergeCell ref="AG16:AL16"/>
    <mergeCell ref="AM16:AS17"/>
    <mergeCell ref="AG17:AL17"/>
    <mergeCell ref="A10:AD11"/>
    <mergeCell ref="AE10:AO11"/>
    <mergeCell ref="AP10:AS11"/>
    <mergeCell ref="A1:U2"/>
    <mergeCell ref="V1:AF2"/>
    <mergeCell ref="AG1:AM2"/>
    <mergeCell ref="F3:AS6"/>
    <mergeCell ref="A8:AS9"/>
  </mergeCells>
  <conditionalFormatting sqref="AP12:AS13">
    <cfRule type="containsText" dxfId="14" priority="15" operator="containsText" text="EXT.">
      <formula>NOT(ISERROR(SEARCH("EXT.",AP12)))</formula>
    </cfRule>
  </conditionalFormatting>
  <conditionalFormatting sqref="AM16 Z14 Z16 N20 K18:K19 AE18:AE19 Y20">
    <cfRule type="containsBlanks" dxfId="13" priority="14">
      <formula>LEN(TRIM(K14))=0</formula>
    </cfRule>
    <cfRule type="containsBlanks" dxfId="12" priority="11">
      <formula>LEN(TRIM(K14))=0</formula>
    </cfRule>
  </conditionalFormatting>
  <conditionalFormatting sqref="A12:AO13 A16:Y17 A19:J19">
    <cfRule type="containsBlanks" dxfId="11" priority="13">
      <formula>LEN(TRIM(A12))=0</formula>
    </cfRule>
  </conditionalFormatting>
  <conditionalFormatting sqref="K34:K35">
    <cfRule type="containsBlanks" dxfId="10" priority="5">
      <formula>LEN(TRIM(K34))=0</formula>
    </cfRule>
    <cfRule type="containsBlanks" dxfId="9" priority="3">
      <formula>LEN(TRIM(K34))=0</formula>
    </cfRule>
  </conditionalFormatting>
  <conditionalFormatting sqref="AG1:AM2">
    <cfRule type="containsBlanks" dxfId="8" priority="12">
      <formula>LEN(TRIM(AG1))=0</formula>
    </cfRule>
  </conditionalFormatting>
  <conditionalFormatting sqref="N21">
    <cfRule type="containsBlanks" dxfId="7" priority="10">
      <formula>LEN(TRIM(N21))=0</formula>
    </cfRule>
    <cfRule type="containsBlanks" dxfId="6" priority="9">
      <formula>LEN(TRIM(N21))=0</formula>
    </cfRule>
  </conditionalFormatting>
  <conditionalFormatting sqref="Y21">
    <cfRule type="containsBlanks" dxfId="5" priority="8">
      <formula>LEN(TRIM(Y21))=0</formula>
    </cfRule>
    <cfRule type="containsBlanks" dxfId="4" priority="7">
      <formula>LEN(TRIM(Y21))=0</formula>
    </cfRule>
  </conditionalFormatting>
  <conditionalFormatting sqref="AP28:AS29">
    <cfRule type="containsText" dxfId="3" priority="6" operator="containsText" text="EXT.">
      <formula>NOT(ISERROR(SEARCH("EXT.",AP28)))</formula>
    </cfRule>
  </conditionalFormatting>
  <conditionalFormatting sqref="A28:AO29 A32:Y33 A35:J35">
    <cfRule type="containsBlanks" dxfId="2" priority="4">
      <formula>LEN(TRIM(A28))=0</formula>
    </cfRule>
  </conditionalFormatting>
  <conditionalFormatting sqref="Z30 Z32">
    <cfRule type="containsBlanks" dxfId="1" priority="2">
      <formula>LEN(TRIM(Z30))=0</formula>
    </cfRule>
    <cfRule type="containsBlanks" dxfId="0" priority="1">
      <formula>LEN(TRIM(Z30))=0</formula>
    </cfRule>
  </conditionalFormatting>
  <dataValidations count="5">
    <dataValidation type="list" allowBlank="1" showInputMessage="1" showErrorMessage="1" sqref="A45:N45 P45:AC45">
      <formula1>$BD$40:$BD$42</formula1>
    </dataValidation>
    <dataValidation type="list" allowBlank="1" showInputMessage="1" showErrorMessage="1" sqref="N21">
      <formula1>$CJ$8:$CJ$13</formula1>
    </dataValidation>
    <dataValidation type="list" allowBlank="1" showInputMessage="1" showErrorMessage="1" sqref="AE19:AS19">
      <formula1>$BS$8:$BS$18</formula1>
    </dataValidation>
    <dataValidation type="list" allowBlank="1" showInputMessage="1" showErrorMessage="1" sqref="AP12:AS13 AP28:AS29">
      <formula1>$BM$8:$BM$21</formula1>
    </dataValidation>
    <dataValidation type="list" allowBlank="1" showInputMessage="1" showErrorMessage="1" sqref="A23:L23">
      <formula1>$BM$25:$BM$33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21</vt:i4>
      </vt:variant>
    </vt:vector>
  </HeadingPairs>
  <TitlesOfParts>
    <vt:vector size="32" baseType="lpstr">
      <vt:lpstr>CLIENTE INTERNO</vt:lpstr>
      <vt:lpstr>ros benef econ</vt:lpstr>
      <vt:lpstr>ros uif</vt:lpstr>
      <vt:lpstr>ros actividad</vt:lpstr>
      <vt:lpstr>anexo 7 formulario pep</vt:lpstr>
      <vt:lpstr>R.O.I.</vt:lpstr>
      <vt:lpstr>VINCULACION</vt:lpstr>
      <vt:lpstr>LICITUD</vt:lpstr>
      <vt:lpstr>CANCELACION</vt:lpstr>
      <vt:lpstr>benefi econo</vt:lpstr>
      <vt:lpstr>verificacion</vt:lpstr>
      <vt:lpstr>CANCELACION!Área_de_impresión</vt:lpstr>
      <vt:lpstr>'CLIENTE INTERNO'!Área_de_impresión</vt:lpstr>
      <vt:lpstr>LICITUD!Área_de_impresión</vt:lpstr>
      <vt:lpstr>R.O.I.!Área_de_impresión</vt:lpstr>
      <vt:lpstr>VINCULACION!Área_de_impresión</vt:lpstr>
      <vt:lpstr>'CLIENTE INTERNO'!Beni</vt:lpstr>
      <vt:lpstr>CAN</vt:lpstr>
      <vt:lpstr>CDA</vt:lpstr>
      <vt:lpstr>CERAP</vt:lpstr>
      <vt:lpstr>'CLIENTE INTERNO'!Chuquisaca</vt:lpstr>
      <vt:lpstr>'CLIENTE INTERNO'!Cochabamba</vt:lpstr>
      <vt:lpstr>CRE</vt:lpstr>
      <vt:lpstr>'CLIENTE INTERNO'!Departamentos</vt:lpstr>
      <vt:lpstr>DES</vt:lpstr>
      <vt:lpstr>DPF</vt:lpstr>
      <vt:lpstr>'CLIENTE INTERNO'!La_Paz</vt:lpstr>
      <vt:lpstr>'CLIENTE INTERNO'!Oruro</vt:lpstr>
      <vt:lpstr>'CLIENTE INTERNO'!Pando</vt:lpstr>
      <vt:lpstr>'CLIENTE INTERNO'!Potosi</vt:lpstr>
      <vt:lpstr>'CLIENTE INTERNO'!Santa_Cruz</vt:lpstr>
      <vt:lpstr>'CLIENTE INTERNO'!Tarija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Escarcha Camargo</dc:creator>
  <cp:lastModifiedBy>Juan Carlos Garcia Lima</cp:lastModifiedBy>
  <cp:lastPrinted>2021-08-20T15:08:01Z</cp:lastPrinted>
  <dcterms:created xsi:type="dcterms:W3CDTF">2021-05-17T18:18:04Z</dcterms:created>
  <dcterms:modified xsi:type="dcterms:W3CDTF">2022-01-19T12:51:40Z</dcterms:modified>
</cp:coreProperties>
</file>