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8E87DC0-A629-4ED5-A6FB-B7AAB5D43C66}" xr6:coauthVersionLast="46" xr6:coauthVersionMax="46" xr10:uidLastSave="{00000000-0000-0000-0000-000000000000}"/>
  <bookViews>
    <workbookView xWindow="-110" yWindow="-110" windowWidth="19420" windowHeight="110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Q3" i="1"/>
  <c r="D3" i="1"/>
  <c r="F3" i="1" s="1"/>
  <c r="Q2" i="1"/>
  <c r="D2" i="1"/>
  <c r="F2" i="1" s="1"/>
  <c r="Q1" i="1"/>
  <c r="E3" i="1" l="1"/>
  <c r="E5" i="1"/>
  <c r="E7" i="1"/>
  <c r="E9" i="1"/>
  <c r="E11" i="1"/>
  <c r="E13" i="1"/>
  <c r="E15" i="1"/>
  <c r="E17" i="1"/>
  <c r="E19" i="1"/>
  <c r="E22" i="1"/>
  <c r="E30" i="1"/>
  <c r="E2" i="1"/>
  <c r="E4" i="1"/>
  <c r="E6" i="1"/>
  <c r="E8" i="1"/>
  <c r="E10" i="1"/>
  <c r="E12" i="1"/>
  <c r="E14" i="1"/>
  <c r="E16" i="1"/>
  <c r="E18" i="1"/>
  <c r="E20" i="1"/>
  <c r="E21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<sst xmlns="http://schemas.openxmlformats.org/spreadsheetml/2006/main" count="15" uniqueCount="15">
  <si>
    <t>insolation_period</t>
  </si>
  <si>
    <t>delta18O_period</t>
  </si>
  <si>
    <t>sigma_period</t>
  </si>
  <si>
    <t>abs_delta</t>
  </si>
  <si>
    <t>3_sigma</t>
  </si>
  <si>
    <t>5_sigma</t>
  </si>
  <si>
    <t>amplitude</t>
  </si>
  <si>
    <t>sigma_amplitude</t>
  </si>
  <si>
    <t>phase</t>
  </si>
  <si>
    <t>sigma_phase</t>
  </si>
  <si>
    <t>period</t>
  </si>
  <si>
    <t>A</t>
  </si>
  <si>
    <t>sigma_A</t>
  </si>
  <si>
    <t>ph</t>
  </si>
  <si>
    <t>sigma_ph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</si>
</sst>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BE5D6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1" fillId="2" borderId="1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2" fontId="1" fillId="2" borderId="1" xfId="1" applyNumberFormat="1" applyFill="1" applyBorder="1" applyAlignment="1">
      <alignment horizontal="center"/>
    </xf>
    <xf numFmtId="1" fontId="1" fillId="3" borderId="1" xfId="1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H1" zoomScale="73" zoomScaleNormal="73" workbookViewId="0">
      <selection activeCell="Q1" sqref="Q1:Q30"/>
    </sheetView>
  </sheetViews>
  <sheetFormatPr defaultColWidth="8.54296875" defaultRowHeight="14.5" x14ac:dyDescent="0.35"/>
  <cols>
    <col min="1" max="10" width="20.6328125" customWidth="1"/>
    <col min="16" max="16" width="19.36328125" customWidth="1"/>
    <col min="17" max="17" width="38.5429687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tr">
        <f t="shared" ref="Q1:Q30" si="0">CONCATENATE(L1, ",", M1, ",", N1, ",", O1, ",", P1)</f>
        <v>period,A,sigma_A,ph,sigma_ph</v>
      </c>
    </row>
    <row r="2" spans="1:17" ht="15.5" x14ac:dyDescent="0.35">
      <c r="A2" s="1">
        <v>4321.3999999999996</v>
      </c>
      <c r="B2" s="2">
        <v>4337</v>
      </c>
      <c r="C2" s="3">
        <v>5</v>
      </c>
      <c r="D2" s="3">
        <f t="shared" ref="D2:D30" si="1">ABS(A2-B2)</f>
        <v>15.600000000000364</v>
      </c>
      <c r="E2" s="3" t="str">
        <f t="shared" ref="E2:E30" si="2">IF(D2 &lt;= (3*C2), "Yes", "-")</f>
        <v>-</v>
      </c>
      <c r="F2" s="3" t="str">
        <f t="shared" ref="F2:F30" si="3">IF(D2 &lt;= (5*C2), "Yes", "-")</f>
        <v>Yes</v>
      </c>
      <c r="G2" s="2">
        <v>0.1782</v>
      </c>
      <c r="H2" s="2">
        <v>8.6E-3</v>
      </c>
      <c r="I2" s="2">
        <v>1.97</v>
      </c>
      <c r="J2" s="2">
        <v>0.04</v>
      </c>
      <c r="L2">
        <v>4321.3999999999996</v>
      </c>
      <c r="M2">
        <v>0.1782</v>
      </c>
      <c r="N2">
        <v>8.6E-3</v>
      </c>
      <c r="O2">
        <v>1.97</v>
      </c>
      <c r="P2">
        <v>0.04</v>
      </c>
      <c r="Q2" t="str">
        <f t="shared" si="0"/>
        <v>4321.4,0.1782,0.0086,1.97,0.04</v>
      </c>
    </row>
    <row r="3" spans="1:17" ht="15.5" x14ac:dyDescent="0.35">
      <c r="A3" s="1">
        <v>5972.6</v>
      </c>
      <c r="B3" s="2">
        <v>5962</v>
      </c>
      <c r="C3" s="3">
        <v>5</v>
      </c>
      <c r="D3" s="3">
        <f t="shared" si="1"/>
        <v>10.600000000000364</v>
      </c>
      <c r="E3" s="3" t="str">
        <f t="shared" si="2"/>
        <v>Yes</v>
      </c>
      <c r="F3" s="3" t="str">
        <f t="shared" si="3"/>
        <v>Yes</v>
      </c>
      <c r="G3" s="2">
        <v>0.1719</v>
      </c>
      <c r="H3" s="2">
        <v>9.7999999999999997E-3</v>
      </c>
      <c r="I3" s="2">
        <v>0.69</v>
      </c>
      <c r="J3" s="2">
        <v>0.11</v>
      </c>
      <c r="L3">
        <v>5972.6</v>
      </c>
      <c r="M3">
        <v>0.1719</v>
      </c>
      <c r="N3">
        <v>9.7999999999999997E-3</v>
      </c>
      <c r="O3">
        <v>0.69</v>
      </c>
      <c r="P3">
        <v>0.11</v>
      </c>
      <c r="Q3" t="str">
        <f t="shared" si="0"/>
        <v>5972.6,0.1719,0.0098,0.69,0.11</v>
      </c>
    </row>
    <row r="4" spans="1:17" ht="15.5" x14ac:dyDescent="0.35">
      <c r="A4" s="1">
        <v>6308</v>
      </c>
      <c r="B4" s="2">
        <v>6347</v>
      </c>
      <c r="C4" s="3">
        <v>9</v>
      </c>
      <c r="D4" s="3">
        <f t="shared" si="1"/>
        <v>39</v>
      </c>
      <c r="E4" s="3" t="str">
        <f t="shared" si="2"/>
        <v>-</v>
      </c>
      <c r="F4" s="3" t="str">
        <f t="shared" si="3"/>
        <v>Yes</v>
      </c>
      <c r="G4" s="2">
        <v>0.15090000000000001</v>
      </c>
      <c r="H4" s="2">
        <v>1.1900000000000001E-2</v>
      </c>
      <c r="I4" s="2">
        <v>3.05</v>
      </c>
      <c r="J4" s="2">
        <v>0.12</v>
      </c>
      <c r="L4">
        <v>6308</v>
      </c>
      <c r="M4">
        <v>0.15090000000000001</v>
      </c>
      <c r="N4">
        <v>1.1900000000000001E-2</v>
      </c>
      <c r="O4">
        <v>3.05</v>
      </c>
      <c r="P4">
        <v>0.12</v>
      </c>
      <c r="Q4" t="str">
        <f t="shared" si="0"/>
        <v>6308,0.1509,0.0119,3.05,0.12</v>
      </c>
    </row>
    <row r="5" spans="1:17" ht="15.5" x14ac:dyDescent="0.35">
      <c r="A5" s="4">
        <v>4792.5</v>
      </c>
      <c r="B5" s="2">
        <v>4750</v>
      </c>
      <c r="C5" s="3">
        <v>8</v>
      </c>
      <c r="D5" s="3">
        <f t="shared" si="1"/>
        <v>42.5</v>
      </c>
      <c r="E5" s="3" t="str">
        <f t="shared" si="2"/>
        <v>-</v>
      </c>
      <c r="F5" s="3" t="str">
        <f t="shared" si="3"/>
        <v>-</v>
      </c>
      <c r="G5" s="2">
        <v>0.14779999999999999</v>
      </c>
      <c r="H5" s="2">
        <v>7.7000000000000002E-3</v>
      </c>
      <c r="I5" s="2">
        <v>4.7699999999999996</v>
      </c>
      <c r="J5" s="2">
        <v>0.1</v>
      </c>
      <c r="L5">
        <v>4792.5</v>
      </c>
      <c r="M5">
        <v>0.14779999999999999</v>
      </c>
      <c r="N5">
        <v>7.7000000000000002E-3</v>
      </c>
      <c r="O5">
        <v>4.7699999999999996</v>
      </c>
      <c r="P5">
        <v>0.1</v>
      </c>
      <c r="Q5" t="str">
        <f t="shared" si="0"/>
        <v>4792.5,0.1478,0.0077,4.77,0.1</v>
      </c>
    </row>
    <row r="6" spans="1:17" ht="15.5" x14ac:dyDescent="0.35">
      <c r="A6" s="1">
        <v>5587.2</v>
      </c>
      <c r="B6" s="2">
        <v>5599</v>
      </c>
      <c r="C6" s="3">
        <v>9</v>
      </c>
      <c r="D6" s="3">
        <f t="shared" si="1"/>
        <v>11.800000000000182</v>
      </c>
      <c r="E6" s="3" t="str">
        <f t="shared" si="2"/>
        <v>Yes</v>
      </c>
      <c r="F6" s="3" t="str">
        <f t="shared" si="3"/>
        <v>Yes</v>
      </c>
      <c r="G6" s="2">
        <v>0.1288</v>
      </c>
      <c r="H6" s="2">
        <v>1.4500000000000001E-2</v>
      </c>
      <c r="I6" s="2">
        <v>0.24</v>
      </c>
      <c r="J6" s="2">
        <v>0.17</v>
      </c>
      <c r="L6">
        <v>5587.2</v>
      </c>
      <c r="M6">
        <v>0.1288</v>
      </c>
      <c r="N6">
        <v>1.4500000000000001E-2</v>
      </c>
      <c r="O6">
        <v>0.24</v>
      </c>
      <c r="P6">
        <v>0.17</v>
      </c>
      <c r="Q6" t="str">
        <f t="shared" si="0"/>
        <v>5587.2,0.1288,0.0145,0.24,0.17</v>
      </c>
    </row>
    <row r="7" spans="1:17" ht="15.5" x14ac:dyDescent="0.35">
      <c r="A7" s="1">
        <v>3039.6</v>
      </c>
      <c r="B7" s="2">
        <v>3054</v>
      </c>
      <c r="C7" s="3">
        <v>3</v>
      </c>
      <c r="D7" s="3">
        <f t="shared" si="1"/>
        <v>14.400000000000091</v>
      </c>
      <c r="E7" s="3" t="str">
        <f t="shared" si="2"/>
        <v>-</v>
      </c>
      <c r="F7" s="3" t="str">
        <f t="shared" si="3"/>
        <v>Yes</v>
      </c>
      <c r="G7" s="2">
        <v>0.12509999999999999</v>
      </c>
      <c r="H7" s="2">
        <v>7.0000000000000001E-3</v>
      </c>
      <c r="I7" s="2">
        <v>1.94</v>
      </c>
      <c r="J7" s="2">
        <v>0.1</v>
      </c>
      <c r="L7">
        <v>3039.6</v>
      </c>
      <c r="M7">
        <v>0.12509999999999999</v>
      </c>
      <c r="N7">
        <v>7.0000000000000001E-3</v>
      </c>
      <c r="O7">
        <v>1.94</v>
      </c>
      <c r="P7">
        <v>0.1</v>
      </c>
      <c r="Q7" t="str">
        <f t="shared" si="0"/>
        <v>3039.6,0.1251,0.007,1.94,0.1</v>
      </c>
    </row>
    <row r="8" spans="1:17" ht="15.5" x14ac:dyDescent="0.35">
      <c r="A8" s="1">
        <v>7180.2</v>
      </c>
      <c r="B8" s="2">
        <v>7146</v>
      </c>
      <c r="C8" s="3">
        <v>22</v>
      </c>
      <c r="D8" s="3">
        <f t="shared" si="1"/>
        <v>34.199999999999818</v>
      </c>
      <c r="E8" s="3" t="str">
        <f t="shared" si="2"/>
        <v>Yes</v>
      </c>
      <c r="F8" s="3" t="str">
        <f t="shared" si="3"/>
        <v>Yes</v>
      </c>
      <c r="G8" s="2">
        <v>0.1182</v>
      </c>
      <c r="H8" s="2">
        <v>9.4999999999999998E-3</v>
      </c>
      <c r="I8" s="2">
        <v>3.56</v>
      </c>
      <c r="J8" s="2">
        <v>0.15</v>
      </c>
      <c r="L8">
        <v>7180.2</v>
      </c>
      <c r="M8">
        <v>0.1182</v>
      </c>
      <c r="N8">
        <v>9.4999999999999998E-3</v>
      </c>
      <c r="O8">
        <v>3.56</v>
      </c>
      <c r="P8">
        <v>0.15</v>
      </c>
      <c r="Q8" t="str">
        <f t="shared" si="0"/>
        <v>7180.2,0.1182,0.0095,3.56,0.15</v>
      </c>
    </row>
    <row r="9" spans="1:17" ht="15.5" x14ac:dyDescent="0.35">
      <c r="A9" s="1">
        <v>3892.1</v>
      </c>
      <c r="B9" s="2">
        <v>3926</v>
      </c>
      <c r="C9" s="3">
        <v>6</v>
      </c>
      <c r="D9" s="3">
        <f t="shared" si="1"/>
        <v>33.900000000000091</v>
      </c>
      <c r="E9" s="3" t="str">
        <f t="shared" si="2"/>
        <v>-</v>
      </c>
      <c r="F9" s="3" t="str">
        <f t="shared" si="3"/>
        <v>-</v>
      </c>
      <c r="G9" s="2">
        <v>0.1119</v>
      </c>
      <c r="H9" s="2">
        <v>1.11E-2</v>
      </c>
      <c r="I9" s="2">
        <v>6.26</v>
      </c>
      <c r="J9" s="2">
        <v>0.19</v>
      </c>
      <c r="L9">
        <v>3892.1</v>
      </c>
      <c r="M9">
        <v>0.1119</v>
      </c>
      <c r="N9">
        <v>1.11E-2</v>
      </c>
      <c r="O9">
        <v>6.26</v>
      </c>
      <c r="P9">
        <v>0.19</v>
      </c>
      <c r="Q9" t="str">
        <f t="shared" si="0"/>
        <v>3892.1,0.1119,0.0111,6.26,0.19</v>
      </c>
    </row>
    <row r="10" spans="1:17" ht="15.5" x14ac:dyDescent="0.35">
      <c r="A10" s="1">
        <v>4180.6000000000004</v>
      </c>
      <c r="B10" s="2">
        <v>4165</v>
      </c>
      <c r="C10" s="3">
        <v>6</v>
      </c>
      <c r="D10" s="3">
        <f t="shared" si="1"/>
        <v>15.600000000000364</v>
      </c>
      <c r="E10" s="3" t="str">
        <f t="shared" si="2"/>
        <v>Yes</v>
      </c>
      <c r="F10" s="3" t="str">
        <f t="shared" si="3"/>
        <v>Yes</v>
      </c>
      <c r="G10" s="2">
        <v>0.11169999999999999</v>
      </c>
      <c r="H10" s="2">
        <v>7.4000000000000003E-3</v>
      </c>
      <c r="I10" s="2">
        <v>3.62</v>
      </c>
      <c r="J10" s="2">
        <v>0.18</v>
      </c>
      <c r="L10">
        <v>4180.6000000000004</v>
      </c>
      <c r="M10">
        <v>0.11169999999999999</v>
      </c>
      <c r="N10">
        <v>7.4000000000000003E-3</v>
      </c>
      <c r="O10">
        <v>3.62</v>
      </c>
      <c r="P10">
        <v>0.18</v>
      </c>
      <c r="Q10" t="str">
        <f t="shared" si="0"/>
        <v>4180.6,0.1117,0.0074,3.62,0.18</v>
      </c>
    </row>
    <row r="11" spans="1:17" ht="15.5" x14ac:dyDescent="0.35">
      <c r="A11" s="1">
        <v>3245.1</v>
      </c>
      <c r="B11" s="2">
        <v>3299</v>
      </c>
      <c r="C11" s="3">
        <v>3</v>
      </c>
      <c r="D11" s="3">
        <f t="shared" si="1"/>
        <v>53.900000000000091</v>
      </c>
      <c r="E11" s="3" t="str">
        <f t="shared" si="2"/>
        <v>-</v>
      </c>
      <c r="F11" s="3" t="str">
        <f t="shared" si="3"/>
        <v>-</v>
      </c>
      <c r="G11" s="2">
        <v>0.1085</v>
      </c>
      <c r="H11" s="2">
        <v>1.47E-2</v>
      </c>
      <c r="I11" s="2">
        <v>0.13</v>
      </c>
      <c r="J11" s="2">
        <v>0.13</v>
      </c>
      <c r="L11">
        <v>3245.1</v>
      </c>
      <c r="M11">
        <v>0.1085</v>
      </c>
      <c r="N11">
        <v>1.47E-2</v>
      </c>
      <c r="O11">
        <v>0.13</v>
      </c>
      <c r="P11">
        <v>0.13</v>
      </c>
      <c r="Q11" t="str">
        <f t="shared" si="0"/>
        <v>3245.1,0.1085,0.0147,0.13,0.13</v>
      </c>
    </row>
    <row r="12" spans="1:17" ht="15.5" x14ac:dyDescent="0.35">
      <c r="A12" s="1">
        <v>7718.5</v>
      </c>
      <c r="B12" s="2">
        <v>7743</v>
      </c>
      <c r="C12" s="3">
        <v>32</v>
      </c>
      <c r="D12" s="3">
        <f t="shared" si="1"/>
        <v>24.5</v>
      </c>
      <c r="E12" s="3" t="str">
        <f t="shared" si="2"/>
        <v>Yes</v>
      </c>
      <c r="F12" s="3" t="str">
        <f t="shared" si="3"/>
        <v>Yes</v>
      </c>
      <c r="G12" s="2">
        <v>0.1069</v>
      </c>
      <c r="H12" s="2">
        <v>1.47E-2</v>
      </c>
      <c r="I12" s="2">
        <v>0.73</v>
      </c>
      <c r="J12" s="2">
        <v>0.25</v>
      </c>
      <c r="L12">
        <v>7718.5</v>
      </c>
      <c r="M12">
        <v>0.1069</v>
      </c>
      <c r="N12">
        <v>1.47E-2</v>
      </c>
      <c r="O12">
        <v>0.73</v>
      </c>
      <c r="P12">
        <v>0.25</v>
      </c>
      <c r="Q12" t="str">
        <f t="shared" si="0"/>
        <v>7718.5,0.1069,0.0147,0.73,0.25</v>
      </c>
    </row>
    <row r="13" spans="1:17" ht="15.5" x14ac:dyDescent="0.35">
      <c r="A13" s="4">
        <v>2909.1</v>
      </c>
      <c r="B13" s="2">
        <v>2915</v>
      </c>
      <c r="C13" s="3">
        <v>2</v>
      </c>
      <c r="D13" s="3">
        <f t="shared" si="1"/>
        <v>5.9000000000000909</v>
      </c>
      <c r="E13" s="3" t="str">
        <f t="shared" si="2"/>
        <v>Yes</v>
      </c>
      <c r="F13" s="3" t="str">
        <f t="shared" si="3"/>
        <v>Yes</v>
      </c>
      <c r="G13" s="2">
        <v>0.1033</v>
      </c>
      <c r="H13" s="2">
        <v>8.0999999999999996E-3</v>
      </c>
      <c r="I13" s="2">
        <v>5.51</v>
      </c>
      <c r="J13" s="2">
        <v>0.15</v>
      </c>
      <c r="L13">
        <v>2909.1</v>
      </c>
      <c r="M13">
        <v>0.1033</v>
      </c>
      <c r="N13">
        <v>8.0999999999999996E-3</v>
      </c>
      <c r="O13">
        <v>5.51</v>
      </c>
      <c r="P13">
        <v>0.15</v>
      </c>
      <c r="Q13" t="str">
        <f t="shared" si="0"/>
        <v>2909.1,0.1033,0.0081,5.51,0.15</v>
      </c>
    </row>
    <row r="14" spans="1:17" ht="15.5" x14ac:dyDescent="0.35">
      <c r="A14" s="4">
        <v>4508.7</v>
      </c>
      <c r="B14" s="2">
        <v>4464</v>
      </c>
      <c r="C14" s="3">
        <v>12</v>
      </c>
      <c r="D14" s="3">
        <f t="shared" si="1"/>
        <v>44.699999999999818</v>
      </c>
      <c r="E14" s="3" t="str">
        <f t="shared" si="2"/>
        <v>-</v>
      </c>
      <c r="F14" s="3" t="str">
        <f t="shared" si="3"/>
        <v>Yes</v>
      </c>
      <c r="G14" s="2">
        <v>9.9500000000000005E-2</v>
      </c>
      <c r="H14" s="2">
        <v>7.7000000000000002E-3</v>
      </c>
      <c r="I14" s="2">
        <v>2.83</v>
      </c>
      <c r="J14" s="2">
        <v>0.2</v>
      </c>
      <c r="L14">
        <v>4508.7</v>
      </c>
      <c r="M14">
        <v>9.9500000000000005E-2</v>
      </c>
      <c r="N14">
        <v>7.7000000000000002E-3</v>
      </c>
      <c r="O14">
        <v>2.83</v>
      </c>
      <c r="P14">
        <v>0.2</v>
      </c>
      <c r="Q14" t="str">
        <f t="shared" si="0"/>
        <v>4508.7,0.0995,0.0077,2.83,0.2</v>
      </c>
    </row>
    <row r="15" spans="1:17" ht="15.5" x14ac:dyDescent="0.35">
      <c r="A15" s="1">
        <v>4606.1000000000004</v>
      </c>
      <c r="B15" s="2">
        <v>4618</v>
      </c>
      <c r="C15" s="3">
        <v>14</v>
      </c>
      <c r="D15" s="3">
        <f t="shared" si="1"/>
        <v>11.899999999999636</v>
      </c>
      <c r="E15" s="3" t="str">
        <f t="shared" si="2"/>
        <v>Yes</v>
      </c>
      <c r="F15" s="3" t="str">
        <f t="shared" si="3"/>
        <v>Yes</v>
      </c>
      <c r="G15" s="2">
        <v>9.8599999999999993E-2</v>
      </c>
      <c r="H15" s="2">
        <v>8.3000000000000001E-3</v>
      </c>
      <c r="I15" s="2">
        <v>4.41</v>
      </c>
      <c r="J15" s="2">
        <v>0.15</v>
      </c>
      <c r="L15">
        <v>4606.1000000000004</v>
      </c>
      <c r="M15">
        <v>9.8599999999999993E-2</v>
      </c>
      <c r="N15">
        <v>8.3000000000000001E-3</v>
      </c>
      <c r="O15">
        <v>4.41</v>
      </c>
      <c r="P15">
        <v>0.15</v>
      </c>
      <c r="Q15" t="str">
        <f t="shared" si="0"/>
        <v>4606.1,0.0986,0.0083,4.41,0.15</v>
      </c>
    </row>
    <row r="16" spans="1:17" ht="15.5" x14ac:dyDescent="0.35">
      <c r="A16" s="1">
        <v>2846.9</v>
      </c>
      <c r="B16" s="2">
        <v>2837</v>
      </c>
      <c r="C16" s="3">
        <v>4</v>
      </c>
      <c r="D16" s="3">
        <f t="shared" si="1"/>
        <v>9.9000000000000909</v>
      </c>
      <c r="E16" s="3" t="str">
        <f t="shared" si="2"/>
        <v>Yes</v>
      </c>
      <c r="F16" s="3" t="str">
        <f t="shared" si="3"/>
        <v>Yes</v>
      </c>
      <c r="G16" s="2">
        <v>9.1999999999999998E-2</v>
      </c>
      <c r="H16" s="2">
        <v>1.03E-2</v>
      </c>
      <c r="I16" s="2">
        <v>2.62</v>
      </c>
      <c r="J16" s="2">
        <v>0.26</v>
      </c>
      <c r="L16">
        <v>2846.9</v>
      </c>
      <c r="M16">
        <v>9.1999999999999998E-2</v>
      </c>
      <c r="N16">
        <v>1.03E-2</v>
      </c>
      <c r="O16">
        <v>2.62</v>
      </c>
      <c r="P16">
        <v>0.26</v>
      </c>
      <c r="Q16" t="str">
        <f t="shared" si="0"/>
        <v>2846.9,0.092,0.0103,2.62,0.26</v>
      </c>
    </row>
    <row r="17" spans="1:17" ht="15.5" x14ac:dyDescent="0.35">
      <c r="A17" s="1">
        <v>2657.7</v>
      </c>
      <c r="B17" s="2">
        <v>2679</v>
      </c>
      <c r="C17" s="3">
        <v>4</v>
      </c>
      <c r="D17" s="3">
        <f t="shared" si="1"/>
        <v>21.300000000000182</v>
      </c>
      <c r="E17" s="3" t="str">
        <f t="shared" si="2"/>
        <v>-</v>
      </c>
      <c r="F17" s="3" t="str">
        <f t="shared" si="3"/>
        <v>-</v>
      </c>
      <c r="G17" s="2">
        <v>8.8700000000000001E-2</v>
      </c>
      <c r="H17" s="2">
        <v>1.1299999999999999E-2</v>
      </c>
      <c r="I17" s="2">
        <v>3.65</v>
      </c>
      <c r="J17" s="2">
        <v>0.25</v>
      </c>
      <c r="L17">
        <v>2657.7</v>
      </c>
      <c r="M17">
        <v>8.8700000000000001E-2</v>
      </c>
      <c r="N17">
        <v>1.1299999999999999E-2</v>
      </c>
      <c r="O17">
        <v>3.65</v>
      </c>
      <c r="P17">
        <v>0.25</v>
      </c>
      <c r="Q17" t="str">
        <f t="shared" si="0"/>
        <v>2657.7,0.0887,0.0113,3.65,0.25</v>
      </c>
    </row>
    <row r="18" spans="1:17" ht="15.5" x14ac:dyDescent="0.35">
      <c r="A18" s="1">
        <v>3633.9</v>
      </c>
      <c r="B18" s="2">
        <v>3621</v>
      </c>
      <c r="C18" s="3">
        <v>9</v>
      </c>
      <c r="D18" s="3">
        <f t="shared" si="1"/>
        <v>12.900000000000091</v>
      </c>
      <c r="E18" s="3" t="str">
        <f t="shared" si="2"/>
        <v>Yes</v>
      </c>
      <c r="F18" s="3" t="str">
        <f t="shared" si="3"/>
        <v>Yes</v>
      </c>
      <c r="G18" s="2">
        <v>8.8499999999999995E-2</v>
      </c>
      <c r="H18" s="2">
        <v>1.1900000000000001E-2</v>
      </c>
      <c r="I18" s="2">
        <v>5.94</v>
      </c>
      <c r="J18" s="2">
        <v>0.36</v>
      </c>
      <c r="L18">
        <v>3633.9</v>
      </c>
      <c r="M18">
        <v>8.8499999999999995E-2</v>
      </c>
      <c r="N18">
        <v>1.1900000000000001E-2</v>
      </c>
      <c r="O18">
        <v>5.94</v>
      </c>
      <c r="P18">
        <v>0.36</v>
      </c>
      <c r="Q18" t="str">
        <f t="shared" si="0"/>
        <v>3633.9,0.0885,0.0119,5.94,0.36</v>
      </c>
    </row>
    <row r="19" spans="1:17" ht="15.5" x14ac:dyDescent="0.35">
      <c r="A19" s="1">
        <v>2426.6</v>
      </c>
      <c r="B19" s="2">
        <v>2430</v>
      </c>
      <c r="C19" s="3">
        <v>3</v>
      </c>
      <c r="D19" s="3">
        <f t="shared" si="1"/>
        <v>3.4000000000000909</v>
      </c>
      <c r="E19" s="3" t="str">
        <f t="shared" si="2"/>
        <v>Yes</v>
      </c>
      <c r="F19" s="3" t="str">
        <f t="shared" si="3"/>
        <v>Yes</v>
      </c>
      <c r="G19" s="2">
        <v>8.8200000000000001E-2</v>
      </c>
      <c r="H19" s="2">
        <v>1.0800000000000001E-2</v>
      </c>
      <c r="I19" s="2">
        <v>0.95</v>
      </c>
      <c r="J19" s="2">
        <v>0.26</v>
      </c>
      <c r="L19">
        <v>2426.6</v>
      </c>
      <c r="M19">
        <v>8.8200000000000001E-2</v>
      </c>
      <c r="N19">
        <v>1.0800000000000001E-2</v>
      </c>
      <c r="O19">
        <v>0.95</v>
      </c>
      <c r="P19">
        <v>0.26</v>
      </c>
      <c r="Q19" t="str">
        <f t="shared" si="0"/>
        <v>2426.6,0.0882,0.0108,0.95,0.26</v>
      </c>
    </row>
    <row r="20" spans="1:17" ht="15.5" x14ac:dyDescent="0.35">
      <c r="A20" s="4">
        <v>3718.5</v>
      </c>
      <c r="B20" s="2">
        <v>3759</v>
      </c>
      <c r="C20" s="3">
        <v>6</v>
      </c>
      <c r="D20" s="3">
        <f t="shared" si="1"/>
        <v>40.5</v>
      </c>
      <c r="E20" s="3" t="str">
        <f t="shared" si="2"/>
        <v>-</v>
      </c>
      <c r="F20" s="3" t="str">
        <f t="shared" si="3"/>
        <v>-</v>
      </c>
      <c r="G20" s="2">
        <v>8.6800000000000002E-2</v>
      </c>
      <c r="H20" s="2">
        <v>5.1999999999999998E-3</v>
      </c>
      <c r="I20" s="2">
        <v>4.62</v>
      </c>
      <c r="J20" s="2">
        <v>0.2</v>
      </c>
      <c r="L20">
        <v>3718.5</v>
      </c>
      <c r="M20">
        <v>8.6800000000000002E-2</v>
      </c>
      <c r="N20">
        <v>5.1999999999999998E-3</v>
      </c>
      <c r="O20">
        <v>4.62</v>
      </c>
      <c r="P20">
        <v>0.2</v>
      </c>
      <c r="Q20" t="str">
        <f t="shared" si="0"/>
        <v>3718.5,0.0868,0.0052,4.62,0.2</v>
      </c>
    </row>
    <row r="21" spans="1:17" ht="15.5" x14ac:dyDescent="0.35">
      <c r="A21" s="1">
        <v>2022.6</v>
      </c>
      <c r="B21" s="2">
        <v>2016</v>
      </c>
      <c r="C21" s="3">
        <v>1</v>
      </c>
      <c r="D21" s="3">
        <f t="shared" si="1"/>
        <v>6.5999999999999091</v>
      </c>
      <c r="E21" s="3" t="str">
        <f t="shared" si="2"/>
        <v>-</v>
      </c>
      <c r="F21" s="3" t="str">
        <f t="shared" si="3"/>
        <v>-</v>
      </c>
      <c r="G21" s="2">
        <v>7.5700000000000003E-2</v>
      </c>
      <c r="H21" s="2">
        <v>7.9000000000000008E-3</v>
      </c>
      <c r="I21" s="2">
        <v>1.49</v>
      </c>
      <c r="J21" s="2">
        <v>0.13</v>
      </c>
      <c r="L21">
        <v>2022.6</v>
      </c>
      <c r="M21">
        <v>7.5700000000000003E-2</v>
      </c>
      <c r="N21">
        <v>7.9000000000000008E-3</v>
      </c>
      <c r="O21">
        <v>1.49</v>
      </c>
      <c r="P21">
        <v>0.13</v>
      </c>
      <c r="Q21" t="str">
        <f t="shared" si="0"/>
        <v>2022.6,0.0757,0.0079,1.49,0.13</v>
      </c>
    </row>
    <row r="22" spans="1:17" ht="15.5" x14ac:dyDescent="0.35">
      <c r="A22" s="4">
        <v>1508.4</v>
      </c>
      <c r="B22" s="5">
        <v>1490</v>
      </c>
      <c r="C22" s="6">
        <v>1</v>
      </c>
      <c r="D22" s="3">
        <f t="shared" si="1"/>
        <v>18.400000000000091</v>
      </c>
      <c r="E22" s="3" t="str">
        <f t="shared" si="2"/>
        <v>-</v>
      </c>
      <c r="F22" s="3" t="str">
        <f t="shared" si="3"/>
        <v>-</v>
      </c>
      <c r="G22" s="5">
        <v>7.5399999999999995E-2</v>
      </c>
      <c r="H22" s="5">
        <v>7.7000000000000002E-3</v>
      </c>
      <c r="I22" s="5">
        <v>0.45</v>
      </c>
      <c r="J22" s="5">
        <v>0.3</v>
      </c>
      <c r="L22">
        <v>1508.4</v>
      </c>
      <c r="M22">
        <v>7.5399999999999995E-2</v>
      </c>
      <c r="N22">
        <v>7.7000000000000002E-3</v>
      </c>
      <c r="O22">
        <v>0.45</v>
      </c>
      <c r="P22">
        <v>0.3</v>
      </c>
      <c r="Q22" t="str">
        <f t="shared" si="0"/>
        <v>1508.4,0.0754,0.0077,0.45,0.3</v>
      </c>
    </row>
    <row r="23" spans="1:17" ht="15.5" x14ac:dyDescent="0.35">
      <c r="A23" s="7">
        <v>1713.8</v>
      </c>
      <c r="B23" s="5">
        <v>1707</v>
      </c>
      <c r="C23" s="6">
        <v>1</v>
      </c>
      <c r="D23" s="3">
        <f t="shared" si="1"/>
        <v>6.7999999999999545</v>
      </c>
      <c r="E23" s="3" t="str">
        <f t="shared" si="2"/>
        <v>-</v>
      </c>
      <c r="F23" s="3" t="str">
        <f t="shared" si="3"/>
        <v>-</v>
      </c>
      <c r="G23" s="5">
        <v>7.3999999999999996E-2</v>
      </c>
      <c r="H23" s="5">
        <v>9.9000000000000008E-3</v>
      </c>
      <c r="I23" s="5">
        <v>0.22</v>
      </c>
      <c r="J23" s="5">
        <v>0.28999999999999998</v>
      </c>
      <c r="L23">
        <v>1713.8</v>
      </c>
      <c r="M23">
        <v>7.3999999999999996E-2</v>
      </c>
      <c r="N23">
        <v>9.9000000000000008E-3</v>
      </c>
      <c r="O23">
        <v>0.22</v>
      </c>
      <c r="P23">
        <v>0.28999999999999998</v>
      </c>
      <c r="Q23" t="str">
        <f t="shared" si="0"/>
        <v>1713.8,0.074,0.0099,0.22,0.29</v>
      </c>
    </row>
    <row r="24" spans="1:17" ht="15.5" x14ac:dyDescent="0.35">
      <c r="A24" s="7">
        <v>5112.2</v>
      </c>
      <c r="B24" s="5">
        <v>5114</v>
      </c>
      <c r="C24" s="6">
        <v>7</v>
      </c>
      <c r="D24" s="3">
        <f t="shared" si="1"/>
        <v>1.8000000000001819</v>
      </c>
      <c r="E24" s="3" t="str">
        <f t="shared" si="2"/>
        <v>Yes</v>
      </c>
      <c r="F24" s="3" t="str">
        <f t="shared" si="3"/>
        <v>Yes</v>
      </c>
      <c r="G24" s="5">
        <v>7.3899999999999993E-2</v>
      </c>
      <c r="H24" s="5">
        <v>1.3899999999999999E-2</v>
      </c>
      <c r="I24" s="5">
        <v>0.43</v>
      </c>
      <c r="J24" s="5">
        <v>0.18</v>
      </c>
      <c r="L24">
        <v>5112.2</v>
      </c>
      <c r="M24">
        <v>7.3899999999999993E-2</v>
      </c>
      <c r="N24">
        <v>1.3899999999999999E-2</v>
      </c>
      <c r="O24">
        <v>0.43</v>
      </c>
      <c r="P24">
        <v>0.18</v>
      </c>
      <c r="Q24" t="str">
        <f t="shared" si="0"/>
        <v>5112.2,0.0739,0.0139,0.43,0.18</v>
      </c>
    </row>
    <row r="25" spans="1:17" ht="15.5" x14ac:dyDescent="0.35">
      <c r="A25" s="7">
        <v>2625.7</v>
      </c>
      <c r="B25" s="5">
        <v>2622</v>
      </c>
      <c r="C25" s="6">
        <v>3</v>
      </c>
      <c r="D25" s="3">
        <f t="shared" si="1"/>
        <v>3.6999999999998181</v>
      </c>
      <c r="E25" s="3" t="str">
        <f t="shared" si="2"/>
        <v>Yes</v>
      </c>
      <c r="F25" s="3" t="str">
        <f t="shared" si="3"/>
        <v>Yes</v>
      </c>
      <c r="G25" s="5">
        <v>7.3800000000000004E-2</v>
      </c>
      <c r="H25" s="5">
        <v>1.0800000000000001E-2</v>
      </c>
      <c r="I25" s="5">
        <v>1.37</v>
      </c>
      <c r="J25" s="5">
        <v>0.22</v>
      </c>
      <c r="L25">
        <v>2625.7</v>
      </c>
      <c r="M25">
        <v>7.3800000000000004E-2</v>
      </c>
      <c r="N25">
        <v>1.0800000000000001E-2</v>
      </c>
      <c r="O25">
        <v>1.37</v>
      </c>
      <c r="P25">
        <v>0.22</v>
      </c>
      <c r="Q25" t="str">
        <f t="shared" si="0"/>
        <v>2625.7,0.0738,0.0108,1.37,0.22</v>
      </c>
    </row>
    <row r="26" spans="1:17" ht="15.5" x14ac:dyDescent="0.35">
      <c r="A26" s="7">
        <v>1560.3</v>
      </c>
      <c r="B26" s="5">
        <v>1550</v>
      </c>
      <c r="C26" s="6">
        <v>1</v>
      </c>
      <c r="D26" s="3">
        <f t="shared" si="1"/>
        <v>10.299999999999955</v>
      </c>
      <c r="E26" s="3" t="str">
        <f t="shared" si="2"/>
        <v>-</v>
      </c>
      <c r="F26" s="3" t="str">
        <f t="shared" si="3"/>
        <v>-</v>
      </c>
      <c r="G26" s="5">
        <v>7.2999999999999995E-2</v>
      </c>
      <c r="H26" s="5">
        <v>8.0999999999999996E-3</v>
      </c>
      <c r="I26" s="5">
        <v>6.16</v>
      </c>
      <c r="J26" s="5">
        <v>0.18</v>
      </c>
      <c r="L26">
        <v>1560.3</v>
      </c>
      <c r="M26">
        <v>7.2999999999999995E-2</v>
      </c>
      <c r="N26">
        <v>8.0999999999999996E-3</v>
      </c>
      <c r="O26">
        <v>6.16</v>
      </c>
      <c r="P26">
        <v>0.18</v>
      </c>
      <c r="Q26" t="str">
        <f t="shared" si="0"/>
        <v>1560.3,0.073,0.0081,6.16,0.18</v>
      </c>
    </row>
    <row r="27" spans="1:17" ht="15.5" x14ac:dyDescent="0.35">
      <c r="A27" s="7">
        <v>5287.3</v>
      </c>
      <c r="B27" s="5">
        <v>5286</v>
      </c>
      <c r="C27" s="6">
        <v>12</v>
      </c>
      <c r="D27" s="3">
        <f t="shared" si="1"/>
        <v>1.3000000000001819</v>
      </c>
      <c r="E27" s="3" t="str">
        <f t="shared" si="2"/>
        <v>Yes</v>
      </c>
      <c r="F27" s="3" t="str">
        <f t="shared" si="3"/>
        <v>Yes</v>
      </c>
      <c r="G27" s="5">
        <v>7.0400000000000004E-2</v>
      </c>
      <c r="H27" s="5">
        <v>9.4000000000000004E-3</v>
      </c>
      <c r="I27" s="5">
        <v>5.95</v>
      </c>
      <c r="J27" s="5">
        <v>0.28999999999999998</v>
      </c>
      <c r="L27">
        <v>5287.3</v>
      </c>
      <c r="M27">
        <v>7.0400000000000004E-2</v>
      </c>
      <c r="N27">
        <v>9.4000000000000004E-3</v>
      </c>
      <c r="O27">
        <v>5.95</v>
      </c>
      <c r="P27">
        <v>0.28999999999999998</v>
      </c>
      <c r="Q27" t="str">
        <f t="shared" si="0"/>
        <v>5287.3,0.0704,0.0094,5.95,0.29</v>
      </c>
    </row>
    <row r="28" spans="1:17" ht="15.5" x14ac:dyDescent="0.35">
      <c r="A28" s="7">
        <v>9210</v>
      </c>
      <c r="B28" s="5">
        <v>9205</v>
      </c>
      <c r="C28" s="6">
        <v>32</v>
      </c>
      <c r="D28" s="3">
        <f t="shared" si="1"/>
        <v>5</v>
      </c>
      <c r="E28" s="3" t="str">
        <f t="shared" si="2"/>
        <v>Yes</v>
      </c>
      <c r="F28" s="3" t="str">
        <f t="shared" si="3"/>
        <v>Yes</v>
      </c>
      <c r="G28" s="5">
        <v>6.3700000000000007E-2</v>
      </c>
      <c r="H28" s="5">
        <v>9.1000000000000004E-3</v>
      </c>
      <c r="I28" s="5">
        <v>5.42</v>
      </c>
      <c r="J28" s="5">
        <v>0.26</v>
      </c>
      <c r="L28">
        <v>9210</v>
      </c>
      <c r="M28">
        <v>6.3700000000000007E-2</v>
      </c>
      <c r="N28">
        <v>9.1000000000000004E-3</v>
      </c>
      <c r="O28">
        <v>5.42</v>
      </c>
      <c r="P28">
        <v>0.26</v>
      </c>
      <c r="Q28" t="str">
        <f t="shared" si="0"/>
        <v>9210,0.0637,0.0091,5.42,0.26</v>
      </c>
    </row>
    <row r="29" spans="1:17" ht="15.5" x14ac:dyDescent="0.35">
      <c r="A29" s="7">
        <v>2175</v>
      </c>
      <c r="B29" s="5">
        <v>2190</v>
      </c>
      <c r="C29" s="6">
        <v>2</v>
      </c>
      <c r="D29" s="3">
        <f t="shared" si="1"/>
        <v>15</v>
      </c>
      <c r="E29" s="3" t="str">
        <f t="shared" si="2"/>
        <v>-</v>
      </c>
      <c r="F29" s="3" t="str">
        <f t="shared" si="3"/>
        <v>-</v>
      </c>
      <c r="G29" s="5">
        <v>0.06</v>
      </c>
      <c r="H29" s="5">
        <v>1.09E-2</v>
      </c>
      <c r="I29" s="5">
        <v>1.87</v>
      </c>
      <c r="J29" s="5">
        <v>0.31</v>
      </c>
      <c r="L29">
        <v>2175</v>
      </c>
      <c r="M29">
        <v>0.06</v>
      </c>
      <c r="N29">
        <v>1.09E-2</v>
      </c>
      <c r="O29">
        <v>1.87</v>
      </c>
      <c r="P29">
        <v>0.31</v>
      </c>
      <c r="Q29" t="str">
        <f t="shared" si="0"/>
        <v>2175,0.06,0.0109,1.87,0.31</v>
      </c>
    </row>
    <row r="30" spans="1:17" ht="15.5" x14ac:dyDescent="0.35">
      <c r="A30" s="7">
        <v>2531.6</v>
      </c>
      <c r="B30" s="5">
        <v>2527</v>
      </c>
      <c r="C30" s="6">
        <v>7</v>
      </c>
      <c r="D30" s="3">
        <f t="shared" si="1"/>
        <v>4.5999999999999091</v>
      </c>
      <c r="E30" s="3" t="str">
        <f t="shared" si="2"/>
        <v>Yes</v>
      </c>
      <c r="F30" s="3" t="str">
        <f t="shared" si="3"/>
        <v>Yes</v>
      </c>
      <c r="G30" s="5">
        <v>5.8000000000000003E-2</v>
      </c>
      <c r="H30" s="5">
        <v>9.7000000000000003E-3</v>
      </c>
      <c r="I30" s="5">
        <v>4.0999999999999996</v>
      </c>
      <c r="J30" s="5">
        <v>0.47</v>
      </c>
      <c r="L30">
        <v>2531.6</v>
      </c>
      <c r="M30">
        <v>5.8000000000000003E-2</v>
      </c>
      <c r="N30">
        <v>9.7000000000000003E-3</v>
      </c>
      <c r="O30">
        <v>4.0999999999999996</v>
      </c>
      <c r="P30">
        <v>0.47</v>
      </c>
      <c r="Q30" t="str">
        <f t="shared" si="0"/>
        <v>2531.6,0.058,0.0097,4.1,0.47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</dc:creator>
  <dc:description/>
  <cp:lastModifiedBy>Carlo</cp:lastModifiedBy>
  <cp:revision>1</cp:revision>
  <dcterms:created xsi:type="dcterms:W3CDTF">2022-05-24T12:57:07Z</dcterms:created>
  <dcterms:modified xsi:type="dcterms:W3CDTF">2022-05-25T08:37:07Z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