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firstSheet="7" activeTab="13"/>
  </bookViews>
  <sheets>
    <sheet name="Size Distribution" sheetId="10" r:id="rId1"/>
    <sheet name="Type System Usage" sheetId="20" r:id="rId2"/>
    <sheet name="Language Usage" sheetId="18" r:id="rId3"/>
    <sheet name="Age Distribution" sheetId="13" r:id="rId4"/>
    <sheet name="Type" sheetId="7" r:id="rId5"/>
    <sheet name="Type+Visibility" sheetId="1" r:id="rId6"/>
    <sheet name="size_localVariables" sheetId="11" r:id="rId7"/>
    <sheet name="size_pubMethodReturn" sheetId="15" r:id="rId8"/>
    <sheet name="size_proMethodReturn" sheetId="17" r:id="rId9"/>
    <sheet name="size_priMethodReturn" sheetId="16" r:id="rId10"/>
    <sheet name="Tests+Scripts" sheetId="22" r:id="rId11"/>
    <sheet name="Programmers Background" sheetId="19" r:id="rId12"/>
    <sheet name="commits+d" sheetId="23" r:id="rId13"/>
    <sheet name="commits+d spearman" sheetId="24" r:id="rId14"/>
  </sheets>
  <definedNames>
    <definedName name="age_distribution" localSheetId="3">'Age Distribution'!#REF!</definedName>
    <definedName name="age_distribution_1" localSheetId="3">'Age Distribution'!$A$1:$B$24</definedName>
    <definedName name="localVariable" localSheetId="6">size_localVariables!$A$2:$B$13</definedName>
    <definedName name="localVariable" localSheetId="9">size_priMethodReturn!#REF!</definedName>
    <definedName name="localVariable" localSheetId="8">size_proMethodReturn!#REF!</definedName>
    <definedName name="localVariable" localSheetId="7">size_pubMethodReturn!#REF!</definedName>
    <definedName name="privateMethodReturn" localSheetId="9">size_priMethodReturn!$A$2:$B$13</definedName>
    <definedName name="privateMethodReturn" localSheetId="8">size_proMethodReturn!$C$2:$D$13</definedName>
    <definedName name="protectedMethodReturn" localSheetId="8">size_proMethodReturn!$A$1:$B$12</definedName>
    <definedName name="publicMethodReturn" localSheetId="9">size_priMethodReturn!$A$2:$B$13</definedName>
    <definedName name="publicMethodReturn" localSheetId="8">size_proMethodReturn!$C$2:$D$13</definedName>
    <definedName name="publicMethodReturn" localSheetId="7">size_pubMethodReturn!$A$2:$B$13</definedName>
    <definedName name="sizes" localSheetId="3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4" l="1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C3" i="16"/>
  <c r="C4" i="16"/>
  <c r="C5" i="16"/>
  <c r="C6" i="16"/>
  <c r="C7" i="16"/>
  <c r="C8" i="16"/>
  <c r="C9" i="16"/>
  <c r="C10" i="16"/>
  <c r="C11" i="16"/>
  <c r="C12" i="16"/>
  <c r="C13" i="16"/>
  <c r="C2" i="16"/>
  <c r="C3" i="11"/>
  <c r="C4" i="11"/>
  <c r="C5" i="11"/>
  <c r="C6" i="11"/>
  <c r="C7" i="11"/>
  <c r="C8" i="11"/>
  <c r="C9" i="11"/>
  <c r="C10" i="11"/>
  <c r="C11" i="11"/>
  <c r="C12" i="11"/>
  <c r="C13" i="11"/>
  <c r="C2" i="11"/>
  <c r="C12" i="17"/>
  <c r="C11" i="17"/>
  <c r="C10" i="17"/>
  <c r="C9" i="17"/>
  <c r="C8" i="17"/>
  <c r="C7" i="17"/>
  <c r="C6" i="17"/>
  <c r="C5" i="17"/>
  <c r="C4" i="17"/>
  <c r="C3" i="17"/>
  <c r="C2" i="17"/>
  <c r="C1" i="17"/>
  <c r="C3" i="15"/>
  <c r="C4" i="15"/>
  <c r="C5" i="15"/>
  <c r="C6" i="15"/>
  <c r="C7" i="15"/>
  <c r="C8" i="15"/>
  <c r="C9" i="15"/>
  <c r="C10" i="15"/>
  <c r="C11" i="15"/>
  <c r="C12" i="15"/>
  <c r="C13" i="15"/>
  <c r="C2" i="15"/>
  <c r="G4" i="22"/>
  <c r="G7" i="22"/>
  <c r="F4" i="22"/>
  <c r="F7" i="22"/>
  <c r="D6" i="22"/>
  <c r="G6" i="22"/>
  <c r="F6" i="22"/>
  <c r="E6" i="22"/>
  <c r="I5" i="22"/>
  <c r="H5" i="22"/>
  <c r="D5" i="22"/>
  <c r="G5" i="22"/>
  <c r="F5" i="22"/>
  <c r="E5" i="22"/>
  <c r="D3" i="22"/>
  <c r="G3" i="22"/>
  <c r="F3" i="22"/>
  <c r="E3" i="22"/>
  <c r="I2" i="22"/>
  <c r="H2" i="22"/>
  <c r="D2" i="22"/>
  <c r="G2" i="22"/>
  <c r="F2" i="22"/>
  <c r="E2" i="22"/>
  <c r="E3" i="7"/>
  <c r="H3" i="7"/>
  <c r="E4" i="7"/>
  <c r="H4" i="7"/>
  <c r="E5" i="7"/>
  <c r="H5" i="7"/>
  <c r="E6" i="7"/>
  <c r="H6" i="7"/>
  <c r="E2" i="7"/>
  <c r="H2" i="7"/>
  <c r="G3" i="7"/>
  <c r="G4" i="7"/>
  <c r="G5" i="7"/>
  <c r="G6" i="7"/>
  <c r="G2" i="7"/>
  <c r="E3" i="19"/>
  <c r="H3" i="19"/>
  <c r="E4" i="19"/>
  <c r="H4" i="19"/>
  <c r="E2" i="19"/>
  <c r="H2" i="19"/>
  <c r="G3" i="19"/>
  <c r="G4" i="19"/>
  <c r="G2" i="19"/>
  <c r="E15" i="1"/>
  <c r="H15" i="1"/>
  <c r="E16" i="1"/>
  <c r="H16" i="1"/>
  <c r="E11" i="1"/>
  <c r="H11" i="1"/>
  <c r="E12" i="1"/>
  <c r="H12" i="1"/>
  <c r="E7" i="1"/>
  <c r="H7" i="1"/>
  <c r="E8" i="1"/>
  <c r="H8" i="1"/>
  <c r="G15" i="1"/>
  <c r="G16" i="1"/>
  <c r="G11" i="1"/>
  <c r="G12" i="1"/>
  <c r="G7" i="1"/>
  <c r="G8" i="1"/>
  <c r="E14" i="1"/>
  <c r="H14" i="1"/>
  <c r="G14" i="1"/>
  <c r="E10" i="1"/>
  <c r="H10" i="1"/>
  <c r="G10" i="1"/>
  <c r="E6" i="1"/>
  <c r="H6" i="1"/>
  <c r="G6" i="1"/>
  <c r="E3" i="1"/>
  <c r="H3" i="1"/>
  <c r="E4" i="1"/>
  <c r="H4" i="1"/>
  <c r="E2" i="1"/>
  <c r="H2" i="1"/>
  <c r="G3" i="1"/>
  <c r="G4" i="1"/>
  <c r="G2" i="1"/>
  <c r="F2" i="20"/>
  <c r="C3" i="20"/>
  <c r="D3" i="20"/>
  <c r="E3" i="20"/>
  <c r="F3" i="20"/>
  <c r="B3" i="20"/>
  <c r="F4" i="19"/>
  <c r="F3" i="19"/>
  <c r="F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1" i="18"/>
  <c r="J14" i="1"/>
  <c r="J10" i="1"/>
  <c r="J6" i="1"/>
  <c r="I14" i="1"/>
  <c r="I10" i="1"/>
  <c r="I6" i="1"/>
  <c r="J2" i="1"/>
  <c r="I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<sst xmlns="http://schemas.openxmlformats.org/spreadsheetml/2006/main" count="203" uniqueCount="127">
  <si>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</si>
  <si>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</si>
  <si>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</si>
  <si>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</si>
  <si>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</si>
  <si>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</si>
  <si>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</si>
  <si>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</si>
  <si>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</si>
  <si>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</si>
  <si>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</si>
  <si>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</si>
  <si>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</si>
  <si>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</si>
  <si>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</si>
  <si>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</si>
  <si>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</si>
  <si>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</si>
  <si>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</si>
  <si>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</si>
  <si>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</si>
  <si>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</si>
  <si>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</si>
  <si>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</si>
  <si>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</si>
  <si>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</si>
  <si>
    <t>Java</t>
  </si>
  <si>
    <t>JavaScript</t>
  </si>
  <si>
    <t>Ruby</t>
  </si>
  <si>
    <t>Shell</t>
  </si>
  <si>
    <t>Python</t>
  </si>
  <si>
    <t>PHP</t>
  </si>
  <si>
    <t>Scala</t>
  </si>
  <si>
    <t>CSS</t>
  </si>
  <si>
    <t>C</t>
  </si>
  <si>
    <t>Objective-C</t>
  </si>
  <si>
    <t>C++</t>
  </si>
  <si>
    <t>VimL</t>
  </si>
  <si>
    <t>C#</t>
  </si>
  <si>
    <t>Clojure</t>
  </si>
  <si>
    <t>CoffeeScript</t>
  </si>
  <si>
    <t>Perl</t>
  </si>
  <si>
    <t>Emacs Lisp</t>
  </si>
  <si>
    <t>Puppet</t>
  </si>
  <si>
    <t>Go</t>
  </si>
  <si>
    <t>ActionScript</t>
  </si>
  <si>
    <t>Haskell</t>
  </si>
  <si>
    <t>Erlang</t>
  </si>
  <si>
    <t>Lua</t>
  </si>
  <si>
    <t>Gosu</t>
  </si>
  <si>
    <t>XSLT</t>
  </si>
  <si>
    <t>R</t>
  </si>
  <si>
    <t>Arduino</t>
  </si>
  <si>
    <t>XML</t>
  </si>
  <si>
    <t>D</t>
  </si>
  <si>
    <t>Dart</t>
  </si>
  <si>
    <t>Scheme</t>
  </si>
  <si>
    <t>Common Lisp</t>
  </si>
  <si>
    <t>Matlab</t>
  </si>
  <si>
    <t>Assembly</t>
  </si>
  <si>
    <t>Visual Basic</t>
  </si>
  <si>
    <t>Racket</t>
  </si>
  <si>
    <t>ColdFusion</t>
  </si>
  <si>
    <t>Kotlin</t>
  </si>
  <si>
    <t>Prolog</t>
  </si>
  <si>
    <t>Io</t>
  </si>
  <si>
    <t>Elixir</t>
  </si>
  <si>
    <t>Processing</t>
  </si>
  <si>
    <t>Logos</t>
  </si>
  <si>
    <t>ASP</t>
  </si>
  <si>
    <t>PowerShell</t>
  </si>
  <si>
    <t>Objective-J</t>
  </si>
  <si>
    <t>SuperCollider</t>
  </si>
  <si>
    <t>Delphi</t>
  </si>
  <si>
    <t>Smalltalk</t>
  </si>
  <si>
    <t>HaXe</t>
  </si>
  <si>
    <t>TypeScript</t>
  </si>
  <si>
    <t>AutoHotkey</t>
  </si>
  <si>
    <t>Tcl</t>
  </si>
  <si>
    <t>Haxe</t>
  </si>
  <si>
    <t>OCaml</t>
  </si>
  <si>
    <t>Rust</t>
  </si>
  <si>
    <t>Scilab</t>
  </si>
  <si>
    <t>Ceylon</t>
  </si>
  <si>
    <t>Apex</t>
  </si>
  <si>
    <t>Verilog</t>
  </si>
  <si>
    <t>Standard ML</t>
  </si>
  <si>
    <t>OpenEdge ABL</t>
  </si>
  <si>
    <t>F#</t>
  </si>
  <si>
    <t>Ada</t>
  </si>
  <si>
    <t>XQuery</t>
  </si>
  <si>
    <t>VHDL</t>
  </si>
  <si>
    <t>DOT</t>
  </si>
  <si>
    <t>LiveScript</t>
  </si>
  <si>
    <t>Fantom</t>
  </si>
  <si>
    <t>Slash</t>
  </si>
  <si>
    <t>Eiffel</t>
  </si>
  <si>
    <t>Nemerle</t>
  </si>
  <si>
    <t>Lasso</t>
  </si>
  <si>
    <t>Arc</t>
  </si>
  <si>
    <t>Factor</t>
  </si>
  <si>
    <t>Nimrod</t>
  </si>
  <si>
    <t>Awk</t>
  </si>
  <si>
    <t>AppleScript</t>
  </si>
  <si>
    <t>Boo</t>
  </si>
  <si>
    <t>Julia</t>
  </si>
  <si>
    <t>Dynamic and Static</t>
  </si>
  <si>
    <t>Typed Statements</t>
  </si>
  <si>
    <t>Static and Dynamic</t>
  </si>
  <si>
    <t>No other languages</t>
  </si>
  <si>
    <t>Number of Developers</t>
  </si>
  <si>
    <t>Developers</t>
  </si>
  <si>
    <t>Typed</t>
  </si>
  <si>
    <t>Untyped</t>
  </si>
  <si>
    <t>Untyped Statements</t>
  </si>
  <si>
    <t>Test Classes</t>
  </si>
  <si>
    <t>Main Classes</t>
  </si>
  <si>
    <t>Scripts</t>
  </si>
  <si>
    <t>Classes</t>
  </si>
  <si>
    <t>Project Size</t>
  </si>
  <si>
    <t>percentil</t>
  </si>
  <si>
    <t>mean</t>
  </si>
  <si>
    <t>min</t>
  </si>
  <si>
    <t>max</t>
  </si>
  <si>
    <t>stddev</t>
  </si>
  <si>
    <t>N</t>
  </si>
  <si>
    <t>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</si>
</sst>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8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60952"/>
        <c:axId val="2119454040"/>
      </c:scatterChart>
      <c:valAx>
        <c:axId val="2119460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Lines of 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454040"/>
        <c:crosses val="autoZero"/>
        <c:crossBetween val="midCat"/>
        <c:majorUnit val="8.0"/>
        <c:minorUnit val="4.0"/>
      </c:valAx>
      <c:valAx>
        <c:axId val="211945404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460952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0.00%</c:formatCode>
                <c:ptCount val="3"/>
                <c:pt idx="0">
                  <c:v>0.917960754346224</c:v>
                </c:pt>
                <c:pt idx="1">
                  <c:v>0.63013698630137</c:v>
                </c:pt>
                <c:pt idx="2">
                  <c:v>0.898305084745763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0.00%</c:formatCode>
                <c:ptCount val="3"/>
                <c:pt idx="0">
                  <c:v>0.0820392456537758</c:v>
                </c:pt>
                <c:pt idx="1">
                  <c:v>0.36986301369863</c:v>
                </c:pt>
                <c:pt idx="2">
                  <c:v>0.101694915254237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180648"/>
        <c:axId val="2107183816"/>
      </c:barChart>
      <c:catAx>
        <c:axId val="21071806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183816"/>
        <c:crosses val="autoZero"/>
        <c:auto val="1"/>
        <c:lblAlgn val="ctr"/>
        <c:lblOffset val="100"/>
        <c:noMultiLvlLbl val="1"/>
      </c:catAx>
      <c:valAx>
        <c:axId val="21071838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1806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size_localVariables!$C$2:$C$13</c:f>
              <c:numCache>
                <c:formatCode>0%</c:formatCode>
                <c:ptCount val="12"/>
                <c:pt idx="0">
                  <c:v>0.4</c:v>
                </c:pt>
                <c:pt idx="1">
                  <c:v>0.24</c:v>
                </c:pt>
                <c:pt idx="2">
                  <c:v>0.34</c:v>
                </c:pt>
                <c:pt idx="3">
                  <c:v>0.45</c:v>
                </c:pt>
                <c:pt idx="4">
                  <c:v>0.63</c:v>
                </c:pt>
                <c:pt idx="5">
                  <c:v>0.68</c:v>
                </c:pt>
                <c:pt idx="6">
                  <c:v>0.67</c:v>
                </c:pt>
                <c:pt idx="7">
                  <c:v>0.65</c:v>
                </c:pt>
                <c:pt idx="8">
                  <c:v>0.8</c:v>
                </c:pt>
                <c:pt idx="9">
                  <c:v>0.54</c:v>
                </c:pt>
                <c:pt idx="10">
                  <c:v>0.77</c:v>
                </c:pt>
                <c:pt idx="1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886648"/>
        <c:axId val="2106876792"/>
      </c:barChart>
      <c:catAx>
        <c:axId val="210688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876792"/>
        <c:crosses val="autoZero"/>
        <c:auto val="1"/>
        <c:lblAlgn val="ctr"/>
        <c:lblOffset val="100"/>
        <c:noMultiLvlLbl val="0"/>
      </c:catAx>
      <c:valAx>
        <c:axId val="2106876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688664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size_pubMethodReturn!$C$2:$C$13</c:f>
              <c:numCache>
                <c:formatCode>0%</c:formatCode>
                <c:ptCount val="12"/>
                <c:pt idx="0">
                  <c:v>0.45</c:v>
                </c:pt>
                <c:pt idx="1">
                  <c:v>0.44</c:v>
                </c:pt>
                <c:pt idx="2">
                  <c:v>0.41</c:v>
                </c:pt>
                <c:pt idx="3">
                  <c:v>0.38</c:v>
                </c:pt>
                <c:pt idx="4">
                  <c:v>0.31</c:v>
                </c:pt>
                <c:pt idx="5">
                  <c:v>0.28</c:v>
                </c:pt>
                <c:pt idx="6">
                  <c:v>0.28</c:v>
                </c:pt>
                <c:pt idx="7">
                  <c:v>0.27</c:v>
                </c:pt>
                <c:pt idx="8">
                  <c:v>0.33</c:v>
                </c:pt>
                <c:pt idx="9">
                  <c:v>0.24</c:v>
                </c:pt>
                <c:pt idx="10">
                  <c:v>0.15</c:v>
                </c:pt>
                <c:pt idx="11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750952"/>
        <c:axId val="2106706488"/>
      </c:barChart>
      <c:catAx>
        <c:axId val="210675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6706488"/>
        <c:crosses val="autoZero"/>
        <c:auto val="1"/>
        <c:lblAlgn val="ctr"/>
        <c:lblOffset val="100"/>
        <c:noMultiLvlLbl val="0"/>
      </c:catAx>
      <c:valAx>
        <c:axId val="210670648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06750952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size_proMethodReturn!$C$1:$C$12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0.12</c:v>
                </c:pt>
                <c:pt idx="8">
                  <c:v>0.2</c:v>
                </c:pt>
                <c:pt idx="9">
                  <c:v>0.14</c:v>
                </c:pt>
                <c:pt idx="10">
                  <c:v>0.04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620600"/>
        <c:axId val="2106626168"/>
      </c:barChart>
      <c:catAx>
        <c:axId val="210662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626168"/>
        <c:crosses val="autoZero"/>
        <c:auto val="1"/>
        <c:lblAlgn val="ctr"/>
        <c:lblOffset val="100"/>
        <c:noMultiLvlLbl val="0"/>
      </c:catAx>
      <c:valAx>
        <c:axId val="210662616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6620600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size_priMethodReturn!$C$2:$C$13</c:f>
              <c:numCache>
                <c:formatCode>0%</c:formatCode>
                <c:ptCount val="12"/>
                <c:pt idx="0">
                  <c:v>0.15</c:v>
                </c:pt>
                <c:pt idx="1">
                  <c:v>0.28</c:v>
                </c:pt>
                <c:pt idx="2">
                  <c:v>0.4</c:v>
                </c:pt>
                <c:pt idx="3">
                  <c:v>0.27</c:v>
                </c:pt>
                <c:pt idx="4">
                  <c:v>0.31</c:v>
                </c:pt>
                <c:pt idx="5">
                  <c:v>0.29</c:v>
                </c:pt>
                <c:pt idx="6">
                  <c:v>0.25</c:v>
                </c:pt>
                <c:pt idx="7">
                  <c:v>0.2</c:v>
                </c:pt>
                <c:pt idx="8">
                  <c:v>0.44</c:v>
                </c:pt>
                <c:pt idx="9">
                  <c:v>0.5</c:v>
                </c:pt>
                <c:pt idx="10">
                  <c:v>0.41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9365560"/>
        <c:axId val="2109347608"/>
      </c:barChart>
      <c:catAx>
        <c:axId val="210936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9347608"/>
        <c:crosses val="autoZero"/>
        <c:auto val="1"/>
        <c:lblAlgn val="ctr"/>
        <c:lblOffset val="100"/>
        <c:noMultiLvlLbl val="0"/>
      </c:catAx>
      <c:valAx>
        <c:axId val="210934760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9365560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'Tests+Scripts'!$F$2:$F$9</c:f>
              <c:numCache>
                <c:formatCode>0.00%</c:formatCode>
                <c:ptCount val="8"/>
                <c:pt idx="0">
                  <c:v>0.558732937235959</c:v>
                </c:pt>
                <c:pt idx="1">
                  <c:v>0.677597965292939</c:v>
                </c:pt>
                <c:pt idx="2" formatCode="General">
                  <c:v>0.0</c:v>
                </c:pt>
                <c:pt idx="3">
                  <c:v>0.63563484708063</c:v>
                </c:pt>
                <c:pt idx="4">
                  <c:v>0.58599121285405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'Tests+Scripts'!$G$2:$G$9</c:f>
              <c:numCache>
                <c:formatCode>0.00%</c:formatCode>
                <c:ptCount val="8"/>
                <c:pt idx="0">
                  <c:v>0.441267062764042</c:v>
                </c:pt>
                <c:pt idx="1">
                  <c:v>0.322402034707061</c:v>
                </c:pt>
                <c:pt idx="2" formatCode="General">
                  <c:v>0.0</c:v>
                </c:pt>
                <c:pt idx="3">
                  <c:v>0.36436515291937</c:v>
                </c:pt>
                <c:pt idx="4">
                  <c:v>0.41400878714595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80632"/>
        <c:axId val="2109283016"/>
      </c:barChart>
      <c:catAx>
        <c:axId val="210928063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109283016"/>
        <c:crosses val="autoZero"/>
        <c:auto val="1"/>
        <c:lblAlgn val="ctr"/>
        <c:lblOffset val="100"/>
        <c:noMultiLvlLbl val="1"/>
      </c:catAx>
      <c:valAx>
        <c:axId val="210928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8063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'Tests+Scripts'!$F$2:$F$3</c:f>
              <c:numCache>
                <c:formatCode>0.00%</c:formatCode>
                <c:ptCount val="2"/>
                <c:pt idx="0">
                  <c:v>0.558732937235959</c:v>
                </c:pt>
                <c:pt idx="1">
                  <c:v>0.677597965292939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'Tests+Scripts'!$G$2:$G$3</c:f>
              <c:numCache>
                <c:formatCode>0.00%</c:formatCode>
                <c:ptCount val="2"/>
                <c:pt idx="0">
                  <c:v>0.441267062764042</c:v>
                </c:pt>
                <c:pt idx="1">
                  <c:v>0.322402034707061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9253144"/>
        <c:axId val="2109219448"/>
      </c:barChart>
      <c:catAx>
        <c:axId val="21092531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219448"/>
        <c:crosses val="autoZero"/>
        <c:auto val="1"/>
        <c:lblAlgn val="ctr"/>
        <c:lblOffset val="100"/>
        <c:noMultiLvlLbl val="1"/>
      </c:catAx>
      <c:valAx>
        <c:axId val="21092194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531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'Tests+Scripts'!$F$4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'Tests+Scripts'!$F$5:$F$6</c:f>
              <c:numCache>
                <c:formatCode>0.00%</c:formatCode>
                <c:ptCount val="2"/>
                <c:pt idx="0">
                  <c:v>0.63563484708063</c:v>
                </c:pt>
                <c:pt idx="1">
                  <c:v>0.58599121285405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'Tests+Scripts'!$G$4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'Tests+Scripts'!$G$5:$G$6</c:f>
              <c:numCache>
                <c:formatCode>0.00%</c:formatCode>
                <c:ptCount val="2"/>
                <c:pt idx="0">
                  <c:v>0.36436515291937</c:v>
                </c:pt>
                <c:pt idx="1">
                  <c:v>0.41400878714595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9165592"/>
        <c:axId val="2109168840"/>
      </c:barChart>
      <c:catAx>
        <c:axId val="21091655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168840"/>
        <c:crosses val="autoZero"/>
        <c:auto val="1"/>
        <c:lblAlgn val="ctr"/>
        <c:lblOffset val="100"/>
        <c:noMultiLvlLbl val="1"/>
      </c:catAx>
      <c:valAx>
        <c:axId val="21091688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16559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3826232106426"/>
          <c:y val="0.0654228147952094"/>
          <c:w val="0.648306833701462"/>
          <c:h val="0.569337797456758"/>
        </c:manualLayout>
      </c:layout>
      <c:barChart>
        <c:barDir val="bar"/>
        <c:grouping val="clustered"/>
        <c:varyColors val="1"/>
        <c:ser>
          <c:idx val="1"/>
          <c:order val="0"/>
          <c:tx>
            <c:strRef>
              <c:f>'Programmers Background'!$H$1</c:f>
              <c:strCache>
                <c:ptCount val="1"/>
                <c:pt idx="0">
                  <c:v>Untyped Statements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'Programmers Background'!$F$2:$F$4</c:f>
              <c:strCache>
                <c:ptCount val="3"/>
                <c:pt idx="0">
                  <c:v>Dynamic</c:v>
                </c:pt>
                <c:pt idx="1">
                  <c:v>Dynamic and Static</c:v>
                </c:pt>
                <c:pt idx="2">
                  <c:v>Static</c:v>
                </c:pt>
              </c:strCache>
            </c:strRef>
          </c:cat>
          <c:val>
            <c:numRef>
              <c:f>'Programmers Background'!$H$2:$H$4</c:f>
              <c:numCache>
                <c:formatCode>0.00%</c:formatCode>
                <c:ptCount val="3"/>
                <c:pt idx="0">
                  <c:v>0.404167755422002</c:v>
                </c:pt>
                <c:pt idx="1">
                  <c:v>0.402890181769104</c:v>
                </c:pt>
                <c:pt idx="2">
                  <c:v>0.287302452316076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9204536"/>
        <c:axId val="2109207880"/>
      </c:barChart>
      <c:catAx>
        <c:axId val="210920453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 algn="r">
              <a:defRPr sz="1400"/>
            </a:pPr>
            <a:endParaRPr lang="en-US"/>
          </a:p>
        </c:txPr>
        <c:crossAx val="2109207880"/>
        <c:crosses val="autoZero"/>
        <c:auto val="1"/>
        <c:lblAlgn val="ctr"/>
        <c:lblOffset val="100"/>
        <c:noMultiLvlLbl val="1"/>
      </c:catAx>
      <c:valAx>
        <c:axId val="2109207880"/>
        <c:scaling>
          <c:orientation val="minMax"/>
          <c:max val="0.45"/>
          <c:min val="0.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04536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val>
            <c:numRef>
              <c:f>'commits+d'!$B$2:$B$11</c:f>
              <c:numCache>
                <c:formatCode>0.0%</c:formatCode>
                <c:ptCount val="10"/>
                <c:pt idx="0">
                  <c:v>0.239960888680963</c:v>
                </c:pt>
                <c:pt idx="1">
                  <c:v>0.296060550033755</c:v>
                </c:pt>
                <c:pt idx="2">
                  <c:v>0.300212730266781</c:v>
                </c:pt>
                <c:pt idx="3">
                  <c:v>0.338194454782289</c:v>
                </c:pt>
                <c:pt idx="4">
                  <c:v>0.344566838485272</c:v>
                </c:pt>
                <c:pt idx="5">
                  <c:v>0.334921040533574</c:v>
                </c:pt>
                <c:pt idx="6">
                  <c:v>0.344959707325737</c:v>
                </c:pt>
                <c:pt idx="7">
                  <c:v>0.40740890423559</c:v>
                </c:pt>
                <c:pt idx="8">
                  <c:v>0.382838448695757</c:v>
                </c:pt>
                <c:pt idx="9">
                  <c:v>0.346621575024097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1777096"/>
        <c:axId val="2141778856"/>
      </c:barChart>
      <c:catAx>
        <c:axId val="214177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changes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2416025937934"/>
              <c:y val="0.8819335310358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1778856"/>
        <c:crosses val="autoZero"/>
        <c:auto val="1"/>
        <c:lblAlgn val="ctr"/>
        <c:lblOffset val="100"/>
        <c:noMultiLvlLbl val="0"/>
      </c:catAx>
      <c:valAx>
        <c:axId val="2141778856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141777096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'Type System Usage'!$A$3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'Type System Usage'!$B$1:$E$1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Static and Dynamic</c:v>
                </c:pt>
                <c:pt idx="3">
                  <c:v>No other languages</c:v>
                </c:pt>
              </c:strCache>
            </c:strRef>
          </c:cat>
          <c:val>
            <c:numRef>
              <c:f>'Type System Usage'!$B$3:$E$3</c:f>
              <c:numCache>
                <c:formatCode>0.00%</c:formatCode>
                <c:ptCount val="4"/>
                <c:pt idx="0">
                  <c:v>0.135460834635126</c:v>
                </c:pt>
                <c:pt idx="1">
                  <c:v>0.147288551662575</c:v>
                </c:pt>
                <c:pt idx="2">
                  <c:v>0.468422227181433</c:v>
                </c:pt>
                <c:pt idx="3">
                  <c:v>0.248828386520866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87448"/>
        <c:axId val="2119384392"/>
      </c:barChart>
      <c:catAx>
        <c:axId val="21193874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84392"/>
        <c:crosses val="autoZero"/>
        <c:auto val="1"/>
        <c:lblAlgn val="ctr"/>
        <c:lblOffset val="100"/>
        <c:noMultiLvlLbl val="0"/>
      </c:catAx>
      <c:valAx>
        <c:axId val="2119384392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87448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solidFill>
              <a:schemeClr val="tx1"/>
            </a:solidFill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'commits+d spearman'!$A$1:$A$203</c:f>
              <c:numCache>
                <c:formatCode>General</c:formatCode>
                <c:ptCount val="2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</c:numCache>
            </c:numRef>
          </c:xVal>
          <c:yVal>
            <c:numRef>
              <c:f>'commits+d spearman'!$C$1:$C$203</c:f>
              <c:numCache>
                <c:formatCode>General</c:formatCode>
                <c:ptCount val="203"/>
                <c:pt idx="0">
                  <c:v>-1.0</c:v>
                </c:pt>
                <c:pt idx="1">
                  <c:v>-1.0</c:v>
                </c:pt>
                <c:pt idx="2">
                  <c:v>-0.948683298050513</c:v>
                </c:pt>
                <c:pt idx="3">
                  <c:v>-0.894427190999916</c:v>
                </c:pt>
                <c:pt idx="4">
                  <c:v>-0.866025403784438</c:v>
                </c:pt>
                <c:pt idx="5">
                  <c:v>-0.811679449913427</c:v>
                </c:pt>
                <c:pt idx="6">
                  <c:v>-0.782623792124926</c:v>
                </c:pt>
                <c:pt idx="7">
                  <c:v>-0.780720058358826</c:v>
                </c:pt>
                <c:pt idx="8">
                  <c:v>-0.774596669241483</c:v>
                </c:pt>
                <c:pt idx="9">
                  <c:v>-0.770319094916565</c:v>
                </c:pt>
                <c:pt idx="10">
                  <c:v>-0.748704885927145</c:v>
                </c:pt>
                <c:pt idx="11">
                  <c:v>-0.698253251826753</c:v>
                </c:pt>
                <c:pt idx="12">
                  <c:v>-0.686274509803921</c:v>
                </c:pt>
                <c:pt idx="13">
                  <c:v>-0.630061919161936</c:v>
                </c:pt>
                <c:pt idx="14">
                  <c:v>-0.59299945332888</c:v>
                </c:pt>
                <c:pt idx="15">
                  <c:v>-0.589469886826076</c:v>
                </c:pt>
                <c:pt idx="16">
                  <c:v>-0.564288093646834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-0.487417436675953</c:v>
                </c:pt>
                <c:pt idx="21">
                  <c:v>-0.4768525592055</c:v>
                </c:pt>
                <c:pt idx="22">
                  <c:v>-0.450468731347779</c:v>
                </c:pt>
                <c:pt idx="23">
                  <c:v>-0.447213595499958</c:v>
                </c:pt>
                <c:pt idx="24">
                  <c:v>-0.439155032826839</c:v>
                </c:pt>
                <c:pt idx="25">
                  <c:v>-0.417786374293674</c:v>
                </c:pt>
                <c:pt idx="26">
                  <c:v>-0.4</c:v>
                </c:pt>
                <c:pt idx="27">
                  <c:v>-0.399999999999999</c:v>
                </c:pt>
                <c:pt idx="28">
                  <c:v>-0.399999999999999</c:v>
                </c:pt>
                <c:pt idx="29">
                  <c:v>-0.376851173174091</c:v>
                </c:pt>
                <c:pt idx="30">
                  <c:v>-0.356348322549899</c:v>
                </c:pt>
                <c:pt idx="31">
                  <c:v>-0.353553390593273</c:v>
                </c:pt>
                <c:pt idx="32">
                  <c:v>-0.334946922651617</c:v>
                </c:pt>
                <c:pt idx="33">
                  <c:v>-0.311798927039175</c:v>
                </c:pt>
                <c:pt idx="34">
                  <c:v>-0.299406565478314</c:v>
                </c:pt>
                <c:pt idx="35">
                  <c:v>-0.292303328057814</c:v>
                </c:pt>
                <c:pt idx="36">
                  <c:v>-0.290928682725856</c:v>
                </c:pt>
                <c:pt idx="37">
                  <c:v>-0.273861278752583</c:v>
                </c:pt>
                <c:pt idx="38">
                  <c:v>-0.265079480991533</c:v>
                </c:pt>
                <c:pt idx="39">
                  <c:v>-0.257142857142857</c:v>
                </c:pt>
                <c:pt idx="40">
                  <c:v>-0.243975018237133</c:v>
                </c:pt>
                <c:pt idx="41">
                  <c:v>-0.229367451067991</c:v>
                </c:pt>
                <c:pt idx="42">
                  <c:v>-0.21251185925162</c:v>
                </c:pt>
                <c:pt idx="43">
                  <c:v>-0.20519567041703</c:v>
                </c:pt>
                <c:pt idx="44">
                  <c:v>-0.194477793976367</c:v>
                </c:pt>
                <c:pt idx="45">
                  <c:v>-0.183428213876463</c:v>
                </c:pt>
                <c:pt idx="46">
                  <c:v>-0.171654488456072</c:v>
                </c:pt>
                <c:pt idx="47">
                  <c:v>-0.169515875905202</c:v>
                </c:pt>
                <c:pt idx="48">
                  <c:v>-0.164887544065348</c:v>
                </c:pt>
                <c:pt idx="49">
                  <c:v>-0.153896752812772</c:v>
                </c:pt>
                <c:pt idx="50">
                  <c:v>-0.152147483430769</c:v>
                </c:pt>
                <c:pt idx="51">
                  <c:v>-0.151794185179729</c:v>
                </c:pt>
                <c:pt idx="52">
                  <c:v>-0.115300250271854</c:v>
                </c:pt>
                <c:pt idx="53">
                  <c:v>-0.101709525543121</c:v>
                </c:pt>
                <c:pt idx="54">
                  <c:v>-0.0857142857142861</c:v>
                </c:pt>
                <c:pt idx="55">
                  <c:v>-0.0848625128695522</c:v>
                </c:pt>
                <c:pt idx="56">
                  <c:v>-0.0790277206784086</c:v>
                </c:pt>
                <c:pt idx="57">
                  <c:v>-0.0753144667880149</c:v>
                </c:pt>
                <c:pt idx="58">
                  <c:v>-0.0731925054711401</c:v>
                </c:pt>
                <c:pt idx="59">
                  <c:v>-0.0727272727272725</c:v>
                </c:pt>
                <c:pt idx="60">
                  <c:v>-0.0714285714285715</c:v>
                </c:pt>
                <c:pt idx="61">
                  <c:v>-0.0598813130956632</c:v>
                </c:pt>
                <c:pt idx="62">
                  <c:v>-0.0285714285714303</c:v>
                </c:pt>
                <c:pt idx="63">
                  <c:v>-0.0169515875905197</c:v>
                </c:pt>
                <c:pt idx="64">
                  <c:v>-0.00613543119139569</c:v>
                </c:pt>
                <c:pt idx="65">
                  <c:v>0.0</c:v>
                </c:pt>
                <c:pt idx="66">
                  <c:v>0.0</c:v>
                </c:pt>
                <c:pt idx="67">
                  <c:v>0.0179212620683171</c:v>
                </c:pt>
                <c:pt idx="68">
                  <c:v>0.0280210587335331</c:v>
                </c:pt>
                <c:pt idx="69">
                  <c:v>0.0424242424242434</c:v>
                </c:pt>
                <c:pt idx="70">
                  <c:v>0.049544724391339</c:v>
                </c:pt>
                <c:pt idx="71">
                  <c:v>0.0573964021394848</c:v>
                </c:pt>
                <c:pt idx="72">
                  <c:v>0.0579771035652447</c:v>
                </c:pt>
                <c:pt idx="73">
                  <c:v>0.0714285714285715</c:v>
                </c:pt>
                <c:pt idx="74">
                  <c:v>0.085106776115209</c:v>
                </c:pt>
                <c:pt idx="75">
                  <c:v>0.0867588953456727</c:v>
                </c:pt>
                <c:pt idx="76">
                  <c:v>0.0881740892378347</c:v>
                </c:pt>
                <c:pt idx="77">
                  <c:v>0.0910765111078372</c:v>
                </c:pt>
                <c:pt idx="78">
                  <c:v>0.0965525507507033</c:v>
                </c:pt>
                <c:pt idx="79">
                  <c:v>0.115954207130489</c:v>
                </c:pt>
                <c:pt idx="80">
                  <c:v>0.142857142857143</c:v>
                </c:pt>
                <c:pt idx="81">
                  <c:v>0.164868559426969</c:v>
                </c:pt>
                <c:pt idx="82">
                  <c:v>0.164939977965676</c:v>
                </c:pt>
                <c:pt idx="83">
                  <c:v>0.173931310695734</c:v>
                </c:pt>
                <c:pt idx="84">
                  <c:v>0.187878787878787</c:v>
                </c:pt>
                <c:pt idx="85">
                  <c:v>0.191419257746042</c:v>
                </c:pt>
                <c:pt idx="86">
                  <c:v>0.197574814883725</c:v>
                </c:pt>
                <c:pt idx="87">
                  <c:v>0.199999999999999</c:v>
                </c:pt>
                <c:pt idx="88">
                  <c:v>0.2</c:v>
                </c:pt>
                <c:pt idx="89">
                  <c:v>0.203596464525254</c:v>
                </c:pt>
                <c:pt idx="90">
                  <c:v>0.210818510677892</c:v>
                </c:pt>
                <c:pt idx="91">
                  <c:v>0.211272844561199</c:v>
                </c:pt>
                <c:pt idx="92">
                  <c:v>0.21957751641342</c:v>
                </c:pt>
                <c:pt idx="93">
                  <c:v>0.223606797749979</c:v>
                </c:pt>
                <c:pt idx="94">
                  <c:v>0.223606797749979</c:v>
                </c:pt>
                <c:pt idx="95">
                  <c:v>0.235004835540192</c:v>
                </c:pt>
                <c:pt idx="96">
                  <c:v>0.252138191695742</c:v>
                </c:pt>
                <c:pt idx="97">
                  <c:v>0.259437260831385</c:v>
                </c:pt>
                <c:pt idx="98">
                  <c:v>0.277128548309331</c:v>
                </c:pt>
                <c:pt idx="99">
                  <c:v>0.278046015912401</c:v>
                </c:pt>
                <c:pt idx="100">
                  <c:v>0.288365265995728</c:v>
                </c:pt>
                <c:pt idx="101">
                  <c:v>0.291121798367915</c:v>
                </c:pt>
                <c:pt idx="102">
                  <c:v>0.299406565478314</c:v>
                </c:pt>
                <c:pt idx="103">
                  <c:v>0.3</c:v>
                </c:pt>
                <c:pt idx="104">
                  <c:v>0.302749589396148</c:v>
                </c:pt>
                <c:pt idx="105">
                  <c:v>0.304255531702265</c:v>
                </c:pt>
                <c:pt idx="106">
                  <c:v>0.307793505625546</c:v>
                </c:pt>
                <c:pt idx="107">
                  <c:v>0.316110882713633</c:v>
                </c:pt>
                <c:pt idx="108">
                  <c:v>0.316227766016838</c:v>
                </c:pt>
                <c:pt idx="109">
                  <c:v>0.325177853144119</c:v>
                </c:pt>
                <c:pt idx="110">
                  <c:v>0.351467511677403</c:v>
                </c:pt>
                <c:pt idx="111">
                  <c:v>0.353553390593273</c:v>
                </c:pt>
                <c:pt idx="112">
                  <c:v>0.356424077704011</c:v>
                </c:pt>
                <c:pt idx="113">
                  <c:v>0.357575757575757</c:v>
                </c:pt>
                <c:pt idx="114">
                  <c:v>0.359287878573977</c:v>
                </c:pt>
                <c:pt idx="115">
                  <c:v>0.359287878573977</c:v>
                </c:pt>
                <c:pt idx="116">
                  <c:v>0.366446015321524</c:v>
                </c:pt>
                <c:pt idx="117">
                  <c:v>0.384153482991035</c:v>
                </c:pt>
                <c:pt idx="118">
                  <c:v>0.395203378419454</c:v>
                </c:pt>
                <c:pt idx="119">
                  <c:v>0.399999999999999</c:v>
                </c:pt>
                <c:pt idx="120">
                  <c:v>0.399999999999999</c:v>
                </c:pt>
                <c:pt idx="121">
                  <c:v>0.399999999999999</c:v>
                </c:pt>
                <c:pt idx="122">
                  <c:v>0.401968708219628</c:v>
                </c:pt>
                <c:pt idx="123">
                  <c:v>0.407687124163605</c:v>
                </c:pt>
                <c:pt idx="124">
                  <c:v>0.410391340834061</c:v>
                </c:pt>
                <c:pt idx="125">
                  <c:v>0.410391340834061</c:v>
                </c:pt>
                <c:pt idx="126">
                  <c:v>0.411055997361713</c:v>
                </c:pt>
                <c:pt idx="127">
                  <c:v>0.416443419194297</c:v>
                </c:pt>
                <c:pt idx="128">
                  <c:v>0.426693006554129</c:v>
                </c:pt>
                <c:pt idx="129">
                  <c:v>0.433333333333333</c:v>
                </c:pt>
                <c:pt idx="130">
                  <c:v>0.43915503282684</c:v>
                </c:pt>
                <c:pt idx="131">
                  <c:v>0.450468731347779</c:v>
                </c:pt>
                <c:pt idx="132">
                  <c:v>0.460255074815647</c:v>
                </c:pt>
                <c:pt idx="133">
                  <c:v>0.463816828521958</c:v>
                </c:pt>
                <c:pt idx="134">
                  <c:v>0.484881137876426</c:v>
                </c:pt>
                <c:pt idx="135">
                  <c:v>0.487950036474266</c:v>
                </c:pt>
                <c:pt idx="136">
                  <c:v>0.49090909090909</c:v>
                </c:pt>
                <c:pt idx="137">
                  <c:v>0.491689171894441</c:v>
                </c:pt>
                <c:pt idx="138">
                  <c:v>0.5</c:v>
                </c:pt>
                <c:pt idx="139">
                  <c:v>0.504524979109513</c:v>
                </c:pt>
                <c:pt idx="140">
                  <c:v>0.514869798192619</c:v>
                </c:pt>
                <c:pt idx="141">
                  <c:v>0.516100229611078</c:v>
                </c:pt>
                <c:pt idx="142">
                  <c:v>0.542857142857142</c:v>
                </c:pt>
                <c:pt idx="143">
                  <c:v>0.564288093646834</c:v>
                </c:pt>
                <c:pt idx="144">
                  <c:v>0.571380044523347</c:v>
                </c:pt>
                <c:pt idx="145">
                  <c:v>0.571428571428571</c:v>
                </c:pt>
                <c:pt idx="146">
                  <c:v>0.571455504644311</c:v>
                </c:pt>
                <c:pt idx="147">
                  <c:v>0.575757575757575</c:v>
                </c:pt>
                <c:pt idx="148">
                  <c:v>0.576353978077688</c:v>
                </c:pt>
                <c:pt idx="149">
                  <c:v>0.615587011251092</c:v>
                </c:pt>
                <c:pt idx="150">
                  <c:v>0.619047619047619</c:v>
                </c:pt>
                <c:pt idx="151">
                  <c:v>0.633333333333333</c:v>
                </c:pt>
                <c:pt idx="152">
                  <c:v>0.66688592885535</c:v>
                </c:pt>
                <c:pt idx="153">
                  <c:v>0.66688592885535</c:v>
                </c:pt>
                <c:pt idx="154">
                  <c:v>0.66688592885535</c:v>
                </c:pt>
                <c:pt idx="155">
                  <c:v>0.672292645452814</c:v>
                </c:pt>
                <c:pt idx="156">
                  <c:v>0.679510674288195</c:v>
                </c:pt>
                <c:pt idx="157">
                  <c:v>0.698253251826753</c:v>
                </c:pt>
                <c:pt idx="158">
                  <c:v>0.7</c:v>
                </c:pt>
                <c:pt idx="159">
                  <c:v>0.7</c:v>
                </c:pt>
                <c:pt idx="160">
                  <c:v>0.706599494528822</c:v>
                </c:pt>
                <c:pt idx="161">
                  <c:v>0.737864787372621</c:v>
                </c:pt>
                <c:pt idx="162">
                  <c:v>0.737864787372621</c:v>
                </c:pt>
                <c:pt idx="163">
                  <c:v>0.737864787372621</c:v>
                </c:pt>
                <c:pt idx="164">
                  <c:v>0.745454545454545</c:v>
                </c:pt>
                <c:pt idx="165">
                  <c:v>0.745869853982891</c:v>
                </c:pt>
                <c:pt idx="166">
                  <c:v>0.758970925898645</c:v>
                </c:pt>
                <c:pt idx="167">
                  <c:v>0.774596669241483</c:v>
                </c:pt>
                <c:pt idx="168">
                  <c:v>0.78334945180064</c:v>
                </c:pt>
                <c:pt idx="169">
                  <c:v>0.784415584415584</c:v>
                </c:pt>
                <c:pt idx="170">
                  <c:v>0.790569415042094</c:v>
                </c:pt>
                <c:pt idx="171">
                  <c:v>0.790569415042094</c:v>
                </c:pt>
                <c:pt idx="172">
                  <c:v>0.790569415042094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0.805117560182539</c:v>
                </c:pt>
                <c:pt idx="177">
                  <c:v>0.809523809523809</c:v>
                </c:pt>
                <c:pt idx="178">
                  <c:v>0.811679449913427</c:v>
                </c:pt>
                <c:pt idx="179">
                  <c:v>0.845154254728516</c:v>
                </c:pt>
                <c:pt idx="180">
                  <c:v>0.857142857142857</c:v>
                </c:pt>
                <c:pt idx="181">
                  <c:v>0.866025403784438</c:v>
                </c:pt>
                <c:pt idx="182">
                  <c:v>0.866025403784438</c:v>
                </c:pt>
                <c:pt idx="183">
                  <c:v>0.866025403784438</c:v>
                </c:pt>
                <c:pt idx="184">
                  <c:v>0.866025403784438</c:v>
                </c:pt>
                <c:pt idx="185">
                  <c:v>0.87208159927238</c:v>
                </c:pt>
                <c:pt idx="186">
                  <c:v>0.87958191419918</c:v>
                </c:pt>
                <c:pt idx="187">
                  <c:v>0.880406274042428</c:v>
                </c:pt>
                <c:pt idx="188">
                  <c:v>0.882918713441647</c:v>
                </c:pt>
                <c:pt idx="189">
                  <c:v>0.885714285714285</c:v>
                </c:pt>
                <c:pt idx="190">
                  <c:v>0.9</c:v>
                </c:pt>
                <c:pt idx="191">
                  <c:v>0.942857142857142</c:v>
                </c:pt>
                <c:pt idx="192">
                  <c:v>0.948683298050513</c:v>
                </c:pt>
                <c:pt idx="193">
                  <c:v>0.954313515420527</c:v>
                </c:pt>
                <c:pt idx="194">
                  <c:v>0.985610760609162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75560"/>
        <c:axId val="2143580008"/>
      </c:scatterChart>
      <c:valAx>
        <c:axId val="-2124575560"/>
        <c:scaling>
          <c:orientation val="minMax"/>
          <c:max val="2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143580008"/>
        <c:crosses val="autoZero"/>
        <c:crossBetween val="midCat"/>
      </c:valAx>
      <c:valAx>
        <c:axId val="2143580008"/>
        <c:scaling>
          <c:orientation val="minMax"/>
          <c:max val="1.0"/>
          <c:min val="-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Spearman Ranking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4575560"/>
        <c:crosses val="autoZero"/>
        <c:crossBetween val="midCat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  <a:effectLst/>
          </c:spPr>
          <c:invertIfNegative val="0"/>
          <c:cat>
            <c:strRef>
              <c:f>'Language Usage'!$A$71:$A$80</c:f>
              <c:strCache>
                <c:ptCount val="10"/>
                <c:pt idx="0">
                  <c:v>Objective-C</c:v>
                </c:pt>
                <c:pt idx="1">
                  <c:v>C</c:v>
                </c:pt>
                <c:pt idx="2">
                  <c:v>CSS</c:v>
                </c:pt>
                <c:pt idx="3">
                  <c:v>Scala</c:v>
                </c:pt>
                <c:pt idx="4">
                  <c:v>PHP</c:v>
                </c:pt>
                <c:pt idx="5">
                  <c:v>Python</c:v>
                </c:pt>
                <c:pt idx="6">
                  <c:v>Shell</c:v>
                </c:pt>
                <c:pt idx="7">
                  <c:v>Ruby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'Language Usage'!$C$71:$C$80</c:f>
              <c:numCache>
                <c:formatCode>General</c:formatCode>
                <c:ptCount val="10"/>
                <c:pt idx="0">
                  <c:v>0.05779959830395</c:v>
                </c:pt>
                <c:pt idx="1">
                  <c:v>0.0620397232760544</c:v>
                </c:pt>
                <c:pt idx="2">
                  <c:v>0.0734211113590716</c:v>
                </c:pt>
                <c:pt idx="3">
                  <c:v>0.0827940191921446</c:v>
                </c:pt>
                <c:pt idx="4">
                  <c:v>0.0937290783307297</c:v>
                </c:pt>
                <c:pt idx="5">
                  <c:v>0.142602097746039</c:v>
                </c:pt>
                <c:pt idx="6">
                  <c:v>0.163802722606561</c:v>
                </c:pt>
                <c:pt idx="7">
                  <c:v>0.215576880160678</c:v>
                </c:pt>
                <c:pt idx="8">
                  <c:v>0.470430707431377</c:v>
                </c:pt>
                <c:pt idx="9">
                  <c:v>0.543851818790449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37704"/>
        <c:axId val="2119234648"/>
      </c:barChart>
      <c:catAx>
        <c:axId val="211923770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234648"/>
        <c:crosses val="autoZero"/>
        <c:auto val="1"/>
        <c:lblAlgn val="ctr"/>
        <c:lblOffset val="100"/>
        <c:noMultiLvlLbl val="0"/>
      </c:catAx>
      <c:valAx>
        <c:axId val="211923464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237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98440"/>
        <c:axId val="2119190216"/>
      </c:scatterChart>
      <c:valAx>
        <c:axId val="2119198440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190216"/>
        <c:crosses val="autoZero"/>
        <c:crossBetween val="midCat"/>
        <c:majorUnit val="6.0"/>
        <c:minorUnit val="4.0"/>
      </c:valAx>
      <c:valAx>
        <c:axId val="2119190216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198440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0.00%</c:formatCode>
                <c:ptCount val="5"/>
                <c:pt idx="0">
                  <c:v>0.917357844070378</c:v>
                </c:pt>
                <c:pt idx="1">
                  <c:v>0.817578163631483</c:v>
                </c:pt>
                <c:pt idx="2">
                  <c:v>0.785040276179517</c:v>
                </c:pt>
                <c:pt idx="3">
                  <c:v>0.677496649724876</c:v>
                </c:pt>
                <c:pt idx="4">
                  <c:v>0.292019563402123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0.00%</c:formatCode>
                <c:ptCount val="5"/>
                <c:pt idx="0">
                  <c:v>0.0826421559296223</c:v>
                </c:pt>
                <c:pt idx="1">
                  <c:v>0.182421836368517</c:v>
                </c:pt>
                <c:pt idx="2">
                  <c:v>0.214959723820483</c:v>
                </c:pt>
                <c:pt idx="3">
                  <c:v>0.322503350275124</c:v>
                </c:pt>
                <c:pt idx="4">
                  <c:v>0.707980436597877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275816"/>
        <c:axId val="2107606168"/>
      </c:barChart>
      <c:catAx>
        <c:axId val="210727581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606168"/>
        <c:crosses val="autoZero"/>
        <c:auto val="1"/>
        <c:lblAlgn val="ctr"/>
        <c:lblOffset val="100"/>
        <c:noMultiLvlLbl val="1"/>
      </c:catAx>
      <c:valAx>
        <c:axId val="21076061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27581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0.00%</c:formatCode>
                <c:ptCount val="17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  <c:pt idx="3" formatCode="General">
                  <c:v>0.0</c:v>
                </c:pt>
                <c:pt idx="4">
                  <c:v>0.82378786710861</c:v>
                </c:pt>
                <c:pt idx="5">
                  <c:v>0.671734234234234</c:v>
                </c:pt>
                <c:pt idx="6">
                  <c:v>0.866328257191201</c:v>
                </c:pt>
                <c:pt idx="7" formatCode="General">
                  <c:v>0.0</c:v>
                </c:pt>
                <c:pt idx="8">
                  <c:v>0.917960754346224</c:v>
                </c:pt>
                <c:pt idx="9">
                  <c:v>0.63013698630137</c:v>
                </c:pt>
                <c:pt idx="10">
                  <c:v>0.898305084745763</c:v>
                </c:pt>
                <c:pt idx="11" formatCode="General">
                  <c:v>0.0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0.00%</c:formatCode>
                <c:ptCount val="17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  <c:pt idx="3" formatCode="General">
                  <c:v>0.0</c:v>
                </c:pt>
                <c:pt idx="4">
                  <c:v>0.17621213289139</c:v>
                </c:pt>
                <c:pt idx="5">
                  <c:v>0.328265765765766</c:v>
                </c:pt>
                <c:pt idx="6">
                  <c:v>0.133671742808799</c:v>
                </c:pt>
                <c:pt idx="7" formatCode="General">
                  <c:v>0.0</c:v>
                </c:pt>
                <c:pt idx="8">
                  <c:v>0.0820392456537758</c:v>
                </c:pt>
                <c:pt idx="9">
                  <c:v>0.36986301369863</c:v>
                </c:pt>
                <c:pt idx="10">
                  <c:v>0.101694915254237</c:v>
                </c:pt>
                <c:pt idx="11" formatCode="General">
                  <c:v>0.0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64152"/>
        <c:axId val="2107262952"/>
      </c:barChart>
      <c:catAx>
        <c:axId val="210736415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107262952"/>
        <c:crosses val="autoZero"/>
        <c:auto val="1"/>
        <c:lblAlgn val="ctr"/>
        <c:lblOffset val="100"/>
        <c:noMultiLvlLbl val="1"/>
      </c:catAx>
      <c:valAx>
        <c:axId val="210726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3641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0.00%</c:formatCode>
                <c:ptCount val="3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0.00%</c:formatCode>
                <c:ptCount val="3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19172344"/>
        <c:axId val="2107612008"/>
      </c:barChart>
      <c:catAx>
        <c:axId val="21191723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612008"/>
        <c:crosses val="autoZero"/>
        <c:auto val="1"/>
        <c:lblAlgn val="ctr"/>
        <c:lblOffset val="100"/>
        <c:noMultiLvlLbl val="1"/>
      </c:catAx>
      <c:valAx>
        <c:axId val="2107612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191723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0.00%</c:formatCode>
                <c:ptCount val="3"/>
                <c:pt idx="0">
                  <c:v>0.82378786710861</c:v>
                </c:pt>
                <c:pt idx="1">
                  <c:v>0.671734234234234</c:v>
                </c:pt>
                <c:pt idx="2">
                  <c:v>0.866328257191201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0.00%</c:formatCode>
                <c:ptCount val="3"/>
                <c:pt idx="0">
                  <c:v>0.17621213289139</c:v>
                </c:pt>
                <c:pt idx="1">
                  <c:v>0.328265765765766</c:v>
                </c:pt>
                <c:pt idx="2">
                  <c:v>0.133671742808799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372648"/>
        <c:axId val="2107356504"/>
      </c:barChart>
      <c:catAx>
        <c:axId val="21073726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356504"/>
        <c:crosses val="autoZero"/>
        <c:auto val="1"/>
        <c:lblAlgn val="ctr"/>
        <c:lblOffset val="100"/>
        <c:noMultiLvlLbl val="1"/>
      </c:catAx>
      <c:valAx>
        <c:axId val="21073565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3726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0.00%</c:formatCode>
                <c:ptCount val="3"/>
                <c:pt idx="0">
                  <c:v>0.887670196671709</c:v>
                </c:pt>
                <c:pt idx="1">
                  <c:v>0.724378722530294</c:v>
                </c:pt>
                <c:pt idx="2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0.00%</c:formatCode>
                <c:ptCount val="3"/>
                <c:pt idx="0">
                  <c:v>0.11232980332829</c:v>
                </c:pt>
                <c:pt idx="1">
                  <c:v>0.275621277469706</c:v>
                </c:pt>
                <c:pt idx="2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236296"/>
        <c:axId val="2107239464"/>
      </c:barChart>
      <c:catAx>
        <c:axId val="21072362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239464"/>
        <c:crosses val="autoZero"/>
        <c:auto val="1"/>
        <c:lblAlgn val="ctr"/>
        <c:lblOffset val="100"/>
        <c:noMultiLvlLbl val="1"/>
      </c:catAx>
      <c:valAx>
        <c:axId val="21072394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23629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127000</xdr:rowOff>
    </xdr:from>
    <xdr:to>
      <xdr:col>10</xdr:col>
      <xdr:colOff>584200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91</xdr:row>
      <xdr:rowOff>342900</xdr:rowOff>
    </xdr:from>
    <xdr:ext cx="6153150" cy="51816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203200</xdr:colOff>
      <xdr:row>14</xdr:row>
      <xdr:rowOff>76200</xdr:rowOff>
    </xdr:from>
    <xdr:ext cx="5867399" cy="2806699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38100</xdr:colOff>
      <xdr:row>14</xdr:row>
      <xdr:rowOff>16933</xdr:rowOff>
    </xdr:from>
    <xdr:ext cx="5867399" cy="28448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12</xdr:row>
      <xdr:rowOff>50800</xdr:rowOff>
    </xdr:from>
    <xdr:to>
      <xdr:col>3</xdr:col>
      <xdr:colOff>1079500</xdr:colOff>
      <xdr:row>32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76200</xdr:rowOff>
    </xdr:from>
    <xdr:to>
      <xdr:col>19</xdr:col>
      <xdr:colOff>342900</xdr:colOff>
      <xdr:row>35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15</xdr:row>
      <xdr:rowOff>88900</xdr:rowOff>
    </xdr:from>
    <xdr:to>
      <xdr:col>18</xdr:col>
      <xdr:colOff>469900</xdr:colOff>
      <xdr:row>41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3060700</xdr:colOff>
      <xdr:row>11</xdr:row>
      <xdr:rowOff>50800</xdr:rowOff>
    </xdr:from>
    <xdr:to>
      <xdr:col>5</xdr:col>
      <xdr:colOff>215900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12700</xdr:rowOff>
    </xdr:from>
    <xdr:to>
      <xdr:col>12</xdr:col>
      <xdr:colOff>279400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88900</xdr:rowOff>
    </xdr:from>
    <xdr:to>
      <xdr:col>13</xdr:col>
      <xdr:colOff>152400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10</xdr:row>
      <xdr:rowOff>76200</xdr:rowOff>
    </xdr:from>
    <xdr:ext cx="6032499" cy="4965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17</xdr:row>
      <xdr:rowOff>139700</xdr:rowOff>
    </xdr:from>
    <xdr:ext cx="5867399" cy="34544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20</xdr:row>
      <xdr:rowOff>12700</xdr:rowOff>
    </xdr:from>
    <xdr:ext cx="5867399" cy="34163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45</xdr:row>
      <xdr:rowOff>0</xdr:rowOff>
    </xdr:from>
    <xdr:ext cx="5867399" cy="3441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45</xdr:row>
      <xdr:rowOff>12700</xdr:rowOff>
    </xdr:from>
    <xdr:ext cx="5867399" cy="34798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50800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workbookViewId="0">
      <selection activeCell="F25" sqref="F25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E17" sqref="E17"/>
    </sheetView>
  </sheetViews>
  <sheetFormatPr baseColWidth="10" defaultRowHeight="12" x14ac:dyDescent="0"/>
  <cols>
    <col min="1" max="1" width="14.33203125" bestFit="1" customWidth="1"/>
    <col min="2" max="2" width="15.6640625" customWidth="1"/>
    <col min="3" max="4" width="11" bestFit="1" customWidth="1"/>
    <col min="6" max="6" width="11" bestFit="1" customWidth="1"/>
    <col min="8" max="10" width="11" bestFit="1" customWidth="1"/>
  </cols>
  <sheetData>
    <row r="2" spans="1:3">
      <c r="A2" t="s">
        <v>14</v>
      </c>
      <c r="B2">
        <v>15</v>
      </c>
      <c r="C2" s="8">
        <f>B2/100</f>
        <v>0.15</v>
      </c>
    </row>
    <row r="3" spans="1:3">
      <c r="A3" t="s">
        <v>15</v>
      </c>
      <c r="B3">
        <v>28</v>
      </c>
      <c r="C3" s="8">
        <f t="shared" ref="C3:C13" si="0">B3/100</f>
        <v>0.28000000000000003</v>
      </c>
    </row>
    <row r="4" spans="1:3">
      <c r="A4" t="s">
        <v>16</v>
      </c>
      <c r="B4">
        <v>40</v>
      </c>
      <c r="C4" s="8">
        <f t="shared" si="0"/>
        <v>0.4</v>
      </c>
    </row>
    <row r="5" spans="1:3">
      <c r="A5" t="s">
        <v>17</v>
      </c>
      <c r="B5">
        <v>27</v>
      </c>
      <c r="C5" s="8">
        <f t="shared" si="0"/>
        <v>0.27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29</v>
      </c>
      <c r="C7" s="8">
        <f t="shared" si="0"/>
        <v>0.28999999999999998</v>
      </c>
    </row>
    <row r="8" spans="1:3">
      <c r="A8" t="s">
        <v>20</v>
      </c>
      <c r="B8">
        <v>25</v>
      </c>
      <c r="C8" s="8">
        <f t="shared" si="0"/>
        <v>0.25</v>
      </c>
    </row>
    <row r="9" spans="1:3">
      <c r="A9" t="s">
        <v>21</v>
      </c>
      <c r="B9">
        <v>20</v>
      </c>
      <c r="C9" s="8">
        <f t="shared" si="0"/>
        <v>0.2</v>
      </c>
    </row>
    <row r="10" spans="1:3">
      <c r="A10" t="s">
        <v>22</v>
      </c>
      <c r="B10">
        <v>44</v>
      </c>
      <c r="C10" s="8">
        <f t="shared" si="0"/>
        <v>0.44</v>
      </c>
    </row>
    <row r="11" spans="1:3">
      <c r="A11" t="s">
        <v>23</v>
      </c>
      <c r="B11">
        <v>50</v>
      </c>
      <c r="C11" s="8">
        <f t="shared" si="0"/>
        <v>0.5</v>
      </c>
    </row>
    <row r="12" spans="1:3">
      <c r="A12" t="s">
        <v>24</v>
      </c>
      <c r="B12">
        <v>41</v>
      </c>
      <c r="C12" s="8">
        <f t="shared" si="0"/>
        <v>0.41</v>
      </c>
    </row>
    <row r="13" spans="1:3">
      <c r="A13" t="s">
        <v>25</v>
      </c>
      <c r="B13">
        <v>20</v>
      </c>
      <c r="C13" s="8">
        <f t="shared" si="0"/>
        <v>0.2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50" zoomScaleNormal="150" zoomScalePageLayoutView="150" workbookViewId="0">
      <selection activeCell="B6" sqref="B6"/>
    </sheetView>
  </sheetViews>
  <sheetFormatPr baseColWidth="10" defaultColWidth="17.1640625" defaultRowHeight="12.75" customHeight="1" x14ac:dyDescent="0"/>
  <cols>
    <col min="1" max="1" width="29.83203125" customWidth="1"/>
    <col min="6" max="6" width="18.1640625" bestFit="1" customWidth="1"/>
    <col min="7" max="7" width="19.1640625" bestFit="1" customWidth="1"/>
  </cols>
  <sheetData>
    <row r="1" spans="1:9" ht="12.75" customHeight="1">
      <c r="B1" t="s">
        <v>0</v>
      </c>
      <c r="C1" t="s">
        <v>1</v>
      </c>
      <c r="D1" t="s">
        <v>2</v>
      </c>
      <c r="F1" t="s">
        <v>112</v>
      </c>
      <c r="G1" t="s">
        <v>113</v>
      </c>
      <c r="H1" t="s">
        <v>12</v>
      </c>
      <c r="I1" t="s">
        <v>13</v>
      </c>
    </row>
    <row r="2" spans="1:9" ht="12.75" customHeight="1">
      <c r="A2" t="s">
        <v>115</v>
      </c>
      <c r="B2">
        <v>33196</v>
      </c>
      <c r="C2">
        <v>26217</v>
      </c>
      <c r="D2">
        <f>B2+C2</f>
        <v>59413</v>
      </c>
      <c r="E2" t="str">
        <f>A2</f>
        <v>Test Classes</v>
      </c>
      <c r="F2" s="7">
        <f>B2/D2</f>
        <v>0.55873293723595852</v>
      </c>
      <c r="G2" s="7">
        <f>C2/D2</f>
        <v>0.44126706276404154</v>
      </c>
      <c r="H2">
        <f>SUM(B2:B3)</f>
        <v>63301</v>
      </c>
      <c r="I2">
        <f>SUM(C2:C3)</f>
        <v>40541</v>
      </c>
    </row>
    <row r="3" spans="1:9" ht="12.75" customHeight="1">
      <c r="A3" t="s">
        <v>116</v>
      </c>
      <c r="B3">
        <v>30105</v>
      </c>
      <c r="C3">
        <v>14324</v>
      </c>
      <c r="D3">
        <f>B3+C3</f>
        <v>44429</v>
      </c>
      <c r="E3" t="str">
        <f t="shared" ref="E3:E6" si="0">A3</f>
        <v>Main Classes</v>
      </c>
      <c r="F3" s="7">
        <f t="shared" ref="F3" si="1">B3/D3</f>
        <v>0.67759796529293925</v>
      </c>
      <c r="G3" s="7">
        <f t="shared" ref="G3" si="2">C3/D3</f>
        <v>0.32240203470706069</v>
      </c>
    </row>
    <row r="4" spans="1:9" ht="12.75" customHeight="1">
      <c r="F4" t="str">
        <f>F1</f>
        <v>Typed</v>
      </c>
      <c r="G4" t="str">
        <f>G1</f>
        <v>Untyped</v>
      </c>
    </row>
    <row r="5" spans="1:9" ht="12.75" customHeight="1">
      <c r="A5" t="s">
        <v>117</v>
      </c>
      <c r="B5">
        <v>41151</v>
      </c>
      <c r="C5">
        <v>23589</v>
      </c>
      <c r="D5">
        <f>B5+C5</f>
        <v>64740</v>
      </c>
      <c r="E5" t="str">
        <f t="shared" si="0"/>
        <v>Scripts</v>
      </c>
      <c r="F5" s="7">
        <f>B5/D5</f>
        <v>0.63563484708063023</v>
      </c>
      <c r="G5" s="7">
        <f>C5/D5</f>
        <v>0.36436515291936977</v>
      </c>
      <c r="H5">
        <f>SUM(B5:B6)</f>
        <v>87432</v>
      </c>
      <c r="I5">
        <f>SUM(C5:C6)</f>
        <v>56287</v>
      </c>
    </row>
    <row r="6" spans="1:9" ht="12.75" customHeight="1">
      <c r="A6" t="s">
        <v>118</v>
      </c>
      <c r="B6">
        <v>46281</v>
      </c>
      <c r="C6">
        <v>32698</v>
      </c>
      <c r="D6">
        <f>B6+C6</f>
        <v>78979</v>
      </c>
      <c r="E6" t="str">
        <f t="shared" si="0"/>
        <v>Classes</v>
      </c>
      <c r="F6" s="7">
        <f t="shared" ref="F6" si="3">B6/D6</f>
        <v>0.58599121285404976</v>
      </c>
      <c r="G6" s="7">
        <f t="shared" ref="G6" si="4">C6/D6</f>
        <v>0.41400878714595019</v>
      </c>
    </row>
    <row r="7" spans="1:9" ht="12.75" customHeight="1">
      <c r="F7" t="str">
        <f>F4</f>
        <v>Typed</v>
      </c>
      <c r="G7" t="str">
        <f>G4</f>
        <v>Untyped</v>
      </c>
    </row>
    <row r="11" spans="1:9" ht="12.75" customHeight="1">
      <c r="A11" s="1"/>
      <c r="B11" s="1"/>
      <c r="C11" s="1"/>
      <c r="D11" s="1"/>
      <c r="E11" s="1"/>
      <c r="F11" s="1"/>
      <c r="G11" s="1"/>
    </row>
    <row r="12" spans="1:9" ht="12.75" customHeight="1">
      <c r="A12" s="1"/>
      <c r="B12" s="1"/>
      <c r="C12" s="1"/>
      <c r="D12" s="1"/>
      <c r="E12" s="1"/>
      <c r="F12" s="1"/>
      <c r="G12" s="1"/>
    </row>
    <row r="13" spans="1:9" ht="12.75" customHeight="1">
      <c r="A13" s="1"/>
      <c r="B13" s="1"/>
      <c r="C13" s="1"/>
      <c r="D13" s="1"/>
      <c r="E13" s="1"/>
      <c r="F13" s="1"/>
      <c r="G13" s="1"/>
    </row>
    <row r="14" spans="1:9" ht="12.75" customHeight="1">
      <c r="A14" s="1"/>
      <c r="B14" s="1"/>
      <c r="C14" s="1"/>
      <c r="D14" s="1"/>
      <c r="E14" s="1"/>
      <c r="F14" s="1"/>
      <c r="G14" s="1"/>
    </row>
    <row r="15" spans="1:9" ht="12.75" customHeight="1">
      <c r="A15" s="1"/>
      <c r="B15" s="1"/>
      <c r="C15" s="1"/>
      <c r="D15" s="1"/>
      <c r="E15" s="1"/>
      <c r="F15" s="1"/>
      <c r="G15" s="1"/>
    </row>
    <row r="16" spans="1:9" ht="12.75" customHeight="1">
      <c r="A16" s="1"/>
      <c r="B16" s="1"/>
      <c r="C16" s="1"/>
      <c r="D16" s="1"/>
      <c r="E16" s="1"/>
      <c r="F16" s="1"/>
      <c r="G16" s="1"/>
    </row>
    <row r="17" spans="1:7" ht="12.75" customHeight="1">
      <c r="A17" s="1"/>
      <c r="B17" s="1"/>
      <c r="C17" s="1"/>
      <c r="D17" s="1"/>
      <c r="E17" s="1"/>
      <c r="F17" s="1"/>
      <c r="G1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2" sqref="I52"/>
    </sheetView>
  </sheetViews>
  <sheetFormatPr baseColWidth="10" defaultColWidth="17.1640625" defaultRowHeight="12.75" customHeight="1" x14ac:dyDescent="0"/>
  <cols>
    <col min="1" max="1" width="44.5" customWidth="1"/>
    <col min="7" max="7" width="19.5" customWidth="1"/>
    <col min="8" max="8" width="21.1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107</v>
      </c>
      <c r="H1" t="s">
        <v>114</v>
      </c>
    </row>
    <row r="2" spans="1:8" ht="12.75" customHeight="1">
      <c r="A2" t="s">
        <v>1</v>
      </c>
      <c r="C2">
        <v>36484</v>
      </c>
      <c r="D2">
        <v>24748</v>
      </c>
      <c r="E2">
        <f>C2+D2</f>
        <v>61232</v>
      </c>
      <c r="F2" t="str">
        <f t="shared" ref="F2:F4" si="0">A2</f>
        <v>Dynamic</v>
      </c>
      <c r="G2" s="7">
        <f>C2/E2</f>
        <v>0.59583224457799844</v>
      </c>
      <c r="H2" s="7">
        <f>D2/E2</f>
        <v>0.40416775542200156</v>
      </c>
    </row>
    <row r="3" spans="1:8" ht="12.75" customHeight="1">
      <c r="A3" t="s">
        <v>106</v>
      </c>
      <c r="C3">
        <v>123877</v>
      </c>
      <c r="D3">
        <v>83584</v>
      </c>
      <c r="E3">
        <f>C3+D3</f>
        <v>207461</v>
      </c>
      <c r="F3" t="str">
        <f>A3</f>
        <v>Dynamic and Static</v>
      </c>
      <c r="G3" s="7">
        <f t="shared" ref="G3:G4" si="1">C3/E3</f>
        <v>0.59710981823089637</v>
      </c>
      <c r="H3" s="7">
        <f t="shared" ref="H3:H4" si="2">D3/E3</f>
        <v>0.40289018176910357</v>
      </c>
    </row>
    <row r="4" spans="1:8" ht="12.75" customHeight="1">
      <c r="A4" t="s">
        <v>0</v>
      </c>
      <c r="C4">
        <v>39234</v>
      </c>
      <c r="D4">
        <v>15816</v>
      </c>
      <c r="E4">
        <f>C4+D4</f>
        <v>55050</v>
      </c>
      <c r="F4" t="str">
        <f t="shared" si="0"/>
        <v>Static</v>
      </c>
      <c r="G4" s="7">
        <f t="shared" si="1"/>
        <v>0.71269754768392368</v>
      </c>
      <c r="H4" s="7">
        <f t="shared" si="2"/>
        <v>0.28730245231607632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P44" sqref="P44"/>
    </sheetView>
  </sheetViews>
  <sheetFormatPr baseColWidth="10" defaultRowHeight="12" x14ac:dyDescent="0"/>
  <sheetData>
    <row r="1" spans="1:6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</row>
    <row r="2" spans="1:6">
      <c r="A2">
        <v>10</v>
      </c>
      <c r="B2" s="9">
        <v>0.23996088868096299</v>
      </c>
      <c r="C2">
        <v>0</v>
      </c>
      <c r="D2">
        <v>1</v>
      </c>
      <c r="E2">
        <v>0.19564513386949001</v>
      </c>
      <c r="F2">
        <v>133</v>
      </c>
    </row>
    <row r="3" spans="1:6">
      <c r="A3">
        <v>20</v>
      </c>
      <c r="B3" s="9">
        <v>0.29606055003375498</v>
      </c>
      <c r="C3">
        <v>0</v>
      </c>
      <c r="D3">
        <v>1</v>
      </c>
      <c r="E3">
        <v>0.24575285323222501</v>
      </c>
      <c r="F3">
        <v>79</v>
      </c>
    </row>
    <row r="4" spans="1:6">
      <c r="A4">
        <v>30</v>
      </c>
      <c r="B4" s="9">
        <v>0.30021273026678102</v>
      </c>
      <c r="C4">
        <v>0</v>
      </c>
      <c r="D4">
        <v>1</v>
      </c>
      <c r="E4">
        <v>0.23388671074349701</v>
      </c>
      <c r="F4">
        <v>100</v>
      </c>
    </row>
    <row r="5" spans="1:6">
      <c r="A5">
        <v>40</v>
      </c>
      <c r="B5" s="9">
        <v>0.33819445478228899</v>
      </c>
      <c r="C5">
        <v>0</v>
      </c>
      <c r="D5">
        <v>1</v>
      </c>
      <c r="E5">
        <v>0.28295980049108599</v>
      </c>
      <c r="F5">
        <v>78</v>
      </c>
    </row>
    <row r="6" spans="1:6">
      <c r="A6">
        <v>50</v>
      </c>
      <c r="B6" s="9">
        <v>0.34456683848527198</v>
      </c>
      <c r="C6">
        <v>0</v>
      </c>
      <c r="D6">
        <v>1</v>
      </c>
      <c r="E6">
        <v>0.25719138551802501</v>
      </c>
      <c r="F6">
        <v>71</v>
      </c>
    </row>
    <row r="7" spans="1:6">
      <c r="A7">
        <v>60</v>
      </c>
      <c r="B7" s="9">
        <v>0.33492104053357402</v>
      </c>
      <c r="C7">
        <v>0</v>
      </c>
      <c r="D7">
        <v>1</v>
      </c>
      <c r="E7">
        <v>0.25591488274399499</v>
      </c>
      <c r="F7">
        <v>104</v>
      </c>
    </row>
    <row r="8" spans="1:6">
      <c r="A8">
        <v>70</v>
      </c>
      <c r="B8" s="9">
        <v>0.344959707325737</v>
      </c>
      <c r="C8">
        <v>0</v>
      </c>
      <c r="D8">
        <v>1</v>
      </c>
      <c r="E8">
        <v>0.24024793619146401</v>
      </c>
      <c r="F8">
        <v>92</v>
      </c>
    </row>
    <row r="9" spans="1:6">
      <c r="A9">
        <v>80</v>
      </c>
      <c r="B9" s="9">
        <v>0.40740890423559001</v>
      </c>
      <c r="C9">
        <v>0</v>
      </c>
      <c r="D9">
        <v>1</v>
      </c>
      <c r="E9">
        <v>0.28742424675105899</v>
      </c>
      <c r="F9">
        <v>86</v>
      </c>
    </row>
    <row r="10" spans="1:6">
      <c r="A10">
        <v>90</v>
      </c>
      <c r="B10" s="9">
        <v>0.38283844869575701</v>
      </c>
      <c r="C10">
        <v>0</v>
      </c>
      <c r="D10">
        <v>1</v>
      </c>
      <c r="E10">
        <v>0.248221866396588</v>
      </c>
      <c r="F10">
        <v>93</v>
      </c>
    </row>
    <row r="11" spans="1:6">
      <c r="A11">
        <v>100</v>
      </c>
      <c r="B11" s="9">
        <v>0.34662157502409702</v>
      </c>
      <c r="C11">
        <v>0</v>
      </c>
      <c r="D11">
        <v>0.83333333333333304</v>
      </c>
      <c r="E11">
        <v>0.222459211272235</v>
      </c>
      <c r="F11">
        <v>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selection activeCell="M46" sqref="M46"/>
    </sheetView>
  </sheetViews>
  <sheetFormatPr baseColWidth="10" defaultRowHeight="12" x14ac:dyDescent="0"/>
  <cols>
    <col min="2" max="2" width="11" style="8" bestFit="1" customWidth="1"/>
  </cols>
  <sheetData>
    <row r="1" spans="1:9">
      <c r="A1">
        <v>1</v>
      </c>
      <c r="B1" s="8">
        <f>A1/203</f>
        <v>4.9261083743842365E-3</v>
      </c>
      <c r="C1">
        <v>-1</v>
      </c>
    </row>
    <row r="2" spans="1:9">
      <c r="A2">
        <v>2</v>
      </c>
      <c r="B2" s="8">
        <f t="shared" ref="B2:B65" si="0">A2/203</f>
        <v>9.852216748768473E-3</v>
      </c>
      <c r="C2">
        <v>-1</v>
      </c>
      <c r="E2" t="s">
        <v>126</v>
      </c>
    </row>
    <row r="3" spans="1:9">
      <c r="A3">
        <v>3</v>
      </c>
      <c r="B3" s="8">
        <f t="shared" si="0"/>
        <v>1.4778325123152709E-2</v>
      </c>
      <c r="C3">
        <v>-0.94868329805051299</v>
      </c>
      <c r="E3" t="s">
        <v>121</v>
      </c>
      <c r="F3" t="s">
        <v>122</v>
      </c>
      <c r="G3" t="s">
        <v>123</v>
      </c>
      <c r="H3" t="s">
        <v>124</v>
      </c>
      <c r="I3" t="s">
        <v>125</v>
      </c>
    </row>
    <row r="4" spans="1:9">
      <c r="A4">
        <v>4</v>
      </c>
      <c r="B4" s="8">
        <f t="shared" si="0"/>
        <v>1.9704433497536946E-2</v>
      </c>
      <c r="C4">
        <v>-0.89442719099991597</v>
      </c>
      <c r="E4">
        <v>0.22163039966390599</v>
      </c>
      <c r="F4">
        <v>-1</v>
      </c>
      <c r="G4">
        <v>1</v>
      </c>
      <c r="H4">
        <v>0.50569851692620205</v>
      </c>
      <c r="I4">
        <v>203</v>
      </c>
    </row>
    <row r="5" spans="1:9">
      <c r="A5">
        <v>5</v>
      </c>
      <c r="B5" s="8">
        <f t="shared" si="0"/>
        <v>2.4630541871921183E-2</v>
      </c>
      <c r="C5">
        <v>-0.86602540378443804</v>
      </c>
    </row>
    <row r="6" spans="1:9">
      <c r="A6">
        <v>6</v>
      </c>
      <c r="B6" s="8">
        <f t="shared" si="0"/>
        <v>2.9556650246305417E-2</v>
      </c>
      <c r="C6">
        <v>-0.811679449913427</v>
      </c>
    </row>
    <row r="7" spans="1:9">
      <c r="A7">
        <v>7</v>
      </c>
      <c r="B7" s="8">
        <f t="shared" si="0"/>
        <v>3.4482758620689655E-2</v>
      </c>
      <c r="C7">
        <v>-0.78262379212492605</v>
      </c>
    </row>
    <row r="8" spans="1:9">
      <c r="A8">
        <v>8</v>
      </c>
      <c r="B8" s="8">
        <f t="shared" si="0"/>
        <v>3.9408866995073892E-2</v>
      </c>
      <c r="C8">
        <v>-0.78072005835882596</v>
      </c>
    </row>
    <row r="9" spans="1:9">
      <c r="A9">
        <v>9</v>
      </c>
      <c r="B9" s="8">
        <f t="shared" si="0"/>
        <v>4.4334975369458129E-2</v>
      </c>
      <c r="C9">
        <v>-0.77459666924148296</v>
      </c>
    </row>
    <row r="10" spans="1:9">
      <c r="A10">
        <v>10</v>
      </c>
      <c r="B10" s="8">
        <f t="shared" si="0"/>
        <v>4.9261083743842367E-2</v>
      </c>
      <c r="C10">
        <v>-0.77031909491656503</v>
      </c>
    </row>
    <row r="11" spans="1:9">
      <c r="A11">
        <v>11</v>
      </c>
      <c r="B11" s="8">
        <f t="shared" si="0"/>
        <v>5.4187192118226604E-2</v>
      </c>
      <c r="C11">
        <v>-0.74870488592714501</v>
      </c>
    </row>
    <row r="12" spans="1:9">
      <c r="A12">
        <v>12</v>
      </c>
      <c r="B12" s="8">
        <f t="shared" si="0"/>
        <v>5.9113300492610835E-2</v>
      </c>
      <c r="C12">
        <v>-0.69825325182675302</v>
      </c>
    </row>
    <row r="13" spans="1:9">
      <c r="A13">
        <v>13</v>
      </c>
      <c r="B13" s="8">
        <f t="shared" si="0"/>
        <v>6.4039408866995079E-2</v>
      </c>
      <c r="C13">
        <v>-0.68627450980392102</v>
      </c>
    </row>
    <row r="14" spans="1:9">
      <c r="A14">
        <v>14</v>
      </c>
      <c r="B14" s="8">
        <f t="shared" si="0"/>
        <v>6.8965517241379309E-2</v>
      </c>
      <c r="C14">
        <v>-0.63006191916193599</v>
      </c>
    </row>
    <row r="15" spans="1:9">
      <c r="A15">
        <v>15</v>
      </c>
      <c r="B15" s="8">
        <f t="shared" si="0"/>
        <v>7.3891625615763554E-2</v>
      </c>
      <c r="C15">
        <v>-0.59299945332888004</v>
      </c>
    </row>
    <row r="16" spans="1:9">
      <c r="A16">
        <v>16</v>
      </c>
      <c r="B16" s="8">
        <f t="shared" si="0"/>
        <v>7.8817733990147784E-2</v>
      </c>
      <c r="C16">
        <v>-0.58946988682607604</v>
      </c>
    </row>
    <row r="17" spans="1:3">
      <c r="A17">
        <v>17</v>
      </c>
      <c r="B17" s="8">
        <f t="shared" si="0"/>
        <v>8.3743842364532015E-2</v>
      </c>
      <c r="C17">
        <v>-0.56428809364683397</v>
      </c>
    </row>
    <row r="18" spans="1:3">
      <c r="A18">
        <v>18</v>
      </c>
      <c r="B18" s="8">
        <f t="shared" si="0"/>
        <v>8.8669950738916259E-2</v>
      </c>
      <c r="C18">
        <v>-0.5</v>
      </c>
    </row>
    <row r="19" spans="1:3">
      <c r="A19">
        <v>19</v>
      </c>
      <c r="B19" s="8">
        <f t="shared" si="0"/>
        <v>9.3596059113300489E-2</v>
      </c>
      <c r="C19">
        <v>-0.5</v>
      </c>
    </row>
    <row r="20" spans="1:3">
      <c r="A20">
        <v>20</v>
      </c>
      <c r="B20" s="8">
        <f t="shared" si="0"/>
        <v>9.8522167487684734E-2</v>
      </c>
      <c r="C20">
        <v>-0.5</v>
      </c>
    </row>
    <row r="21" spans="1:3">
      <c r="A21">
        <v>21</v>
      </c>
      <c r="B21" s="8">
        <f t="shared" si="0"/>
        <v>0.10344827586206896</v>
      </c>
      <c r="C21">
        <v>-0.487417436675953</v>
      </c>
    </row>
    <row r="22" spans="1:3">
      <c r="A22">
        <v>22</v>
      </c>
      <c r="B22" s="8">
        <f t="shared" si="0"/>
        <v>0.10837438423645321</v>
      </c>
      <c r="C22">
        <v>-0.47685255920550002</v>
      </c>
    </row>
    <row r="23" spans="1:3">
      <c r="A23">
        <v>23</v>
      </c>
      <c r="B23" s="8">
        <f t="shared" si="0"/>
        <v>0.11330049261083744</v>
      </c>
      <c r="C23">
        <v>-0.45046873134777898</v>
      </c>
    </row>
    <row r="24" spans="1:3">
      <c r="A24">
        <v>24</v>
      </c>
      <c r="B24" s="8">
        <f t="shared" si="0"/>
        <v>0.11822660098522167</v>
      </c>
      <c r="C24">
        <v>-0.44721359549995798</v>
      </c>
    </row>
    <row r="25" spans="1:3">
      <c r="A25">
        <v>25</v>
      </c>
      <c r="B25" s="8">
        <f t="shared" si="0"/>
        <v>0.12315270935960591</v>
      </c>
      <c r="C25">
        <v>-0.43915503282683899</v>
      </c>
    </row>
    <row r="26" spans="1:3">
      <c r="A26">
        <v>26</v>
      </c>
      <c r="B26" s="8">
        <f t="shared" si="0"/>
        <v>0.12807881773399016</v>
      </c>
      <c r="C26">
        <v>-0.41778637429367399</v>
      </c>
    </row>
    <row r="27" spans="1:3">
      <c r="A27">
        <v>27</v>
      </c>
      <c r="B27" s="8">
        <f t="shared" si="0"/>
        <v>0.13300492610837439</v>
      </c>
      <c r="C27">
        <v>-0.4</v>
      </c>
    </row>
    <row r="28" spans="1:3">
      <c r="A28">
        <v>28</v>
      </c>
      <c r="B28" s="8">
        <f t="shared" si="0"/>
        <v>0.13793103448275862</v>
      </c>
      <c r="C28">
        <v>-0.39999999999999902</v>
      </c>
    </row>
    <row r="29" spans="1:3">
      <c r="A29">
        <v>29</v>
      </c>
      <c r="B29" s="8">
        <f t="shared" si="0"/>
        <v>0.14285714285714285</v>
      </c>
      <c r="C29">
        <v>-0.39999999999999902</v>
      </c>
    </row>
    <row r="30" spans="1:3">
      <c r="A30">
        <v>30</v>
      </c>
      <c r="B30" s="8">
        <f t="shared" si="0"/>
        <v>0.14778325123152711</v>
      </c>
      <c r="C30">
        <v>-0.376851173174091</v>
      </c>
    </row>
    <row r="31" spans="1:3">
      <c r="A31">
        <v>31</v>
      </c>
      <c r="B31" s="8">
        <f t="shared" si="0"/>
        <v>0.15270935960591134</v>
      </c>
      <c r="C31">
        <v>-0.35634832254989901</v>
      </c>
    </row>
    <row r="32" spans="1:3">
      <c r="A32">
        <v>32</v>
      </c>
      <c r="B32" s="8">
        <f t="shared" si="0"/>
        <v>0.15763546798029557</v>
      </c>
      <c r="C32">
        <v>-0.35355339059327301</v>
      </c>
    </row>
    <row r="33" spans="1:3">
      <c r="A33">
        <v>33</v>
      </c>
      <c r="B33" s="8">
        <f t="shared" si="0"/>
        <v>0.1625615763546798</v>
      </c>
      <c r="C33">
        <v>-0.33494692265161702</v>
      </c>
    </row>
    <row r="34" spans="1:3">
      <c r="A34">
        <v>34</v>
      </c>
      <c r="B34" s="8">
        <f t="shared" si="0"/>
        <v>0.16748768472906403</v>
      </c>
      <c r="C34">
        <v>-0.311798927039175</v>
      </c>
    </row>
    <row r="35" spans="1:3">
      <c r="A35">
        <v>35</v>
      </c>
      <c r="B35" s="8">
        <f t="shared" si="0"/>
        <v>0.17241379310344829</v>
      </c>
      <c r="C35">
        <v>-0.29940656547831401</v>
      </c>
    </row>
    <row r="36" spans="1:3">
      <c r="A36">
        <v>36</v>
      </c>
      <c r="B36" s="8">
        <f t="shared" si="0"/>
        <v>0.17733990147783252</v>
      </c>
      <c r="C36">
        <v>-0.292303328057814</v>
      </c>
    </row>
    <row r="37" spans="1:3">
      <c r="A37">
        <v>37</v>
      </c>
      <c r="B37" s="8">
        <f t="shared" si="0"/>
        <v>0.18226600985221675</v>
      </c>
      <c r="C37">
        <v>-0.29092868272585598</v>
      </c>
    </row>
    <row r="38" spans="1:3">
      <c r="A38">
        <v>38</v>
      </c>
      <c r="B38" s="8">
        <f t="shared" si="0"/>
        <v>0.18719211822660098</v>
      </c>
      <c r="C38">
        <v>-0.27386127875258298</v>
      </c>
    </row>
    <row r="39" spans="1:3">
      <c r="A39">
        <v>39</v>
      </c>
      <c r="B39" s="8">
        <f t="shared" si="0"/>
        <v>0.19211822660098521</v>
      </c>
      <c r="C39">
        <v>-0.265079480991533</v>
      </c>
    </row>
    <row r="40" spans="1:3">
      <c r="A40">
        <v>40</v>
      </c>
      <c r="B40" s="8">
        <f t="shared" si="0"/>
        <v>0.19704433497536947</v>
      </c>
      <c r="C40">
        <v>-0.25714285714285701</v>
      </c>
    </row>
    <row r="41" spans="1:3">
      <c r="A41">
        <v>41</v>
      </c>
      <c r="B41" s="8">
        <f t="shared" si="0"/>
        <v>0.2019704433497537</v>
      </c>
      <c r="C41">
        <v>-0.243975018237133</v>
      </c>
    </row>
    <row r="42" spans="1:3">
      <c r="A42">
        <v>42</v>
      </c>
      <c r="B42" s="8">
        <f t="shared" si="0"/>
        <v>0.20689655172413793</v>
      </c>
      <c r="C42">
        <v>-0.229367451067991</v>
      </c>
    </row>
    <row r="43" spans="1:3">
      <c r="A43">
        <v>43</v>
      </c>
      <c r="B43" s="8">
        <f t="shared" si="0"/>
        <v>0.21182266009852216</v>
      </c>
      <c r="C43">
        <v>-0.21251185925162</v>
      </c>
    </row>
    <row r="44" spans="1:3">
      <c r="A44">
        <v>44</v>
      </c>
      <c r="B44" s="8">
        <f t="shared" si="0"/>
        <v>0.21674876847290642</v>
      </c>
      <c r="C44">
        <v>-0.20519567041702999</v>
      </c>
    </row>
    <row r="45" spans="1:3">
      <c r="A45">
        <v>45</v>
      </c>
      <c r="B45" s="8">
        <f t="shared" si="0"/>
        <v>0.22167487684729065</v>
      </c>
      <c r="C45">
        <v>-0.194477793976367</v>
      </c>
    </row>
    <row r="46" spans="1:3">
      <c r="A46">
        <v>46</v>
      </c>
      <c r="B46" s="8">
        <f t="shared" si="0"/>
        <v>0.22660098522167488</v>
      </c>
      <c r="C46">
        <v>-0.18342821387646299</v>
      </c>
    </row>
    <row r="47" spans="1:3">
      <c r="A47">
        <v>47</v>
      </c>
      <c r="B47" s="8">
        <f t="shared" si="0"/>
        <v>0.23152709359605911</v>
      </c>
      <c r="C47">
        <v>-0.17165448845607201</v>
      </c>
    </row>
    <row r="48" spans="1:3">
      <c r="A48">
        <v>48</v>
      </c>
      <c r="B48" s="8">
        <f t="shared" si="0"/>
        <v>0.23645320197044334</v>
      </c>
      <c r="C48">
        <v>-0.16951587590520201</v>
      </c>
    </row>
    <row r="49" spans="1:3">
      <c r="A49">
        <v>49</v>
      </c>
      <c r="B49" s="8">
        <f t="shared" si="0"/>
        <v>0.2413793103448276</v>
      </c>
      <c r="C49">
        <v>-0.164887544065348</v>
      </c>
    </row>
    <row r="50" spans="1:3">
      <c r="A50">
        <v>50</v>
      </c>
      <c r="B50" s="8">
        <f t="shared" si="0"/>
        <v>0.24630541871921183</v>
      </c>
      <c r="C50">
        <v>-0.15389675281277199</v>
      </c>
    </row>
    <row r="51" spans="1:3">
      <c r="A51">
        <v>51</v>
      </c>
      <c r="B51" s="8">
        <f t="shared" si="0"/>
        <v>0.25123152709359609</v>
      </c>
      <c r="C51">
        <v>-0.152147483430769</v>
      </c>
    </row>
    <row r="52" spans="1:3">
      <c r="A52">
        <v>52</v>
      </c>
      <c r="B52" s="8">
        <f t="shared" si="0"/>
        <v>0.25615763546798032</v>
      </c>
      <c r="C52">
        <v>-0.15179418517972901</v>
      </c>
    </row>
    <row r="53" spans="1:3">
      <c r="A53">
        <v>53</v>
      </c>
      <c r="B53" s="8">
        <f t="shared" si="0"/>
        <v>0.26108374384236455</v>
      </c>
      <c r="C53">
        <v>-0.115300250271854</v>
      </c>
    </row>
    <row r="54" spans="1:3">
      <c r="A54">
        <v>54</v>
      </c>
      <c r="B54" s="8">
        <f t="shared" si="0"/>
        <v>0.26600985221674878</v>
      </c>
      <c r="C54">
        <v>-0.101709525543121</v>
      </c>
    </row>
    <row r="55" spans="1:3">
      <c r="A55">
        <v>55</v>
      </c>
      <c r="B55" s="8">
        <f t="shared" si="0"/>
        <v>0.27093596059113301</v>
      </c>
      <c r="C55">
        <v>-8.5714285714286104E-2</v>
      </c>
    </row>
    <row r="56" spans="1:3">
      <c r="A56">
        <v>56</v>
      </c>
      <c r="B56" s="8">
        <f t="shared" si="0"/>
        <v>0.27586206896551724</v>
      </c>
      <c r="C56">
        <v>-8.4862512869552195E-2</v>
      </c>
    </row>
    <row r="57" spans="1:3">
      <c r="A57">
        <v>57</v>
      </c>
      <c r="B57" s="8">
        <f t="shared" si="0"/>
        <v>0.28078817733990147</v>
      </c>
      <c r="C57">
        <v>-7.9027720678408603E-2</v>
      </c>
    </row>
    <row r="58" spans="1:3">
      <c r="A58">
        <v>58</v>
      </c>
      <c r="B58" s="8">
        <f t="shared" si="0"/>
        <v>0.2857142857142857</v>
      </c>
      <c r="C58">
        <v>-7.53144667880149E-2</v>
      </c>
    </row>
    <row r="59" spans="1:3">
      <c r="A59">
        <v>59</v>
      </c>
      <c r="B59" s="8">
        <f t="shared" si="0"/>
        <v>0.29064039408866993</v>
      </c>
      <c r="C59">
        <v>-7.3192505471140104E-2</v>
      </c>
    </row>
    <row r="60" spans="1:3">
      <c r="A60">
        <v>60</v>
      </c>
      <c r="B60" s="8">
        <f t="shared" si="0"/>
        <v>0.29556650246305421</v>
      </c>
      <c r="C60">
        <v>-7.2727272727272502E-2</v>
      </c>
    </row>
    <row r="61" spans="1:3">
      <c r="A61">
        <v>61</v>
      </c>
      <c r="B61" s="8">
        <f t="shared" si="0"/>
        <v>0.30049261083743845</v>
      </c>
      <c r="C61">
        <v>-7.1428571428571494E-2</v>
      </c>
    </row>
    <row r="62" spans="1:3">
      <c r="A62">
        <v>62</v>
      </c>
      <c r="B62" s="8">
        <f t="shared" si="0"/>
        <v>0.30541871921182268</v>
      </c>
      <c r="C62">
        <v>-5.9881313095663198E-2</v>
      </c>
    </row>
    <row r="63" spans="1:3">
      <c r="A63">
        <v>63</v>
      </c>
      <c r="B63" s="8">
        <f t="shared" si="0"/>
        <v>0.31034482758620691</v>
      </c>
      <c r="C63">
        <v>-2.8571428571430298E-2</v>
      </c>
    </row>
    <row r="64" spans="1:3">
      <c r="A64">
        <v>64</v>
      </c>
      <c r="B64" s="8">
        <f t="shared" si="0"/>
        <v>0.31527093596059114</v>
      </c>
      <c r="C64">
        <v>-1.69515875905197E-2</v>
      </c>
    </row>
    <row r="65" spans="1:3">
      <c r="A65">
        <v>65</v>
      </c>
      <c r="B65" s="8">
        <f t="shared" si="0"/>
        <v>0.32019704433497537</v>
      </c>
      <c r="C65">
        <v>-6.1354311913956903E-3</v>
      </c>
    </row>
    <row r="66" spans="1:3">
      <c r="A66">
        <v>66</v>
      </c>
      <c r="B66" s="8">
        <f t="shared" ref="B66:B129" si="1">A66/203</f>
        <v>0.3251231527093596</v>
      </c>
      <c r="C66">
        <v>0</v>
      </c>
    </row>
    <row r="67" spans="1:3">
      <c r="A67">
        <v>67</v>
      </c>
      <c r="B67" s="8">
        <f t="shared" si="1"/>
        <v>0.33004926108374383</v>
      </c>
      <c r="C67">
        <v>0</v>
      </c>
    </row>
    <row r="68" spans="1:3">
      <c r="A68">
        <v>68</v>
      </c>
      <c r="B68" s="8">
        <f t="shared" si="1"/>
        <v>0.33497536945812806</v>
      </c>
      <c r="C68">
        <v>1.7921262068317099E-2</v>
      </c>
    </row>
    <row r="69" spans="1:3">
      <c r="A69">
        <v>69</v>
      </c>
      <c r="B69" s="8">
        <f t="shared" si="1"/>
        <v>0.33990147783251229</v>
      </c>
      <c r="C69">
        <v>2.80210587335331E-2</v>
      </c>
    </row>
    <row r="70" spans="1:3">
      <c r="A70">
        <v>70</v>
      </c>
      <c r="B70" s="8">
        <f t="shared" si="1"/>
        <v>0.34482758620689657</v>
      </c>
      <c r="C70">
        <v>4.2424242424243398E-2</v>
      </c>
    </row>
    <row r="71" spans="1:3">
      <c r="A71">
        <v>71</v>
      </c>
      <c r="B71" s="8">
        <f t="shared" si="1"/>
        <v>0.34975369458128081</v>
      </c>
      <c r="C71">
        <v>4.9544724391339001E-2</v>
      </c>
    </row>
    <row r="72" spans="1:3">
      <c r="A72">
        <v>72</v>
      </c>
      <c r="B72" s="8">
        <f t="shared" si="1"/>
        <v>0.35467980295566504</v>
      </c>
      <c r="C72">
        <v>5.7396402139484798E-2</v>
      </c>
    </row>
    <row r="73" spans="1:3">
      <c r="A73">
        <v>73</v>
      </c>
      <c r="B73" s="8">
        <f t="shared" si="1"/>
        <v>0.35960591133004927</v>
      </c>
      <c r="C73">
        <v>5.79771035652447E-2</v>
      </c>
    </row>
    <row r="74" spans="1:3">
      <c r="A74">
        <v>74</v>
      </c>
      <c r="B74" s="8">
        <f t="shared" si="1"/>
        <v>0.3645320197044335</v>
      </c>
      <c r="C74">
        <v>7.1428571428571494E-2</v>
      </c>
    </row>
    <row r="75" spans="1:3">
      <c r="A75">
        <v>75</v>
      </c>
      <c r="B75" s="8">
        <f t="shared" si="1"/>
        <v>0.36945812807881773</v>
      </c>
      <c r="C75">
        <v>8.5106776115209004E-2</v>
      </c>
    </row>
    <row r="76" spans="1:3">
      <c r="A76">
        <v>76</v>
      </c>
      <c r="B76" s="8">
        <f t="shared" si="1"/>
        <v>0.37438423645320196</v>
      </c>
      <c r="C76">
        <v>8.6758895345672701E-2</v>
      </c>
    </row>
    <row r="77" spans="1:3">
      <c r="A77">
        <v>77</v>
      </c>
      <c r="B77" s="8">
        <f t="shared" si="1"/>
        <v>0.37931034482758619</v>
      </c>
      <c r="C77">
        <v>8.8174089237834694E-2</v>
      </c>
    </row>
    <row r="78" spans="1:3">
      <c r="A78">
        <v>78</v>
      </c>
      <c r="B78" s="8">
        <f t="shared" si="1"/>
        <v>0.38423645320197042</v>
      </c>
      <c r="C78">
        <v>9.1076511107837196E-2</v>
      </c>
    </row>
    <row r="79" spans="1:3">
      <c r="A79">
        <v>79</v>
      </c>
      <c r="B79" s="8">
        <f t="shared" si="1"/>
        <v>0.3891625615763547</v>
      </c>
      <c r="C79">
        <v>9.6552550750703306E-2</v>
      </c>
    </row>
    <row r="80" spans="1:3">
      <c r="A80">
        <v>80</v>
      </c>
      <c r="B80" s="8">
        <f t="shared" si="1"/>
        <v>0.39408866995073893</v>
      </c>
      <c r="C80">
        <v>0.115954207130489</v>
      </c>
    </row>
    <row r="81" spans="1:3">
      <c r="A81">
        <v>81</v>
      </c>
      <c r="B81" s="8">
        <f t="shared" si="1"/>
        <v>0.39901477832512317</v>
      </c>
      <c r="C81">
        <v>0.14285714285714299</v>
      </c>
    </row>
    <row r="82" spans="1:3">
      <c r="A82">
        <v>82</v>
      </c>
      <c r="B82" s="8">
        <f t="shared" si="1"/>
        <v>0.4039408866995074</v>
      </c>
      <c r="C82">
        <v>0.16486855942696901</v>
      </c>
    </row>
    <row r="83" spans="1:3">
      <c r="A83">
        <v>83</v>
      </c>
      <c r="B83" s="8">
        <f t="shared" si="1"/>
        <v>0.40886699507389163</v>
      </c>
      <c r="C83">
        <v>0.164939977965676</v>
      </c>
    </row>
    <row r="84" spans="1:3">
      <c r="A84">
        <v>84</v>
      </c>
      <c r="B84" s="8">
        <f t="shared" si="1"/>
        <v>0.41379310344827586</v>
      </c>
      <c r="C84">
        <v>0.173931310695734</v>
      </c>
    </row>
    <row r="85" spans="1:3">
      <c r="A85">
        <v>85</v>
      </c>
      <c r="B85" s="8">
        <f t="shared" si="1"/>
        <v>0.41871921182266009</v>
      </c>
      <c r="C85">
        <v>0.18787878787878701</v>
      </c>
    </row>
    <row r="86" spans="1:3">
      <c r="A86">
        <v>86</v>
      </c>
      <c r="B86" s="8">
        <f t="shared" si="1"/>
        <v>0.42364532019704432</v>
      </c>
      <c r="C86">
        <v>0.19141925774604199</v>
      </c>
    </row>
    <row r="87" spans="1:3">
      <c r="A87">
        <v>87</v>
      </c>
      <c r="B87" s="8">
        <f t="shared" si="1"/>
        <v>0.42857142857142855</v>
      </c>
      <c r="C87">
        <v>0.197574814883725</v>
      </c>
    </row>
    <row r="88" spans="1:3">
      <c r="A88">
        <v>88</v>
      </c>
      <c r="B88" s="8">
        <f t="shared" si="1"/>
        <v>0.43349753694581283</v>
      </c>
      <c r="C88">
        <v>0.19999999999999901</v>
      </c>
    </row>
    <row r="89" spans="1:3">
      <c r="A89">
        <v>89</v>
      </c>
      <c r="B89" s="8">
        <f t="shared" si="1"/>
        <v>0.43842364532019706</v>
      </c>
      <c r="C89">
        <v>0.2</v>
      </c>
    </row>
    <row r="90" spans="1:3">
      <c r="A90">
        <v>90</v>
      </c>
      <c r="B90" s="8">
        <f t="shared" si="1"/>
        <v>0.44334975369458129</v>
      </c>
      <c r="C90">
        <v>0.20359646452525401</v>
      </c>
    </row>
    <row r="91" spans="1:3">
      <c r="A91">
        <v>91</v>
      </c>
      <c r="B91" s="8">
        <f t="shared" si="1"/>
        <v>0.44827586206896552</v>
      </c>
      <c r="C91">
        <v>0.21081851067789201</v>
      </c>
    </row>
    <row r="92" spans="1:3">
      <c r="A92">
        <v>92</v>
      </c>
      <c r="B92" s="8">
        <f t="shared" si="1"/>
        <v>0.45320197044334976</v>
      </c>
      <c r="C92">
        <v>0.21127284456119899</v>
      </c>
    </row>
    <row r="93" spans="1:3">
      <c r="A93">
        <v>93</v>
      </c>
      <c r="B93" s="8">
        <f t="shared" si="1"/>
        <v>0.45812807881773399</v>
      </c>
      <c r="C93">
        <v>0.21957751641341999</v>
      </c>
    </row>
    <row r="94" spans="1:3">
      <c r="A94">
        <v>94</v>
      </c>
      <c r="B94" s="8">
        <f t="shared" si="1"/>
        <v>0.46305418719211822</v>
      </c>
      <c r="C94">
        <v>0.22360679774997899</v>
      </c>
    </row>
    <row r="95" spans="1:3">
      <c r="A95">
        <v>95</v>
      </c>
      <c r="B95" s="8">
        <f t="shared" si="1"/>
        <v>0.46798029556650245</v>
      </c>
      <c r="C95">
        <v>0.22360679774997899</v>
      </c>
    </row>
    <row r="96" spans="1:3">
      <c r="A96">
        <v>96</v>
      </c>
      <c r="B96" s="8">
        <f t="shared" si="1"/>
        <v>0.47290640394088668</v>
      </c>
      <c r="C96">
        <v>0.235004835540192</v>
      </c>
    </row>
    <row r="97" spans="1:3">
      <c r="A97">
        <v>97</v>
      </c>
      <c r="B97" s="8">
        <f t="shared" si="1"/>
        <v>0.47783251231527096</v>
      </c>
      <c r="C97">
        <v>0.25213819169574198</v>
      </c>
    </row>
    <row r="98" spans="1:3">
      <c r="A98">
        <v>98</v>
      </c>
      <c r="B98" s="8">
        <f t="shared" si="1"/>
        <v>0.48275862068965519</v>
      </c>
      <c r="C98">
        <v>0.25943726083138502</v>
      </c>
    </row>
    <row r="99" spans="1:3">
      <c r="A99">
        <v>99</v>
      </c>
      <c r="B99" s="8">
        <f t="shared" si="1"/>
        <v>0.48768472906403942</v>
      </c>
      <c r="C99">
        <v>0.27712854830933098</v>
      </c>
    </row>
    <row r="100" spans="1:3">
      <c r="A100">
        <v>100</v>
      </c>
      <c r="B100" s="8">
        <f t="shared" si="1"/>
        <v>0.49261083743842365</v>
      </c>
      <c r="C100">
        <v>0.27804601591240102</v>
      </c>
    </row>
    <row r="101" spans="1:3">
      <c r="A101">
        <v>101</v>
      </c>
      <c r="B101" s="8">
        <f t="shared" si="1"/>
        <v>0.49753694581280788</v>
      </c>
      <c r="C101">
        <v>0.28836526599572798</v>
      </c>
    </row>
    <row r="102" spans="1:3">
      <c r="A102">
        <v>102</v>
      </c>
      <c r="B102" s="8">
        <f t="shared" si="1"/>
        <v>0.50246305418719217</v>
      </c>
      <c r="C102">
        <v>0.29112179836791502</v>
      </c>
    </row>
    <row r="103" spans="1:3">
      <c r="A103">
        <v>103</v>
      </c>
      <c r="B103" s="8">
        <f t="shared" si="1"/>
        <v>0.5073891625615764</v>
      </c>
      <c r="C103">
        <v>0.29940656547831401</v>
      </c>
    </row>
    <row r="104" spans="1:3">
      <c r="A104">
        <v>104</v>
      </c>
      <c r="B104" s="8">
        <f t="shared" si="1"/>
        <v>0.51231527093596063</v>
      </c>
      <c r="C104">
        <v>0.3</v>
      </c>
    </row>
    <row r="105" spans="1:3">
      <c r="A105">
        <v>105</v>
      </c>
      <c r="B105" s="8">
        <f t="shared" si="1"/>
        <v>0.51724137931034486</v>
      </c>
      <c r="C105">
        <v>0.30274958939614799</v>
      </c>
    </row>
    <row r="106" spans="1:3">
      <c r="A106">
        <v>106</v>
      </c>
      <c r="B106" s="8">
        <f t="shared" si="1"/>
        <v>0.52216748768472909</v>
      </c>
      <c r="C106">
        <v>0.30425553170226499</v>
      </c>
    </row>
    <row r="107" spans="1:3">
      <c r="A107">
        <v>107</v>
      </c>
      <c r="B107" s="8">
        <f t="shared" si="1"/>
        <v>0.52709359605911332</v>
      </c>
      <c r="C107">
        <v>0.30779350562554603</v>
      </c>
    </row>
    <row r="108" spans="1:3">
      <c r="A108">
        <v>108</v>
      </c>
      <c r="B108" s="8">
        <f t="shared" si="1"/>
        <v>0.53201970443349755</v>
      </c>
      <c r="C108">
        <v>0.31611088271363302</v>
      </c>
    </row>
    <row r="109" spans="1:3">
      <c r="A109">
        <v>109</v>
      </c>
      <c r="B109" s="8">
        <f t="shared" si="1"/>
        <v>0.53694581280788178</v>
      </c>
      <c r="C109">
        <v>0.316227766016838</v>
      </c>
    </row>
    <row r="110" spans="1:3">
      <c r="A110">
        <v>110</v>
      </c>
      <c r="B110" s="8">
        <f t="shared" si="1"/>
        <v>0.54187192118226601</v>
      </c>
      <c r="C110">
        <v>0.32517785314411901</v>
      </c>
    </row>
    <row r="111" spans="1:3">
      <c r="A111">
        <v>111</v>
      </c>
      <c r="B111" s="8">
        <f t="shared" si="1"/>
        <v>0.54679802955665024</v>
      </c>
      <c r="C111">
        <v>0.35146751167740298</v>
      </c>
    </row>
    <row r="112" spans="1:3">
      <c r="A112">
        <v>112</v>
      </c>
      <c r="B112" s="8">
        <f t="shared" si="1"/>
        <v>0.55172413793103448</v>
      </c>
      <c r="C112">
        <v>0.35355339059327301</v>
      </c>
    </row>
    <row r="113" spans="1:3">
      <c r="A113">
        <v>113</v>
      </c>
      <c r="B113" s="8">
        <f t="shared" si="1"/>
        <v>0.55665024630541871</v>
      </c>
      <c r="C113">
        <v>0.35642407770401102</v>
      </c>
    </row>
    <row r="114" spans="1:3">
      <c r="A114">
        <v>114</v>
      </c>
      <c r="B114" s="8">
        <f t="shared" si="1"/>
        <v>0.56157635467980294</v>
      </c>
      <c r="C114">
        <v>0.35757575757575699</v>
      </c>
    </row>
    <row r="115" spans="1:3">
      <c r="A115">
        <v>115</v>
      </c>
      <c r="B115" s="8">
        <f t="shared" si="1"/>
        <v>0.56650246305418717</v>
      </c>
      <c r="C115">
        <v>0.35928787857397698</v>
      </c>
    </row>
    <row r="116" spans="1:3">
      <c r="A116">
        <v>116</v>
      </c>
      <c r="B116" s="8">
        <f t="shared" si="1"/>
        <v>0.5714285714285714</v>
      </c>
      <c r="C116">
        <v>0.35928787857397698</v>
      </c>
    </row>
    <row r="117" spans="1:3">
      <c r="A117">
        <v>117</v>
      </c>
      <c r="B117" s="8">
        <f t="shared" si="1"/>
        <v>0.57635467980295563</v>
      </c>
      <c r="C117">
        <v>0.36644601532152399</v>
      </c>
    </row>
    <row r="118" spans="1:3">
      <c r="A118">
        <v>118</v>
      </c>
      <c r="B118" s="8">
        <f t="shared" si="1"/>
        <v>0.58128078817733986</v>
      </c>
      <c r="C118">
        <v>0.38415348299103502</v>
      </c>
    </row>
    <row r="119" spans="1:3">
      <c r="A119">
        <v>119</v>
      </c>
      <c r="B119" s="8">
        <f t="shared" si="1"/>
        <v>0.58620689655172409</v>
      </c>
      <c r="C119">
        <v>0.39520337841945402</v>
      </c>
    </row>
    <row r="120" spans="1:3">
      <c r="A120">
        <v>120</v>
      </c>
      <c r="B120" s="8">
        <f t="shared" si="1"/>
        <v>0.59113300492610843</v>
      </c>
      <c r="C120">
        <v>0.39999999999999902</v>
      </c>
    </row>
    <row r="121" spans="1:3">
      <c r="A121">
        <v>121</v>
      </c>
      <c r="B121" s="8">
        <f t="shared" si="1"/>
        <v>0.59605911330049266</v>
      </c>
      <c r="C121">
        <v>0.39999999999999902</v>
      </c>
    </row>
    <row r="122" spans="1:3">
      <c r="A122">
        <v>122</v>
      </c>
      <c r="B122" s="8">
        <f t="shared" si="1"/>
        <v>0.60098522167487689</v>
      </c>
      <c r="C122">
        <v>0.39999999999999902</v>
      </c>
    </row>
    <row r="123" spans="1:3">
      <c r="A123">
        <v>123</v>
      </c>
      <c r="B123" s="8">
        <f t="shared" si="1"/>
        <v>0.60591133004926112</v>
      </c>
      <c r="C123">
        <v>0.40196870821962799</v>
      </c>
    </row>
    <row r="124" spans="1:3">
      <c r="A124">
        <v>124</v>
      </c>
      <c r="B124" s="8">
        <f t="shared" si="1"/>
        <v>0.61083743842364535</v>
      </c>
      <c r="C124">
        <v>0.40768712416360497</v>
      </c>
    </row>
    <row r="125" spans="1:3">
      <c r="A125">
        <v>125</v>
      </c>
      <c r="B125" s="8">
        <f t="shared" si="1"/>
        <v>0.61576354679802958</v>
      </c>
      <c r="C125">
        <v>0.41039134083406098</v>
      </c>
    </row>
    <row r="126" spans="1:3">
      <c r="A126">
        <v>126</v>
      </c>
      <c r="B126" s="8">
        <f t="shared" si="1"/>
        <v>0.62068965517241381</v>
      </c>
      <c r="C126">
        <v>0.41039134083406098</v>
      </c>
    </row>
    <row r="127" spans="1:3">
      <c r="A127">
        <v>127</v>
      </c>
      <c r="B127" s="8">
        <f t="shared" si="1"/>
        <v>0.62561576354679804</v>
      </c>
      <c r="C127">
        <v>0.411055997361713</v>
      </c>
    </row>
    <row r="128" spans="1:3">
      <c r="A128">
        <v>128</v>
      </c>
      <c r="B128" s="8">
        <f t="shared" si="1"/>
        <v>0.63054187192118227</v>
      </c>
      <c r="C128">
        <v>0.416443419194297</v>
      </c>
    </row>
    <row r="129" spans="1:3">
      <c r="A129">
        <v>129</v>
      </c>
      <c r="B129" s="8">
        <f t="shared" si="1"/>
        <v>0.6354679802955665</v>
      </c>
      <c r="C129">
        <v>0.42669300655412901</v>
      </c>
    </row>
    <row r="130" spans="1:3">
      <c r="A130">
        <v>130</v>
      </c>
      <c r="B130" s="8">
        <f t="shared" ref="B130:B193" si="2">A130/203</f>
        <v>0.64039408866995073</v>
      </c>
      <c r="C130">
        <v>0.43333333333333302</v>
      </c>
    </row>
    <row r="131" spans="1:3">
      <c r="A131">
        <v>131</v>
      </c>
      <c r="B131" s="8">
        <f t="shared" si="2"/>
        <v>0.64532019704433496</v>
      </c>
      <c r="C131">
        <v>0.43915503282683999</v>
      </c>
    </row>
    <row r="132" spans="1:3">
      <c r="A132">
        <v>132</v>
      </c>
      <c r="B132" s="8">
        <f t="shared" si="2"/>
        <v>0.65024630541871919</v>
      </c>
      <c r="C132">
        <v>0.45046873134777898</v>
      </c>
    </row>
    <row r="133" spans="1:3">
      <c r="A133">
        <v>133</v>
      </c>
      <c r="B133" s="8">
        <f t="shared" si="2"/>
        <v>0.65517241379310343</v>
      </c>
      <c r="C133">
        <v>0.46025507481564698</v>
      </c>
    </row>
    <row r="134" spans="1:3">
      <c r="A134">
        <v>134</v>
      </c>
      <c r="B134" s="8">
        <f t="shared" si="2"/>
        <v>0.66009852216748766</v>
      </c>
      <c r="C134">
        <v>0.46381682852195799</v>
      </c>
    </row>
    <row r="135" spans="1:3">
      <c r="A135">
        <v>135</v>
      </c>
      <c r="B135" s="8">
        <f t="shared" si="2"/>
        <v>0.66502463054187189</v>
      </c>
      <c r="C135">
        <v>0.484881137876426</v>
      </c>
    </row>
    <row r="136" spans="1:3">
      <c r="A136">
        <v>136</v>
      </c>
      <c r="B136" s="8">
        <f t="shared" si="2"/>
        <v>0.66995073891625612</v>
      </c>
      <c r="C136">
        <v>0.48795003647426599</v>
      </c>
    </row>
    <row r="137" spans="1:3">
      <c r="A137">
        <v>137</v>
      </c>
      <c r="B137" s="8">
        <f t="shared" si="2"/>
        <v>0.67487684729064035</v>
      </c>
      <c r="C137">
        <v>0.49090909090909002</v>
      </c>
    </row>
    <row r="138" spans="1:3">
      <c r="A138">
        <v>138</v>
      </c>
      <c r="B138" s="8">
        <f t="shared" si="2"/>
        <v>0.67980295566502458</v>
      </c>
      <c r="C138">
        <v>0.491689171894441</v>
      </c>
    </row>
    <row r="139" spans="1:3">
      <c r="A139">
        <v>139</v>
      </c>
      <c r="B139" s="8">
        <f t="shared" si="2"/>
        <v>0.68472906403940892</v>
      </c>
      <c r="C139">
        <v>0.5</v>
      </c>
    </row>
    <row r="140" spans="1:3">
      <c r="A140">
        <v>140</v>
      </c>
      <c r="B140" s="8">
        <f t="shared" si="2"/>
        <v>0.68965517241379315</v>
      </c>
      <c r="C140">
        <v>0.50452497910951299</v>
      </c>
    </row>
    <row r="141" spans="1:3">
      <c r="A141">
        <v>141</v>
      </c>
      <c r="B141" s="8">
        <f t="shared" si="2"/>
        <v>0.69458128078817738</v>
      </c>
      <c r="C141">
        <v>0.51486979819261902</v>
      </c>
    </row>
    <row r="142" spans="1:3">
      <c r="A142">
        <v>142</v>
      </c>
      <c r="B142" s="8">
        <f t="shared" si="2"/>
        <v>0.69950738916256161</v>
      </c>
      <c r="C142">
        <v>0.51610022961107804</v>
      </c>
    </row>
    <row r="143" spans="1:3">
      <c r="A143">
        <v>143</v>
      </c>
      <c r="B143" s="8">
        <f t="shared" si="2"/>
        <v>0.70443349753694584</v>
      </c>
      <c r="C143">
        <v>0.54285714285714204</v>
      </c>
    </row>
    <row r="144" spans="1:3">
      <c r="A144">
        <v>144</v>
      </c>
      <c r="B144" s="8">
        <f t="shared" si="2"/>
        <v>0.70935960591133007</v>
      </c>
      <c r="C144">
        <v>0.56428809364683397</v>
      </c>
    </row>
    <row r="145" spans="1:3">
      <c r="A145">
        <v>145</v>
      </c>
      <c r="B145" s="8">
        <f t="shared" si="2"/>
        <v>0.7142857142857143</v>
      </c>
      <c r="C145">
        <v>0.57138004452334701</v>
      </c>
    </row>
    <row r="146" spans="1:3">
      <c r="A146">
        <v>146</v>
      </c>
      <c r="B146" s="8">
        <f t="shared" si="2"/>
        <v>0.71921182266009853</v>
      </c>
      <c r="C146">
        <v>0.57142857142857095</v>
      </c>
    </row>
    <row r="147" spans="1:3">
      <c r="A147">
        <v>147</v>
      </c>
      <c r="B147" s="8">
        <f t="shared" si="2"/>
        <v>0.72413793103448276</v>
      </c>
      <c r="C147">
        <v>0.57145550464431105</v>
      </c>
    </row>
    <row r="148" spans="1:3">
      <c r="A148">
        <v>148</v>
      </c>
      <c r="B148" s="8">
        <f t="shared" si="2"/>
        <v>0.72906403940886699</v>
      </c>
      <c r="C148">
        <v>0.57575757575757502</v>
      </c>
    </row>
    <row r="149" spans="1:3">
      <c r="A149">
        <v>149</v>
      </c>
      <c r="B149" s="8">
        <f t="shared" si="2"/>
        <v>0.73399014778325122</v>
      </c>
      <c r="C149">
        <v>0.57635397807768796</v>
      </c>
    </row>
    <row r="150" spans="1:3">
      <c r="A150">
        <v>150</v>
      </c>
      <c r="B150" s="8">
        <f t="shared" si="2"/>
        <v>0.73891625615763545</v>
      </c>
      <c r="C150">
        <v>0.61558701125109205</v>
      </c>
    </row>
    <row r="151" spans="1:3">
      <c r="A151">
        <v>151</v>
      </c>
      <c r="B151" s="8">
        <f t="shared" si="2"/>
        <v>0.74384236453201968</v>
      </c>
      <c r="C151">
        <v>0.61904761904761896</v>
      </c>
    </row>
    <row r="152" spans="1:3">
      <c r="A152">
        <v>152</v>
      </c>
      <c r="B152" s="8">
        <f t="shared" si="2"/>
        <v>0.74876847290640391</v>
      </c>
      <c r="C152">
        <v>0.63333333333333297</v>
      </c>
    </row>
    <row r="153" spans="1:3">
      <c r="A153">
        <v>153</v>
      </c>
      <c r="B153" s="8">
        <f t="shared" si="2"/>
        <v>0.75369458128078815</v>
      </c>
      <c r="C153">
        <v>0.66688592885535003</v>
      </c>
    </row>
    <row r="154" spans="1:3">
      <c r="A154">
        <v>154</v>
      </c>
      <c r="B154" s="8">
        <f t="shared" si="2"/>
        <v>0.75862068965517238</v>
      </c>
      <c r="C154">
        <v>0.66688592885535003</v>
      </c>
    </row>
    <row r="155" spans="1:3">
      <c r="A155">
        <v>155</v>
      </c>
      <c r="B155" s="8">
        <f t="shared" si="2"/>
        <v>0.76354679802955661</v>
      </c>
      <c r="C155">
        <v>0.66688592885535003</v>
      </c>
    </row>
    <row r="156" spans="1:3">
      <c r="A156">
        <v>156</v>
      </c>
      <c r="B156" s="8">
        <f t="shared" si="2"/>
        <v>0.76847290640394084</v>
      </c>
      <c r="C156">
        <v>0.67229264545281398</v>
      </c>
    </row>
    <row r="157" spans="1:3">
      <c r="A157">
        <v>157</v>
      </c>
      <c r="B157" s="8">
        <f t="shared" si="2"/>
        <v>0.77339901477832518</v>
      </c>
      <c r="C157">
        <v>0.679510674288195</v>
      </c>
    </row>
    <row r="158" spans="1:3">
      <c r="A158">
        <v>158</v>
      </c>
      <c r="B158" s="8">
        <f t="shared" si="2"/>
        <v>0.77832512315270941</v>
      </c>
      <c r="C158">
        <v>0.69825325182675302</v>
      </c>
    </row>
    <row r="159" spans="1:3">
      <c r="A159">
        <v>159</v>
      </c>
      <c r="B159" s="8">
        <f t="shared" si="2"/>
        <v>0.78325123152709364</v>
      </c>
      <c r="C159">
        <v>0.7</v>
      </c>
    </row>
    <row r="160" spans="1:3">
      <c r="A160">
        <v>160</v>
      </c>
      <c r="B160" s="8">
        <f t="shared" si="2"/>
        <v>0.78817733990147787</v>
      </c>
      <c r="C160">
        <v>0.7</v>
      </c>
    </row>
    <row r="161" spans="1:3">
      <c r="A161">
        <v>161</v>
      </c>
      <c r="B161" s="8">
        <f t="shared" si="2"/>
        <v>0.7931034482758621</v>
      </c>
      <c r="C161">
        <v>0.70659949452882198</v>
      </c>
    </row>
    <row r="162" spans="1:3">
      <c r="A162">
        <v>162</v>
      </c>
      <c r="B162" s="8">
        <f t="shared" si="2"/>
        <v>0.79802955665024633</v>
      </c>
      <c r="C162">
        <v>0.73786478737262096</v>
      </c>
    </row>
    <row r="163" spans="1:3">
      <c r="A163">
        <v>163</v>
      </c>
      <c r="B163" s="8">
        <f t="shared" si="2"/>
        <v>0.80295566502463056</v>
      </c>
      <c r="C163">
        <v>0.73786478737262096</v>
      </c>
    </row>
    <row r="164" spans="1:3">
      <c r="A164">
        <v>164</v>
      </c>
      <c r="B164" s="8">
        <f t="shared" si="2"/>
        <v>0.80788177339901479</v>
      </c>
      <c r="C164">
        <v>0.73786478737262096</v>
      </c>
    </row>
    <row r="165" spans="1:3">
      <c r="A165">
        <v>165</v>
      </c>
      <c r="B165" s="8">
        <f t="shared" si="2"/>
        <v>0.81280788177339902</v>
      </c>
      <c r="C165">
        <v>0.74545454545454504</v>
      </c>
    </row>
    <row r="166" spans="1:3">
      <c r="A166">
        <v>166</v>
      </c>
      <c r="B166" s="8">
        <f t="shared" si="2"/>
        <v>0.81773399014778325</v>
      </c>
      <c r="C166">
        <v>0.74586985398289096</v>
      </c>
    </row>
    <row r="167" spans="1:3">
      <c r="A167">
        <v>167</v>
      </c>
      <c r="B167" s="8">
        <f t="shared" si="2"/>
        <v>0.82266009852216748</v>
      </c>
      <c r="C167">
        <v>0.75897092589864501</v>
      </c>
    </row>
    <row r="168" spans="1:3">
      <c r="A168">
        <v>168</v>
      </c>
      <c r="B168" s="8">
        <f t="shared" si="2"/>
        <v>0.82758620689655171</v>
      </c>
      <c r="C168">
        <v>0.77459666924148296</v>
      </c>
    </row>
    <row r="169" spans="1:3">
      <c r="A169">
        <v>169</v>
      </c>
      <c r="B169" s="8">
        <f t="shared" si="2"/>
        <v>0.83251231527093594</v>
      </c>
      <c r="C169">
        <v>0.78334945180063997</v>
      </c>
    </row>
    <row r="170" spans="1:3">
      <c r="A170">
        <v>170</v>
      </c>
      <c r="B170" s="8">
        <f t="shared" si="2"/>
        <v>0.83743842364532017</v>
      </c>
      <c r="C170">
        <v>0.78441558441558401</v>
      </c>
    </row>
    <row r="171" spans="1:3">
      <c r="A171">
        <v>171</v>
      </c>
      <c r="B171" s="8">
        <f t="shared" si="2"/>
        <v>0.8423645320197044</v>
      </c>
      <c r="C171">
        <v>0.79056941504209399</v>
      </c>
    </row>
    <row r="172" spans="1:3">
      <c r="A172">
        <v>172</v>
      </c>
      <c r="B172" s="8">
        <f t="shared" si="2"/>
        <v>0.84729064039408863</v>
      </c>
      <c r="C172">
        <v>0.79056941504209399</v>
      </c>
    </row>
    <row r="173" spans="1:3">
      <c r="A173">
        <v>173</v>
      </c>
      <c r="B173" s="8">
        <f t="shared" si="2"/>
        <v>0.85221674876847286</v>
      </c>
      <c r="C173">
        <v>0.79056941504209399</v>
      </c>
    </row>
    <row r="174" spans="1:3">
      <c r="A174">
        <v>174</v>
      </c>
      <c r="B174" s="8">
        <f t="shared" si="2"/>
        <v>0.8571428571428571</v>
      </c>
      <c r="C174">
        <v>0.8</v>
      </c>
    </row>
    <row r="175" spans="1:3">
      <c r="A175">
        <v>175</v>
      </c>
      <c r="B175" s="8">
        <f t="shared" si="2"/>
        <v>0.86206896551724133</v>
      </c>
      <c r="C175">
        <v>0.8</v>
      </c>
    </row>
    <row r="176" spans="1:3">
      <c r="A176">
        <v>176</v>
      </c>
      <c r="B176" s="8">
        <f t="shared" si="2"/>
        <v>0.86699507389162567</v>
      </c>
      <c r="C176">
        <v>0.8</v>
      </c>
    </row>
    <row r="177" spans="1:3">
      <c r="A177">
        <v>177</v>
      </c>
      <c r="B177" s="8">
        <f t="shared" si="2"/>
        <v>0.8719211822660099</v>
      </c>
      <c r="C177">
        <v>0.80511756018253899</v>
      </c>
    </row>
    <row r="178" spans="1:3">
      <c r="A178">
        <v>178</v>
      </c>
      <c r="B178" s="8">
        <f t="shared" si="2"/>
        <v>0.87684729064039413</v>
      </c>
      <c r="C178">
        <v>0.80952380952380898</v>
      </c>
    </row>
    <row r="179" spans="1:3">
      <c r="A179">
        <v>179</v>
      </c>
      <c r="B179" s="8">
        <f t="shared" si="2"/>
        <v>0.88177339901477836</v>
      </c>
      <c r="C179">
        <v>0.811679449913427</v>
      </c>
    </row>
    <row r="180" spans="1:3">
      <c r="A180">
        <v>180</v>
      </c>
      <c r="B180" s="8">
        <f t="shared" si="2"/>
        <v>0.88669950738916259</v>
      </c>
      <c r="C180">
        <v>0.84515425472851602</v>
      </c>
    </row>
    <row r="181" spans="1:3">
      <c r="A181">
        <v>181</v>
      </c>
      <c r="B181" s="8">
        <f t="shared" si="2"/>
        <v>0.89162561576354682</v>
      </c>
      <c r="C181">
        <v>0.85714285714285698</v>
      </c>
    </row>
    <row r="182" spans="1:3">
      <c r="A182">
        <v>182</v>
      </c>
      <c r="B182" s="8">
        <f t="shared" si="2"/>
        <v>0.89655172413793105</v>
      </c>
      <c r="C182">
        <v>0.86602540378443804</v>
      </c>
    </row>
    <row r="183" spans="1:3">
      <c r="A183">
        <v>183</v>
      </c>
      <c r="B183" s="8">
        <f t="shared" si="2"/>
        <v>0.90147783251231528</v>
      </c>
      <c r="C183">
        <v>0.86602540378443804</v>
      </c>
    </row>
    <row r="184" spans="1:3">
      <c r="A184">
        <v>184</v>
      </c>
      <c r="B184" s="8">
        <f t="shared" si="2"/>
        <v>0.90640394088669951</v>
      </c>
      <c r="C184">
        <v>0.86602540378443804</v>
      </c>
    </row>
    <row r="185" spans="1:3">
      <c r="A185">
        <v>185</v>
      </c>
      <c r="B185" s="8">
        <f t="shared" si="2"/>
        <v>0.91133004926108374</v>
      </c>
      <c r="C185">
        <v>0.86602540378443804</v>
      </c>
    </row>
    <row r="186" spans="1:3">
      <c r="A186">
        <v>186</v>
      </c>
      <c r="B186" s="8">
        <f t="shared" si="2"/>
        <v>0.91625615763546797</v>
      </c>
      <c r="C186">
        <v>0.87208159927238005</v>
      </c>
    </row>
    <row r="187" spans="1:3">
      <c r="A187">
        <v>187</v>
      </c>
      <c r="B187" s="8">
        <f t="shared" si="2"/>
        <v>0.9211822660098522</v>
      </c>
      <c r="C187">
        <v>0.87958191419917997</v>
      </c>
    </row>
    <row r="188" spans="1:3">
      <c r="A188">
        <v>188</v>
      </c>
      <c r="B188" s="8">
        <f t="shared" si="2"/>
        <v>0.92610837438423643</v>
      </c>
      <c r="C188">
        <v>0.88040627404242799</v>
      </c>
    </row>
    <row r="189" spans="1:3">
      <c r="A189">
        <v>189</v>
      </c>
      <c r="B189" s="8">
        <f t="shared" si="2"/>
        <v>0.93103448275862066</v>
      </c>
      <c r="C189">
        <v>0.88291871344164696</v>
      </c>
    </row>
    <row r="190" spans="1:3">
      <c r="A190">
        <v>190</v>
      </c>
      <c r="B190" s="8">
        <f t="shared" si="2"/>
        <v>0.93596059113300489</v>
      </c>
      <c r="C190">
        <v>0.88571428571428501</v>
      </c>
    </row>
    <row r="191" spans="1:3">
      <c r="A191">
        <v>191</v>
      </c>
      <c r="B191" s="8">
        <f t="shared" si="2"/>
        <v>0.94088669950738912</v>
      </c>
      <c r="C191">
        <v>0.9</v>
      </c>
    </row>
    <row r="192" spans="1:3">
      <c r="A192">
        <v>192</v>
      </c>
      <c r="B192" s="8">
        <f t="shared" si="2"/>
        <v>0.94581280788177335</v>
      </c>
      <c r="C192">
        <v>0.94285714285714195</v>
      </c>
    </row>
    <row r="193" spans="1:3">
      <c r="A193">
        <v>193</v>
      </c>
      <c r="B193" s="8">
        <f t="shared" si="2"/>
        <v>0.95073891625615758</v>
      </c>
      <c r="C193">
        <v>0.94868329805051299</v>
      </c>
    </row>
    <row r="194" spans="1:3">
      <c r="A194">
        <v>194</v>
      </c>
      <c r="B194" s="8">
        <f t="shared" ref="B194:B203" si="3">A194/203</f>
        <v>0.95566502463054193</v>
      </c>
      <c r="C194">
        <v>0.954313515420527</v>
      </c>
    </row>
    <row r="195" spans="1:3">
      <c r="A195">
        <v>195</v>
      </c>
      <c r="B195" s="8">
        <f t="shared" si="3"/>
        <v>0.96059113300492616</v>
      </c>
      <c r="C195">
        <v>0.98561076060916197</v>
      </c>
    </row>
    <row r="196" spans="1:3">
      <c r="A196">
        <v>196</v>
      </c>
      <c r="B196" s="8">
        <f t="shared" si="3"/>
        <v>0.96551724137931039</v>
      </c>
      <c r="C196">
        <v>1</v>
      </c>
    </row>
    <row r="197" spans="1:3">
      <c r="A197">
        <v>197</v>
      </c>
      <c r="B197" s="8">
        <f t="shared" si="3"/>
        <v>0.97044334975369462</v>
      </c>
      <c r="C197">
        <v>1</v>
      </c>
    </row>
    <row r="198" spans="1:3">
      <c r="A198">
        <v>198</v>
      </c>
      <c r="B198" s="8">
        <f t="shared" si="3"/>
        <v>0.97536945812807885</v>
      </c>
      <c r="C198">
        <v>1</v>
      </c>
    </row>
    <row r="199" spans="1:3">
      <c r="A199">
        <v>199</v>
      </c>
      <c r="B199" s="8">
        <f t="shared" si="3"/>
        <v>0.98029556650246308</v>
      </c>
      <c r="C199">
        <v>1</v>
      </c>
    </row>
    <row r="200" spans="1:3">
      <c r="A200">
        <v>200</v>
      </c>
      <c r="B200" s="8">
        <f t="shared" si="3"/>
        <v>0.98522167487684731</v>
      </c>
      <c r="C200">
        <v>1</v>
      </c>
    </row>
    <row r="201" spans="1:3">
      <c r="A201">
        <v>201</v>
      </c>
      <c r="B201" s="8">
        <f t="shared" si="3"/>
        <v>0.99014778325123154</v>
      </c>
      <c r="C201">
        <v>1</v>
      </c>
    </row>
    <row r="202" spans="1:3">
      <c r="A202">
        <v>202</v>
      </c>
      <c r="B202" s="8">
        <f t="shared" si="3"/>
        <v>0.99507389162561577</v>
      </c>
      <c r="C202">
        <v>1</v>
      </c>
    </row>
    <row r="203" spans="1:3">
      <c r="A203">
        <v>203</v>
      </c>
      <c r="B203" s="8">
        <f t="shared" si="3"/>
        <v>1</v>
      </c>
      <c r="C203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3" sqref="F13"/>
    </sheetView>
  </sheetViews>
  <sheetFormatPr baseColWidth="10" defaultColWidth="17.1640625" defaultRowHeight="12.75" customHeight="1" x14ac:dyDescent="0"/>
  <cols>
    <col min="1" max="1" width="44.5" customWidth="1"/>
  </cols>
  <sheetData>
    <row r="1" spans="1:7" ht="12.75" customHeight="1">
      <c r="B1" t="s">
        <v>0</v>
      </c>
      <c r="C1" t="s">
        <v>1</v>
      </c>
      <c r="D1" t="s">
        <v>108</v>
      </c>
      <c r="E1" t="s">
        <v>109</v>
      </c>
    </row>
    <row r="2" spans="1:7" ht="12.75" customHeight="1">
      <c r="A2" t="s">
        <v>110</v>
      </c>
      <c r="B2">
        <v>607</v>
      </c>
      <c r="C2">
        <v>660</v>
      </c>
      <c r="D2">
        <v>2099</v>
      </c>
      <c r="E2">
        <v>1115</v>
      </c>
      <c r="F2" s="4">
        <f>SUM(B2:E2)</f>
        <v>4481</v>
      </c>
      <c r="G2" s="4"/>
    </row>
    <row r="3" spans="1:7" ht="12.75" customHeight="1">
      <c r="A3" t="s">
        <v>111</v>
      </c>
      <c r="B3" s="7">
        <f>B2/$F2</f>
        <v>0.13546083463512609</v>
      </c>
      <c r="C3" s="7">
        <f t="shared" ref="C3:F3" si="0">C2/$F2</f>
        <v>0.14728855166257532</v>
      </c>
      <c r="D3" s="7">
        <f t="shared" si="0"/>
        <v>0.46842222718143273</v>
      </c>
      <c r="E3" s="7">
        <f t="shared" si="0"/>
        <v>0.24882838652086589</v>
      </c>
      <c r="F3" s="3">
        <f t="shared" si="0"/>
        <v>1</v>
      </c>
      <c r="G3" s="4"/>
    </row>
    <row r="4" spans="1:7" ht="12.75" customHeight="1">
      <c r="F4" s="4"/>
      <c r="G4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G42" sqref="G42"/>
    </sheetView>
  </sheetViews>
  <sheetFormatPr baseColWidth="10" defaultRowHeight="12" x14ac:dyDescent="0"/>
  <cols>
    <col min="3" max="3" width="11" bestFit="1" customWidth="1"/>
  </cols>
  <sheetData>
    <row r="1" spans="1:3">
      <c r="A1" t="s">
        <v>92</v>
      </c>
      <c r="B1">
        <v>1</v>
      </c>
      <c r="C1">
        <f>B1/4481</f>
        <v>2.2316447221602321E-4</v>
      </c>
    </row>
    <row r="2" spans="1:3">
      <c r="A2" t="s">
        <v>93</v>
      </c>
      <c r="B2">
        <v>1</v>
      </c>
      <c r="C2">
        <f t="shared" ref="C2:C65" si="0">B2/4481</f>
        <v>2.2316447221602321E-4</v>
      </c>
    </row>
    <row r="3" spans="1:3">
      <c r="A3" t="s">
        <v>94</v>
      </c>
      <c r="B3">
        <v>1</v>
      </c>
      <c r="C3">
        <f t="shared" si="0"/>
        <v>2.2316447221602321E-4</v>
      </c>
    </row>
    <row r="4" spans="1:3">
      <c r="A4" t="s">
        <v>95</v>
      </c>
      <c r="B4">
        <v>1</v>
      </c>
      <c r="C4">
        <f t="shared" si="0"/>
        <v>2.2316447221602321E-4</v>
      </c>
    </row>
    <row r="5" spans="1:3">
      <c r="A5" t="s">
        <v>96</v>
      </c>
      <c r="B5">
        <v>1</v>
      </c>
      <c r="C5">
        <f t="shared" si="0"/>
        <v>2.2316447221602321E-4</v>
      </c>
    </row>
    <row r="6" spans="1:3">
      <c r="A6" t="s">
        <v>97</v>
      </c>
      <c r="B6">
        <v>1</v>
      </c>
      <c r="C6">
        <f t="shared" si="0"/>
        <v>2.2316447221602321E-4</v>
      </c>
    </row>
    <row r="7" spans="1:3">
      <c r="A7" t="s">
        <v>98</v>
      </c>
      <c r="B7">
        <v>1</v>
      </c>
      <c r="C7">
        <f t="shared" si="0"/>
        <v>2.2316447221602321E-4</v>
      </c>
    </row>
    <row r="8" spans="1:3">
      <c r="A8" t="s">
        <v>99</v>
      </c>
      <c r="B8">
        <v>1</v>
      </c>
      <c r="C8">
        <f t="shared" si="0"/>
        <v>2.2316447221602321E-4</v>
      </c>
    </row>
    <row r="9" spans="1:3">
      <c r="A9" t="s">
        <v>100</v>
      </c>
      <c r="B9">
        <v>1</v>
      </c>
      <c r="C9">
        <f t="shared" si="0"/>
        <v>2.2316447221602321E-4</v>
      </c>
    </row>
    <row r="10" spans="1:3">
      <c r="A10" t="s">
        <v>101</v>
      </c>
      <c r="B10">
        <v>1</v>
      </c>
      <c r="C10">
        <f t="shared" si="0"/>
        <v>2.2316447221602321E-4</v>
      </c>
    </row>
    <row r="11" spans="1:3">
      <c r="A11" t="s">
        <v>102</v>
      </c>
      <c r="B11">
        <v>1</v>
      </c>
      <c r="C11">
        <f t="shared" si="0"/>
        <v>2.2316447221602321E-4</v>
      </c>
    </row>
    <row r="12" spans="1:3">
      <c r="A12" t="s">
        <v>103</v>
      </c>
      <c r="B12">
        <v>1</v>
      </c>
      <c r="C12">
        <f t="shared" si="0"/>
        <v>2.2316447221602321E-4</v>
      </c>
    </row>
    <row r="13" spans="1:3">
      <c r="A13" t="s">
        <v>104</v>
      </c>
      <c r="B13">
        <v>1</v>
      </c>
      <c r="C13">
        <f t="shared" si="0"/>
        <v>2.2316447221602321E-4</v>
      </c>
    </row>
    <row r="14" spans="1:3">
      <c r="A14" t="s">
        <v>105</v>
      </c>
      <c r="B14">
        <v>1</v>
      </c>
      <c r="C14">
        <f t="shared" si="0"/>
        <v>2.2316447221602321E-4</v>
      </c>
    </row>
    <row r="15" spans="1:3">
      <c r="A15" t="s">
        <v>81</v>
      </c>
      <c r="B15">
        <v>2</v>
      </c>
      <c r="C15">
        <f t="shared" si="0"/>
        <v>4.4632894443204642E-4</v>
      </c>
    </row>
    <row r="16" spans="1:3">
      <c r="A16" t="s">
        <v>82</v>
      </c>
      <c r="B16">
        <v>2</v>
      </c>
      <c r="C16">
        <f t="shared" si="0"/>
        <v>4.4632894443204642E-4</v>
      </c>
    </row>
    <row r="17" spans="1:3">
      <c r="A17" t="s">
        <v>83</v>
      </c>
      <c r="B17">
        <v>2</v>
      </c>
      <c r="C17">
        <f t="shared" si="0"/>
        <v>4.4632894443204642E-4</v>
      </c>
    </row>
    <row r="18" spans="1:3">
      <c r="A18" t="s">
        <v>84</v>
      </c>
      <c r="B18">
        <v>2</v>
      </c>
      <c r="C18">
        <f t="shared" si="0"/>
        <v>4.4632894443204642E-4</v>
      </c>
    </row>
    <row r="19" spans="1:3">
      <c r="A19" t="s">
        <v>85</v>
      </c>
      <c r="B19">
        <v>2</v>
      </c>
      <c r="C19">
        <f t="shared" si="0"/>
        <v>4.4632894443204642E-4</v>
      </c>
    </row>
    <row r="20" spans="1:3">
      <c r="A20" t="s">
        <v>86</v>
      </c>
      <c r="B20">
        <v>2</v>
      </c>
      <c r="C20">
        <f t="shared" si="0"/>
        <v>4.4632894443204642E-4</v>
      </c>
    </row>
    <row r="21" spans="1:3" ht="24">
      <c r="A21" t="s">
        <v>87</v>
      </c>
      <c r="B21">
        <v>2</v>
      </c>
      <c r="C21">
        <f t="shared" si="0"/>
        <v>4.4632894443204642E-4</v>
      </c>
    </row>
    <row r="22" spans="1:3">
      <c r="A22" t="s">
        <v>88</v>
      </c>
      <c r="B22">
        <v>2</v>
      </c>
      <c r="C22">
        <f t="shared" si="0"/>
        <v>4.4632894443204642E-4</v>
      </c>
    </row>
    <row r="23" spans="1:3">
      <c r="A23" t="s">
        <v>89</v>
      </c>
      <c r="B23">
        <v>2</v>
      </c>
      <c r="C23">
        <f t="shared" si="0"/>
        <v>4.4632894443204642E-4</v>
      </c>
    </row>
    <row r="24" spans="1:3">
      <c r="A24" t="s">
        <v>90</v>
      </c>
      <c r="B24">
        <v>2</v>
      </c>
      <c r="C24">
        <f t="shared" si="0"/>
        <v>4.4632894443204642E-4</v>
      </c>
    </row>
    <row r="25" spans="1:3">
      <c r="A25" t="s">
        <v>91</v>
      </c>
      <c r="B25">
        <v>2</v>
      </c>
      <c r="C25">
        <f t="shared" si="0"/>
        <v>4.4632894443204642E-4</v>
      </c>
    </row>
    <row r="26" spans="1:3">
      <c r="A26" t="s">
        <v>76</v>
      </c>
      <c r="B26">
        <v>3</v>
      </c>
      <c r="C26">
        <f t="shared" si="0"/>
        <v>6.6949341664806962E-4</v>
      </c>
    </row>
    <row r="27" spans="1:3">
      <c r="A27" t="s">
        <v>77</v>
      </c>
      <c r="B27">
        <v>3</v>
      </c>
      <c r="C27">
        <f t="shared" si="0"/>
        <v>6.6949341664806962E-4</v>
      </c>
    </row>
    <row r="28" spans="1:3">
      <c r="A28" t="s">
        <v>78</v>
      </c>
      <c r="B28">
        <v>3</v>
      </c>
      <c r="C28">
        <f t="shared" si="0"/>
        <v>6.6949341664806962E-4</v>
      </c>
    </row>
    <row r="29" spans="1:3">
      <c r="A29" t="s">
        <v>79</v>
      </c>
      <c r="B29">
        <v>3</v>
      </c>
      <c r="C29">
        <f t="shared" si="0"/>
        <v>6.6949341664806962E-4</v>
      </c>
    </row>
    <row r="30" spans="1:3">
      <c r="A30" t="s">
        <v>80</v>
      </c>
      <c r="B30">
        <v>3</v>
      </c>
      <c r="C30">
        <f t="shared" si="0"/>
        <v>6.6949341664806962E-4</v>
      </c>
    </row>
    <row r="31" spans="1:3" ht="24">
      <c r="A31" t="s">
        <v>72</v>
      </c>
      <c r="B31">
        <v>4</v>
      </c>
      <c r="C31">
        <f t="shared" si="0"/>
        <v>8.9265788886409283E-4</v>
      </c>
    </row>
    <row r="32" spans="1:3">
      <c r="A32" t="s">
        <v>73</v>
      </c>
      <c r="B32">
        <v>4</v>
      </c>
      <c r="C32">
        <f t="shared" si="0"/>
        <v>8.9265788886409283E-4</v>
      </c>
    </row>
    <row r="33" spans="1:3">
      <c r="A33" t="s">
        <v>74</v>
      </c>
      <c r="B33">
        <v>4</v>
      </c>
      <c r="C33">
        <f t="shared" si="0"/>
        <v>8.9265788886409283E-4</v>
      </c>
    </row>
    <row r="34" spans="1:3">
      <c r="A34" t="s">
        <v>75</v>
      </c>
      <c r="B34">
        <v>4</v>
      </c>
      <c r="C34">
        <f t="shared" si="0"/>
        <v>8.9265788886409283E-4</v>
      </c>
    </row>
    <row r="35" spans="1:3">
      <c r="A35" t="s">
        <v>71</v>
      </c>
      <c r="B35">
        <v>5</v>
      </c>
      <c r="C35">
        <f t="shared" si="0"/>
        <v>1.1158223610801161E-3</v>
      </c>
    </row>
    <row r="36" spans="1:3">
      <c r="A36" t="s">
        <v>68</v>
      </c>
      <c r="B36">
        <v>6</v>
      </c>
      <c r="C36">
        <f t="shared" si="0"/>
        <v>1.3389868332961392E-3</v>
      </c>
    </row>
    <row r="37" spans="1:3">
      <c r="A37" t="s">
        <v>69</v>
      </c>
      <c r="B37">
        <v>6</v>
      </c>
      <c r="C37">
        <f t="shared" si="0"/>
        <v>1.3389868332961392E-3</v>
      </c>
    </row>
    <row r="38" spans="1:3">
      <c r="A38" t="s">
        <v>70</v>
      </c>
      <c r="B38">
        <v>6</v>
      </c>
      <c r="C38">
        <f t="shared" si="0"/>
        <v>1.3389868332961392E-3</v>
      </c>
    </row>
    <row r="39" spans="1:3">
      <c r="A39" t="s">
        <v>66</v>
      </c>
      <c r="B39">
        <v>7</v>
      </c>
      <c r="C39">
        <f t="shared" si="0"/>
        <v>1.5621513055121626E-3</v>
      </c>
    </row>
    <row r="40" spans="1:3">
      <c r="A40" t="s">
        <v>67</v>
      </c>
      <c r="B40">
        <v>7</v>
      </c>
      <c r="C40">
        <f t="shared" si="0"/>
        <v>1.5621513055121626E-3</v>
      </c>
    </row>
    <row r="41" spans="1:3">
      <c r="A41" t="s">
        <v>62</v>
      </c>
      <c r="B41">
        <v>8</v>
      </c>
      <c r="C41">
        <f t="shared" si="0"/>
        <v>1.7853157777281857E-3</v>
      </c>
    </row>
    <row r="42" spans="1:3">
      <c r="A42" t="s">
        <v>63</v>
      </c>
      <c r="B42">
        <v>8</v>
      </c>
      <c r="C42">
        <f t="shared" si="0"/>
        <v>1.7853157777281857E-3</v>
      </c>
    </row>
    <row r="43" spans="1:3">
      <c r="A43" t="s">
        <v>64</v>
      </c>
      <c r="B43">
        <v>8</v>
      </c>
      <c r="C43">
        <f t="shared" si="0"/>
        <v>1.7853157777281857E-3</v>
      </c>
    </row>
    <row r="44" spans="1:3">
      <c r="A44" t="s">
        <v>65</v>
      </c>
      <c r="B44">
        <v>8</v>
      </c>
      <c r="C44">
        <f t="shared" si="0"/>
        <v>1.7853157777281857E-3</v>
      </c>
    </row>
    <row r="45" spans="1:3">
      <c r="A45" t="s">
        <v>59</v>
      </c>
      <c r="B45">
        <v>9</v>
      </c>
      <c r="C45">
        <f t="shared" si="0"/>
        <v>2.008480249944209E-3</v>
      </c>
    </row>
    <row r="46" spans="1:3">
      <c r="A46" t="s">
        <v>60</v>
      </c>
      <c r="B46">
        <v>9</v>
      </c>
      <c r="C46">
        <f t="shared" si="0"/>
        <v>2.008480249944209E-3</v>
      </c>
    </row>
    <row r="47" spans="1:3">
      <c r="A47" t="s">
        <v>61</v>
      </c>
      <c r="B47">
        <v>9</v>
      </c>
      <c r="C47">
        <f t="shared" si="0"/>
        <v>2.008480249944209E-3</v>
      </c>
    </row>
    <row r="48" spans="1:3">
      <c r="A48" t="s">
        <v>58</v>
      </c>
      <c r="B48">
        <v>10</v>
      </c>
      <c r="C48">
        <f t="shared" si="0"/>
        <v>2.2316447221602323E-3</v>
      </c>
    </row>
    <row r="49" spans="1:3" ht="24">
      <c r="A49" t="s">
        <v>57</v>
      </c>
      <c r="B49">
        <v>12</v>
      </c>
      <c r="C49">
        <f t="shared" si="0"/>
        <v>2.6779736665922785E-3</v>
      </c>
    </row>
    <row r="50" spans="1:3">
      <c r="A50" t="s">
        <v>55</v>
      </c>
      <c r="B50">
        <v>13</v>
      </c>
      <c r="C50">
        <f t="shared" si="0"/>
        <v>2.9011381388083018E-3</v>
      </c>
    </row>
    <row r="51" spans="1:3">
      <c r="A51" t="s">
        <v>56</v>
      </c>
      <c r="B51">
        <v>13</v>
      </c>
      <c r="C51">
        <f t="shared" si="0"/>
        <v>2.9011381388083018E-3</v>
      </c>
    </row>
    <row r="52" spans="1:3">
      <c r="A52" t="s">
        <v>54</v>
      </c>
      <c r="B52">
        <v>15</v>
      </c>
      <c r="C52">
        <f t="shared" si="0"/>
        <v>3.347467083240348E-3</v>
      </c>
    </row>
    <row r="53" spans="1:3">
      <c r="A53" t="s">
        <v>53</v>
      </c>
      <c r="B53">
        <v>18</v>
      </c>
      <c r="C53">
        <f t="shared" si="0"/>
        <v>4.016960499888418E-3</v>
      </c>
    </row>
    <row r="54" spans="1:3">
      <c r="A54" t="s">
        <v>52</v>
      </c>
      <c r="B54">
        <v>21</v>
      </c>
      <c r="C54">
        <f t="shared" si="0"/>
        <v>4.6864539165364875E-3</v>
      </c>
    </row>
    <row r="55" spans="1:3">
      <c r="A55" t="s">
        <v>51</v>
      </c>
      <c r="B55">
        <v>24</v>
      </c>
      <c r="C55">
        <f t="shared" si="0"/>
        <v>5.355947333184557E-3</v>
      </c>
    </row>
    <row r="56" spans="1:3">
      <c r="A56" t="s">
        <v>50</v>
      </c>
      <c r="B56">
        <v>28</v>
      </c>
      <c r="C56">
        <f t="shared" si="0"/>
        <v>6.2486052220486503E-3</v>
      </c>
    </row>
    <row r="57" spans="1:3">
      <c r="A57" t="s">
        <v>49</v>
      </c>
      <c r="B57">
        <v>31</v>
      </c>
      <c r="C57">
        <f t="shared" si="0"/>
        <v>6.9180986386967198E-3</v>
      </c>
    </row>
    <row r="58" spans="1:3">
      <c r="A58" t="s">
        <v>48</v>
      </c>
      <c r="B58">
        <v>33</v>
      </c>
      <c r="C58">
        <f t="shared" si="0"/>
        <v>7.3644275831287655E-3</v>
      </c>
    </row>
    <row r="59" spans="1:3">
      <c r="A59" t="s">
        <v>47</v>
      </c>
      <c r="B59">
        <v>38</v>
      </c>
      <c r="C59">
        <f t="shared" si="0"/>
        <v>8.4802499442088817E-3</v>
      </c>
    </row>
    <row r="60" spans="1:3">
      <c r="A60" t="s">
        <v>46</v>
      </c>
      <c r="B60">
        <v>41</v>
      </c>
      <c r="C60">
        <f t="shared" si="0"/>
        <v>9.1497433608569521E-3</v>
      </c>
    </row>
    <row r="61" spans="1:3">
      <c r="A61" t="s">
        <v>45</v>
      </c>
      <c r="B61">
        <v>45</v>
      </c>
      <c r="C61">
        <f t="shared" si="0"/>
        <v>1.0042401249721044E-2</v>
      </c>
    </row>
    <row r="62" spans="1:3">
      <c r="A62" t="s">
        <v>44</v>
      </c>
      <c r="B62">
        <v>50</v>
      </c>
      <c r="C62">
        <f t="shared" si="0"/>
        <v>1.115822361080116E-2</v>
      </c>
    </row>
    <row r="63" spans="1:3">
      <c r="A63" t="s">
        <v>43</v>
      </c>
      <c r="B63">
        <v>61</v>
      </c>
      <c r="C63">
        <f t="shared" si="0"/>
        <v>1.3613032805177415E-2</v>
      </c>
    </row>
    <row r="64" spans="1:3">
      <c r="A64" t="s">
        <v>42</v>
      </c>
      <c r="B64">
        <v>83</v>
      </c>
      <c r="C64">
        <f t="shared" si="0"/>
        <v>1.8522651193929925E-2</v>
      </c>
    </row>
    <row r="65" spans="1:3">
      <c r="A65" t="s">
        <v>41</v>
      </c>
      <c r="B65">
        <v>130</v>
      </c>
      <c r="C65">
        <f t="shared" si="0"/>
        <v>2.9011381388083016E-2</v>
      </c>
    </row>
    <row r="66" spans="1:3">
      <c r="A66" t="s">
        <v>40</v>
      </c>
      <c r="B66">
        <v>149</v>
      </c>
      <c r="C66">
        <f t="shared" ref="C66:C80" si="1">B66/4481</f>
        <v>3.3251506360187456E-2</v>
      </c>
    </row>
    <row r="67" spans="1:3">
      <c r="A67" t="s">
        <v>39</v>
      </c>
      <c r="B67">
        <v>171</v>
      </c>
      <c r="C67">
        <f t="shared" si="1"/>
        <v>3.816112474893997E-2</v>
      </c>
    </row>
    <row r="68" spans="1:3">
      <c r="A68" t="s">
        <v>38</v>
      </c>
      <c r="B68">
        <v>176</v>
      </c>
      <c r="C68">
        <f t="shared" si="1"/>
        <v>3.9276947110020083E-2</v>
      </c>
    </row>
    <row r="69" spans="1:3">
      <c r="A69" t="s">
        <v>37</v>
      </c>
      <c r="B69">
        <v>190</v>
      </c>
      <c r="C69">
        <f t="shared" si="1"/>
        <v>4.2401249721044407E-2</v>
      </c>
    </row>
    <row r="70" spans="1:3">
      <c r="A70" t="s">
        <v>36</v>
      </c>
      <c r="B70">
        <v>246</v>
      </c>
      <c r="C70">
        <f t="shared" si="1"/>
        <v>5.4898460165141709E-2</v>
      </c>
    </row>
    <row r="71" spans="1:3">
      <c r="A71" t="s">
        <v>35</v>
      </c>
      <c r="B71">
        <v>259</v>
      </c>
      <c r="C71">
        <f t="shared" si="1"/>
        <v>5.7799598303950012E-2</v>
      </c>
    </row>
    <row r="72" spans="1:3">
      <c r="A72" t="s">
        <v>34</v>
      </c>
      <c r="B72">
        <v>278</v>
      </c>
      <c r="C72">
        <f t="shared" si="1"/>
        <v>6.2039723276054455E-2</v>
      </c>
    </row>
    <row r="73" spans="1:3">
      <c r="A73" t="s">
        <v>33</v>
      </c>
      <c r="B73">
        <v>329</v>
      </c>
      <c r="C73">
        <f t="shared" si="1"/>
        <v>7.3421111359071631E-2</v>
      </c>
    </row>
    <row r="74" spans="1:3">
      <c r="A74" t="s">
        <v>32</v>
      </c>
      <c r="B74">
        <v>371</v>
      </c>
      <c r="C74">
        <f t="shared" si="1"/>
        <v>8.2794019192144616E-2</v>
      </c>
    </row>
    <row r="75" spans="1:3">
      <c r="A75" t="s">
        <v>31</v>
      </c>
      <c r="B75">
        <v>420</v>
      </c>
      <c r="C75">
        <f t="shared" si="1"/>
        <v>9.3729078330729743E-2</v>
      </c>
    </row>
    <row r="76" spans="1:3">
      <c r="A76" t="s">
        <v>30</v>
      </c>
      <c r="B76">
        <v>639</v>
      </c>
      <c r="C76">
        <f t="shared" si="1"/>
        <v>0.14260209774603883</v>
      </c>
    </row>
    <row r="77" spans="1:3">
      <c r="A77" t="s">
        <v>29</v>
      </c>
      <c r="B77">
        <v>734</v>
      </c>
      <c r="C77">
        <f t="shared" si="1"/>
        <v>0.16380272260656104</v>
      </c>
    </row>
    <row r="78" spans="1:3">
      <c r="A78" t="s">
        <v>28</v>
      </c>
      <c r="B78">
        <v>966</v>
      </c>
      <c r="C78">
        <f t="shared" si="1"/>
        <v>0.21557688016067841</v>
      </c>
    </row>
    <row r="79" spans="1:3">
      <c r="A79" t="s">
        <v>27</v>
      </c>
      <c r="B79">
        <v>2108</v>
      </c>
      <c r="C79">
        <f t="shared" si="1"/>
        <v>0.47043070743137694</v>
      </c>
    </row>
    <row r="80" spans="1:3">
      <c r="A80" t="s">
        <v>26</v>
      </c>
      <c r="B80">
        <v>2437</v>
      </c>
      <c r="C80">
        <f t="shared" si="1"/>
        <v>0.54385181879044853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3" sqref="H1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112</v>
      </c>
      <c r="H1" t="s">
        <v>113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7">
        <f>C2/E2</f>
        <v>0.91735784407037768</v>
      </c>
      <c r="H2" s="7">
        <f>D2/E2</f>
        <v>8.2642155929622277E-2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7">
        <f t="shared" ref="G3:G6" si="1">C3/E3</f>
        <v>0.81757816363148306</v>
      </c>
      <c r="H3" s="7">
        <f t="shared" ref="H3:H6" si="2">D3/E3</f>
        <v>0.18242183636851697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7">
        <f t="shared" si="1"/>
        <v>0.78504027617951666</v>
      </c>
      <c r="H4" s="7">
        <f t="shared" si="2"/>
        <v>0.21495972382048331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7">
        <f t="shared" si="1"/>
        <v>0.677496649724876</v>
      </c>
      <c r="H5" s="7">
        <f t="shared" si="2"/>
        <v>0.322503350275124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7">
        <f t="shared" si="1"/>
        <v>0.29201956340212337</v>
      </c>
      <c r="H6" s="7">
        <f t="shared" si="2"/>
        <v>0.70798043659787668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6" sqref="I46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112</v>
      </c>
      <c r="H1" t="s">
        <v>113</v>
      </c>
      <c r="I1" t="s">
        <v>12</v>
      </c>
      <c r="J1" t="s">
        <v>13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7">
        <f>C2/E2</f>
        <v>0.67256033373620805</v>
      </c>
      <c r="H2" s="7">
        <f>D2/E2</f>
        <v>0.32743966626379195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7">
        <f t="shared" ref="G3:G4" si="1">C3/E3</f>
        <v>0.64437689969604861</v>
      </c>
      <c r="H3" s="7">
        <f t="shared" ref="H3:H4" si="2">D3/E3</f>
        <v>0.35562310030395139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7">
        <f t="shared" si="1"/>
        <v>0.91746538871139505</v>
      </c>
      <c r="H4" s="7">
        <f t="shared" si="2"/>
        <v>8.2534611288604898E-2</v>
      </c>
    </row>
    <row r="5" spans="1:10" ht="12.75" customHeight="1">
      <c r="G5" t="str">
        <f>G1</f>
        <v>Typed</v>
      </c>
      <c r="H5" t="str">
        <f>H1</f>
        <v>Untyped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7">
        <f>C6/E6</f>
        <v>0.82378786710861018</v>
      </c>
      <c r="H6" s="7">
        <f>D6/E6</f>
        <v>0.17621213289138982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7">
        <f t="shared" ref="G7:G8" si="3">C7/E7</f>
        <v>0.67173423423423428</v>
      </c>
      <c r="H7" s="7">
        <f t="shared" ref="H7:H8" si="4">D7/E7</f>
        <v>0.32826576576576577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7">
        <f t="shared" si="3"/>
        <v>0.86632825719120132</v>
      </c>
      <c r="H8" s="7">
        <f t="shared" si="4"/>
        <v>0.13367174280879865</v>
      </c>
    </row>
    <row r="9" spans="1:10" ht="12.75" customHeight="1">
      <c r="G9" t="str">
        <f>G5</f>
        <v>Typed</v>
      </c>
      <c r="H9" t="str">
        <f>H5</f>
        <v>Untyped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7">
        <f>C10/E10</f>
        <v>0.91796075434622415</v>
      </c>
      <c r="H10" s="7">
        <f>D10/E10</f>
        <v>8.2039245653775822E-2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7">
        <f t="shared" ref="G11:G12" si="5">C11/E11</f>
        <v>0.63013698630136983</v>
      </c>
      <c r="H11" s="7">
        <f t="shared" ref="H11:H12" si="6">D11/E11</f>
        <v>0.36986301369863012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7">
        <f t="shared" si="5"/>
        <v>0.89830508474576276</v>
      </c>
      <c r="H12" s="7">
        <f t="shared" si="6"/>
        <v>0.10169491525423729</v>
      </c>
    </row>
    <row r="13" spans="1:10" ht="12.75" customHeight="1">
      <c r="G13" t="str">
        <f>G9</f>
        <v>Typed</v>
      </c>
      <c r="H13" t="str">
        <f>H9</f>
        <v>Untyped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7">
        <f>C14/E14</f>
        <v>0.88767019667170954</v>
      </c>
      <c r="H14" s="7">
        <f>D14/E14</f>
        <v>0.11232980332829047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7">
        <f t="shared" ref="G15:G16" si="7">C15/E15</f>
        <v>0.72437872253029367</v>
      </c>
      <c r="H15" s="7">
        <f t="shared" ref="H15:H16" si="8">D15/E15</f>
        <v>0.27562127746970633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7">
        <f t="shared" si="7"/>
        <v>0.80543755310110454</v>
      </c>
      <c r="H16" s="7">
        <f t="shared" si="8"/>
        <v>0.19456244689889549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E37" sqref="E37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s="5" t="s">
        <v>9</v>
      </c>
    </row>
    <row r="2" spans="1:3">
      <c r="A2" t="s">
        <v>14</v>
      </c>
      <c r="B2" s="6">
        <v>40</v>
      </c>
      <c r="C2" s="8">
        <f>B2/100</f>
        <v>0.4</v>
      </c>
    </row>
    <row r="3" spans="1:3">
      <c r="A3" t="s">
        <v>15</v>
      </c>
      <c r="B3" s="6">
        <v>24</v>
      </c>
      <c r="C3" s="8">
        <f t="shared" ref="C3:C13" si="0">B3/100</f>
        <v>0.24</v>
      </c>
    </row>
    <row r="4" spans="1:3">
      <c r="A4" t="s">
        <v>16</v>
      </c>
      <c r="B4" s="6">
        <v>34</v>
      </c>
      <c r="C4" s="8">
        <f t="shared" si="0"/>
        <v>0.34</v>
      </c>
    </row>
    <row r="5" spans="1:3">
      <c r="A5" t="s">
        <v>17</v>
      </c>
      <c r="B5" s="6">
        <v>45</v>
      </c>
      <c r="C5" s="8">
        <f t="shared" si="0"/>
        <v>0.45</v>
      </c>
    </row>
    <row r="6" spans="1:3">
      <c r="A6" t="s">
        <v>18</v>
      </c>
      <c r="B6" s="6">
        <v>63</v>
      </c>
      <c r="C6" s="8">
        <f t="shared" si="0"/>
        <v>0.63</v>
      </c>
    </row>
    <row r="7" spans="1:3">
      <c r="A7" t="s">
        <v>19</v>
      </c>
      <c r="B7" s="6">
        <v>68</v>
      </c>
      <c r="C7" s="8">
        <f t="shared" si="0"/>
        <v>0.68</v>
      </c>
    </row>
    <row r="8" spans="1:3">
      <c r="A8" t="s">
        <v>20</v>
      </c>
      <c r="B8" s="6">
        <v>67</v>
      </c>
      <c r="C8" s="8">
        <f t="shared" si="0"/>
        <v>0.67</v>
      </c>
    </row>
    <row r="9" spans="1:3">
      <c r="A9" t="s">
        <v>21</v>
      </c>
      <c r="B9" s="6">
        <v>65</v>
      </c>
      <c r="C9" s="8">
        <f t="shared" si="0"/>
        <v>0.65</v>
      </c>
    </row>
    <row r="10" spans="1:3">
      <c r="A10" t="s">
        <v>22</v>
      </c>
      <c r="B10" s="6">
        <v>80</v>
      </c>
      <c r="C10" s="8">
        <f t="shared" si="0"/>
        <v>0.8</v>
      </c>
    </row>
    <row r="11" spans="1:3">
      <c r="A11" t="s">
        <v>23</v>
      </c>
      <c r="B11" s="6">
        <v>54</v>
      </c>
      <c r="C11" s="8">
        <f t="shared" si="0"/>
        <v>0.54</v>
      </c>
    </row>
    <row r="12" spans="1:3">
      <c r="A12" t="s">
        <v>24</v>
      </c>
      <c r="B12" s="6">
        <v>77</v>
      </c>
      <c r="C12" s="8">
        <f t="shared" si="0"/>
        <v>0.77</v>
      </c>
    </row>
    <row r="13" spans="1:3">
      <c r="A13" t="s">
        <v>25</v>
      </c>
      <c r="B13" s="6">
        <v>73</v>
      </c>
      <c r="C13" s="8">
        <f t="shared" si="0"/>
        <v>0.73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t="s">
        <v>119</v>
      </c>
      <c r="C1" t="s">
        <v>113</v>
      </c>
    </row>
    <row r="2" spans="1:3">
      <c r="A2" t="s">
        <v>14</v>
      </c>
      <c r="B2">
        <v>45</v>
      </c>
      <c r="C2" s="8">
        <f>B2/100</f>
        <v>0.45</v>
      </c>
    </row>
    <row r="3" spans="1:3">
      <c r="A3" t="s">
        <v>15</v>
      </c>
      <c r="B3">
        <v>44</v>
      </c>
      <c r="C3" s="8">
        <f t="shared" ref="C3:C13" si="0">B3/100</f>
        <v>0.44</v>
      </c>
    </row>
    <row r="4" spans="1:3">
      <c r="A4" t="s">
        <v>16</v>
      </c>
      <c r="B4">
        <v>41</v>
      </c>
      <c r="C4" s="8">
        <f t="shared" si="0"/>
        <v>0.41</v>
      </c>
    </row>
    <row r="5" spans="1:3">
      <c r="A5" t="s">
        <v>17</v>
      </c>
      <c r="B5">
        <v>38</v>
      </c>
      <c r="C5" s="8">
        <f t="shared" si="0"/>
        <v>0.38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28</v>
      </c>
      <c r="C7" s="8">
        <f t="shared" si="0"/>
        <v>0.28000000000000003</v>
      </c>
    </row>
    <row r="8" spans="1:3">
      <c r="A8" t="s">
        <v>20</v>
      </c>
      <c r="B8">
        <v>28</v>
      </c>
      <c r="C8" s="8">
        <f t="shared" si="0"/>
        <v>0.28000000000000003</v>
      </c>
    </row>
    <row r="9" spans="1:3">
      <c r="A9" t="s">
        <v>21</v>
      </c>
      <c r="B9">
        <v>27</v>
      </c>
      <c r="C9" s="8">
        <f t="shared" si="0"/>
        <v>0.27</v>
      </c>
    </row>
    <row r="10" spans="1:3">
      <c r="A10" t="s">
        <v>22</v>
      </c>
      <c r="B10">
        <v>33</v>
      </c>
      <c r="C10" s="8">
        <f t="shared" si="0"/>
        <v>0.33</v>
      </c>
    </row>
    <row r="11" spans="1:3">
      <c r="A11" t="s">
        <v>23</v>
      </c>
      <c r="B11">
        <v>24</v>
      </c>
      <c r="C11" s="8">
        <f t="shared" si="0"/>
        <v>0.24</v>
      </c>
    </row>
    <row r="12" spans="1:3">
      <c r="A12" t="s">
        <v>24</v>
      </c>
      <c r="B12">
        <v>15</v>
      </c>
      <c r="C12" s="8">
        <f t="shared" si="0"/>
        <v>0.15</v>
      </c>
    </row>
    <row r="13" spans="1:3">
      <c r="A13" t="s">
        <v>25</v>
      </c>
      <c r="B13">
        <v>16</v>
      </c>
      <c r="C13" s="8">
        <f t="shared" si="0"/>
        <v>0.16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5" sqref="I15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3">
      <c r="A1" t="s">
        <v>14</v>
      </c>
      <c r="B1">
        <v>0</v>
      </c>
      <c r="C1" s="8">
        <f>B1/100</f>
        <v>0</v>
      </c>
    </row>
    <row r="2" spans="1:3">
      <c r="A2" t="s">
        <v>15</v>
      </c>
      <c r="B2">
        <v>0</v>
      </c>
      <c r="C2" s="8">
        <f t="shared" ref="C2:C12" si="0">B2/100</f>
        <v>0</v>
      </c>
    </row>
    <row r="3" spans="1:3">
      <c r="A3" t="s">
        <v>16</v>
      </c>
      <c r="B3">
        <v>1</v>
      </c>
      <c r="C3" s="8">
        <f t="shared" si="0"/>
        <v>0.01</v>
      </c>
    </row>
    <row r="4" spans="1:3">
      <c r="A4" t="s">
        <v>17</v>
      </c>
      <c r="B4">
        <v>1</v>
      </c>
      <c r="C4" s="8">
        <f t="shared" si="0"/>
        <v>0.01</v>
      </c>
    </row>
    <row r="5" spans="1:3">
      <c r="A5" t="s">
        <v>18</v>
      </c>
      <c r="B5">
        <v>3</v>
      </c>
      <c r="C5" s="8">
        <f t="shared" si="0"/>
        <v>0.03</v>
      </c>
    </row>
    <row r="6" spans="1:3">
      <c r="A6" t="s">
        <v>19</v>
      </c>
      <c r="B6">
        <v>3</v>
      </c>
      <c r="C6" s="8">
        <f t="shared" si="0"/>
        <v>0.03</v>
      </c>
    </row>
    <row r="7" spans="1:3">
      <c r="A7" t="s">
        <v>20</v>
      </c>
      <c r="B7">
        <v>4</v>
      </c>
      <c r="C7" s="8">
        <f t="shared" si="0"/>
        <v>0.04</v>
      </c>
    </row>
    <row r="8" spans="1:3">
      <c r="A8" t="s">
        <v>21</v>
      </c>
      <c r="B8">
        <v>12</v>
      </c>
      <c r="C8" s="8">
        <f t="shared" si="0"/>
        <v>0.12</v>
      </c>
    </row>
    <row r="9" spans="1:3">
      <c r="A9" t="s">
        <v>22</v>
      </c>
      <c r="B9">
        <v>20</v>
      </c>
      <c r="C9" s="8">
        <f t="shared" si="0"/>
        <v>0.2</v>
      </c>
    </row>
    <row r="10" spans="1:3">
      <c r="A10" t="s">
        <v>23</v>
      </c>
      <c r="B10">
        <v>14</v>
      </c>
      <c r="C10" s="8">
        <f t="shared" si="0"/>
        <v>0.14000000000000001</v>
      </c>
    </row>
    <row r="11" spans="1:3">
      <c r="A11" t="s">
        <v>24</v>
      </c>
      <c r="B11">
        <v>4</v>
      </c>
      <c r="C11" s="8">
        <f t="shared" si="0"/>
        <v>0.04</v>
      </c>
    </row>
    <row r="12" spans="1:3">
      <c r="A12" t="s">
        <v>25</v>
      </c>
      <c r="B12">
        <v>0</v>
      </c>
      <c r="C12" s="8">
        <f t="shared" si="0"/>
        <v>0</v>
      </c>
    </row>
    <row r="22" spans="7:7">
      <c r="G22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Size Distribution</vt:lpstr>
      <vt:lpstr>Type System Usage</vt:lpstr>
      <vt:lpstr>Language Usage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  <vt:lpstr>Tests+Scripts</vt:lpstr>
      <vt:lpstr>Programmers Background</vt:lpstr>
      <vt:lpstr>commits+d</vt:lpstr>
      <vt:lpstr>commits+d spearman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2013-10-11T19:28:12Z</dcterms:modified>
</cp:coreProperties>
</file>