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51200" windowHeight="26760" tabRatio="500" firstSheet="1" activeTab="1"/>
  </bookViews>
  <sheets>
    <sheet name="Size Distribution" sheetId="10" r:id="rId1"/>
    <sheet name="Type System Usage" sheetId="20" r:id="rId2"/>
    <sheet name="Language Usage" sheetId="18" r:id="rId3"/>
    <sheet name="Age Distribution" sheetId="13" r:id="rId4"/>
    <sheet name="Type" sheetId="7" r:id="rId5"/>
    <sheet name="Type+Visibility" sheetId="1" r:id="rId6"/>
    <sheet name="size_localVariables" sheetId="11" r:id="rId7"/>
    <sheet name="size_pubMethodReturn" sheetId="15" r:id="rId8"/>
    <sheet name="size_proMethodReturn" sheetId="17" r:id="rId9"/>
    <sheet name="size_priMethodReturn" sheetId="16" r:id="rId10"/>
    <sheet name="Programmers Background" sheetId="19" r:id="rId11"/>
  </sheets>
  <definedNames>
    <definedName name="age_distribution" localSheetId="3">'Age Distribution'!#REF!</definedName>
    <definedName name="age_distribution_1" localSheetId="3">'Age Distribution'!$A$1:$B$24</definedName>
    <definedName name="localVariable" localSheetId="6">size_localVariables!$A$2:$B$13</definedName>
    <definedName name="localVariable" localSheetId="9">size_priMethodReturn!#REF!</definedName>
    <definedName name="localVariable" localSheetId="8">size_proMethodReturn!#REF!</definedName>
    <definedName name="localVariable" localSheetId="7">size_pubMethodReturn!#REF!</definedName>
    <definedName name="privateMethodReturn" localSheetId="9">size_priMethodReturn!$A$2:$B$13</definedName>
    <definedName name="privateMethodReturn" localSheetId="8">size_proMethodReturn!$C$2:$D$13</definedName>
    <definedName name="protectedMethodReturn" localSheetId="8">size_proMethodReturn!$A$1:$B$12</definedName>
    <definedName name="publicMethodReturn" localSheetId="9">size_priMethodReturn!$A$2:$B$13</definedName>
    <definedName name="publicMethodReturn" localSheetId="8">size_proMethodReturn!$C$2:$D$13</definedName>
    <definedName name="publicMethodReturn" localSheetId="7">size_pubMethodReturn!$A$2:$B$13</definedName>
    <definedName name="sizes" localSheetId="3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9" l="1"/>
  <c r="E3" i="19"/>
  <c r="H3" i="19"/>
  <c r="H4" i="19"/>
  <c r="G2" i="19"/>
  <c r="G3" i="19"/>
  <c r="G4" i="19"/>
  <c r="E4" i="19"/>
  <c r="F4" i="19"/>
  <c r="F3" i="19"/>
  <c r="E2" i="19"/>
  <c r="F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1" i="18"/>
  <c r="J14" i="1"/>
  <c r="J10" i="1"/>
  <c r="J6" i="1"/>
  <c r="I14" i="1"/>
  <c r="I10" i="1"/>
  <c r="I6" i="1"/>
  <c r="J2" i="1"/>
  <c r="I2" i="1"/>
  <c r="E5" i="7"/>
  <c r="E3" i="7"/>
  <c r="H3" i="7"/>
  <c r="E2" i="7"/>
  <c r="H2" i="7"/>
  <c r="E4" i="7"/>
  <c r="H4" i="7"/>
  <c r="E6" i="7"/>
  <c r="H6" i="7"/>
  <c r="H5" i="7"/>
  <c r="G3" i="7"/>
  <c r="G2" i="7"/>
  <c r="G4" i="7"/>
  <c r="G6" i="7"/>
  <c r="G5" i="7"/>
  <c r="E15" i="1"/>
  <c r="H15" i="1"/>
  <c r="E16" i="1"/>
  <c r="H16" i="1"/>
  <c r="E14" i="1"/>
  <c r="H14" i="1"/>
  <c r="E11" i="1"/>
  <c r="H11" i="1"/>
  <c r="E12" i="1"/>
  <c r="H12" i="1"/>
  <c r="E10" i="1"/>
  <c r="H10" i="1"/>
  <c r="G15" i="1"/>
  <c r="G16" i="1"/>
  <c r="G14" i="1"/>
  <c r="G11" i="1"/>
  <c r="G12" i="1"/>
  <c r="G10" i="1"/>
  <c r="E7" i="1"/>
  <c r="H7" i="1"/>
  <c r="E8" i="1"/>
  <c r="H8" i="1"/>
  <c r="E6" i="1"/>
  <c r="H6" i="1"/>
  <c r="G7" i="1"/>
  <c r="G8" i="1"/>
  <c r="G6" i="1"/>
  <c r="E3" i="1"/>
  <c r="H3" i="1"/>
  <c r="E4" i="1"/>
  <c r="H4" i="1"/>
  <c r="E2" i="1"/>
  <c r="H2" i="1"/>
  <c r="G3" i="1"/>
  <c r="G4" i="1"/>
  <c r="G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<sst xmlns="http://schemas.openxmlformats.org/spreadsheetml/2006/main" count="177" uniqueCount="114">
  <si>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</si>
  <si>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</si>
  <si>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</si>
  <si>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</si>
  <si>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</si>
  <si>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</si>
  <si>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</si>
  <si>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</si>
  <si>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</si>
  <si>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</si>
  <si>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</si>
  <si>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</si>
  <si>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Statically Typed (%)</t>
  </si>
  <si>
    <t>Dynamically Typed (%)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</si>
  <si>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</si>
  <si>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</si>
  <si>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</si>
  <si>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</si>
  <si>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</si>
  <si>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</si>
  <si>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</si>
  <si>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</si>
  <si>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</si>
  <si>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</si>
  <si>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</si>
  <si>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</si>
  <si>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</si>
  <si>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</si>
  <si>
    <t>Java</t>
  </si>
  <si>
    <t>JavaScript</t>
  </si>
  <si>
    <t>Ruby</t>
  </si>
  <si>
    <t>Shell</t>
  </si>
  <si>
    <t>Python</t>
  </si>
  <si>
    <t>PHP</t>
  </si>
  <si>
    <t>Scala</t>
  </si>
  <si>
    <t>CSS</t>
  </si>
  <si>
    <t>C</t>
  </si>
  <si>
    <t>Objective-C</t>
  </si>
  <si>
    <t>C++</t>
  </si>
  <si>
    <t>VimL</t>
  </si>
  <si>
    <t>C#</t>
  </si>
  <si>
    <t>Clojure</t>
  </si>
  <si>
    <t>CoffeeScript</t>
  </si>
  <si>
    <t>Perl</t>
  </si>
  <si>
    <t>Emacs Lisp</t>
  </si>
  <si>
    <t>Puppet</t>
  </si>
  <si>
    <t>Go</t>
  </si>
  <si>
    <t>ActionScript</t>
  </si>
  <si>
    <t>Haskell</t>
  </si>
  <si>
    <t>Erlang</t>
  </si>
  <si>
    <t>Lua</t>
  </si>
  <si>
    <t>Gosu</t>
  </si>
  <si>
    <t>XSLT</t>
  </si>
  <si>
    <t>R</t>
  </si>
  <si>
    <t>Arduino</t>
  </si>
  <si>
    <t>XML</t>
  </si>
  <si>
    <t>D</t>
  </si>
  <si>
    <t>Dart</t>
  </si>
  <si>
    <t>Scheme</t>
  </si>
  <si>
    <t>Common Lisp</t>
  </si>
  <si>
    <t>Matlab</t>
  </si>
  <si>
    <t>Assembly</t>
  </si>
  <si>
    <t>Visual Basic</t>
  </si>
  <si>
    <t>Racket</t>
  </si>
  <si>
    <t>ColdFusion</t>
  </si>
  <si>
    <t>Kotlin</t>
  </si>
  <si>
    <t>Prolog</t>
  </si>
  <si>
    <t>Io</t>
  </si>
  <si>
    <t>Elixir</t>
  </si>
  <si>
    <t>Processing</t>
  </si>
  <si>
    <t>Logos</t>
  </si>
  <si>
    <t>ASP</t>
  </si>
  <si>
    <t>PowerShell</t>
  </si>
  <si>
    <t>Objective-J</t>
  </si>
  <si>
    <t>SuperCollider</t>
  </si>
  <si>
    <t>Delphi</t>
  </si>
  <si>
    <t>Smalltalk</t>
  </si>
  <si>
    <t>HaXe</t>
  </si>
  <si>
    <t>TypeScript</t>
  </si>
  <si>
    <t>AutoHotkey</t>
  </si>
  <si>
    <t>Tcl</t>
  </si>
  <si>
    <t>Haxe</t>
  </si>
  <si>
    <t>OCaml</t>
  </si>
  <si>
    <t>Rust</t>
  </si>
  <si>
    <t>Scilab</t>
  </si>
  <si>
    <t>Ceylon</t>
  </si>
  <si>
    <t>Apex</t>
  </si>
  <si>
    <t>Verilog</t>
  </si>
  <si>
    <t>Standard ML</t>
  </si>
  <si>
    <t>OpenEdge ABL</t>
  </si>
  <si>
    <t>F#</t>
  </si>
  <si>
    <t>Ada</t>
  </si>
  <si>
    <t>XQuery</t>
  </si>
  <si>
    <t>VHDL</t>
  </si>
  <si>
    <t>DOT</t>
  </si>
  <si>
    <t>LiveScript</t>
  </si>
  <si>
    <t>Fantom</t>
  </si>
  <si>
    <t>Slash</t>
  </si>
  <si>
    <t>Eiffel</t>
  </si>
  <si>
    <t>Nemerle</t>
  </si>
  <si>
    <t>Lasso</t>
  </si>
  <si>
    <t>Arc</t>
  </si>
  <si>
    <t>Factor</t>
  </si>
  <si>
    <t>Nimrod</t>
  </si>
  <si>
    <t>Awk</t>
  </si>
  <si>
    <t>AppleScript</t>
  </si>
  <si>
    <t>Boo</t>
  </si>
  <si>
    <t>Julia</t>
  </si>
  <si>
    <t>Dynamic and Static</t>
  </si>
  <si>
    <t>Typed Statements</t>
  </si>
  <si>
    <t>Untyped Statements (%)</t>
  </si>
  <si>
    <t>Static and Dynamic</t>
  </si>
  <si>
    <t>No other languages</t>
  </si>
  <si>
    <t>Number of 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</si>
</sst>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</cellXfs>
  <cellStyles count="7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54392"/>
        <c:axId val="2067960664"/>
      </c:scatterChart>
      <c:valAx>
        <c:axId val="20679543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Lines of 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7960664"/>
        <c:crosses val="autoZero"/>
        <c:crossBetween val="midCat"/>
        <c:majorUnit val="8.0"/>
        <c:minorUnit val="4.0"/>
      </c:valAx>
      <c:valAx>
        <c:axId val="2067960664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7954392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Constructor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</c:formatCode>
                <c:ptCount val="3"/>
                <c:pt idx="0">
                  <c:v>91.79607543462242</c:v>
                </c:pt>
                <c:pt idx="1">
                  <c:v>63.01369863013699</c:v>
                </c:pt>
                <c:pt idx="2">
                  <c:v>89.83050847457628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</c:formatCode>
                <c:ptCount val="3"/>
                <c:pt idx="0">
                  <c:v>8.203924565377582</c:v>
                </c:pt>
                <c:pt idx="1">
                  <c:v>36.98630136986301</c:v>
                </c:pt>
                <c:pt idx="2">
                  <c:v>10.16949152542373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8410248"/>
        <c:axId val="2068411736"/>
      </c:barChart>
      <c:catAx>
        <c:axId val="20684102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8411736"/>
        <c:crosses val="autoZero"/>
        <c:auto val="1"/>
        <c:lblAlgn val="ctr"/>
        <c:lblOffset val="100"/>
        <c:noMultiLvlLbl val="1"/>
      </c:catAx>
      <c:valAx>
        <c:axId val="20684117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84102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Local Variables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size_localVariables!$B$2:$B$13</c:f>
              <c:numCache>
                <c:formatCode>0</c:formatCode>
                <c:ptCount val="12"/>
                <c:pt idx="0">
                  <c:v>40.0</c:v>
                </c:pt>
                <c:pt idx="1">
                  <c:v>24.0</c:v>
                </c:pt>
                <c:pt idx="2">
                  <c:v>34.0</c:v>
                </c:pt>
                <c:pt idx="3">
                  <c:v>45.0</c:v>
                </c:pt>
                <c:pt idx="4">
                  <c:v>63.0</c:v>
                </c:pt>
                <c:pt idx="5">
                  <c:v>68.0</c:v>
                </c:pt>
                <c:pt idx="6">
                  <c:v>67.0</c:v>
                </c:pt>
                <c:pt idx="7">
                  <c:v>65.0</c:v>
                </c:pt>
                <c:pt idx="8">
                  <c:v>80.0</c:v>
                </c:pt>
                <c:pt idx="9">
                  <c:v>54.0</c:v>
                </c:pt>
                <c:pt idx="10">
                  <c:v>77.0</c:v>
                </c:pt>
                <c:pt idx="11">
                  <c:v>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67403416"/>
        <c:axId val="2067408888"/>
      </c:barChart>
      <c:catAx>
        <c:axId val="206740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7408888"/>
        <c:crosses val="autoZero"/>
        <c:auto val="1"/>
        <c:lblAlgn val="ctr"/>
        <c:lblOffset val="100"/>
        <c:noMultiLvlLbl val="0"/>
      </c:catAx>
      <c:valAx>
        <c:axId val="2067408888"/>
        <c:scaling>
          <c:orientation val="minMax"/>
          <c:max val="9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67403416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Public Method Return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size_pubMethodReturn!$B$2:$B$13</c:f>
              <c:numCache>
                <c:formatCode>General</c:formatCode>
                <c:ptCount val="12"/>
                <c:pt idx="0">
                  <c:v>45.0</c:v>
                </c:pt>
                <c:pt idx="1">
                  <c:v>44.0</c:v>
                </c:pt>
                <c:pt idx="2">
                  <c:v>41.0</c:v>
                </c:pt>
                <c:pt idx="3">
                  <c:v>38.0</c:v>
                </c:pt>
                <c:pt idx="4">
                  <c:v>31.0</c:v>
                </c:pt>
                <c:pt idx="5">
                  <c:v>28.0</c:v>
                </c:pt>
                <c:pt idx="6">
                  <c:v>28.0</c:v>
                </c:pt>
                <c:pt idx="7">
                  <c:v>27.0</c:v>
                </c:pt>
                <c:pt idx="8">
                  <c:v>33.0</c:v>
                </c:pt>
                <c:pt idx="9">
                  <c:v>24.0</c:v>
                </c:pt>
                <c:pt idx="10">
                  <c:v>15.0</c:v>
                </c:pt>
                <c:pt idx="1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68459528"/>
        <c:axId val="2068465000"/>
      </c:barChart>
      <c:catAx>
        <c:axId val="206845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8465000"/>
        <c:crosses val="autoZero"/>
        <c:auto val="1"/>
        <c:lblAlgn val="ctr"/>
        <c:lblOffset val="100"/>
        <c:noMultiLvlLbl val="0"/>
      </c:catAx>
      <c:valAx>
        <c:axId val="206846500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68459528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Protected Method Return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size_proMethodReturn!$B$1:$B$12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12.0</c:v>
                </c:pt>
                <c:pt idx="8">
                  <c:v>20.0</c:v>
                </c:pt>
                <c:pt idx="9">
                  <c:v>14.0</c:v>
                </c:pt>
                <c:pt idx="10">
                  <c:v>4.0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67433352"/>
        <c:axId val="2067438872"/>
      </c:barChart>
      <c:catAx>
        <c:axId val="206743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7438872"/>
        <c:crosses val="autoZero"/>
        <c:auto val="1"/>
        <c:lblAlgn val="ctr"/>
        <c:lblOffset val="100"/>
        <c:noMultiLvlLbl val="0"/>
      </c:catAx>
      <c:valAx>
        <c:axId val="2067438872"/>
        <c:scaling>
          <c:orientation val="minMax"/>
          <c:max val="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67433352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Private</a:t>
            </a:r>
            <a:r>
              <a:rPr lang="en-US" baseline="0"/>
              <a:t> </a:t>
            </a:r>
            <a:r>
              <a:rPr lang="en-US"/>
              <a:t>Method Return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size_priMethodReturn!$B$2:$B$13</c:f>
              <c:numCache>
                <c:formatCode>General</c:formatCode>
                <c:ptCount val="12"/>
                <c:pt idx="0">
                  <c:v>15.0</c:v>
                </c:pt>
                <c:pt idx="1">
                  <c:v>28.0</c:v>
                </c:pt>
                <c:pt idx="2">
                  <c:v>40.0</c:v>
                </c:pt>
                <c:pt idx="3">
                  <c:v>27.0</c:v>
                </c:pt>
                <c:pt idx="4">
                  <c:v>31.0</c:v>
                </c:pt>
                <c:pt idx="5">
                  <c:v>29.0</c:v>
                </c:pt>
                <c:pt idx="6">
                  <c:v>25.0</c:v>
                </c:pt>
                <c:pt idx="7">
                  <c:v>20.0</c:v>
                </c:pt>
                <c:pt idx="8">
                  <c:v>44.0</c:v>
                </c:pt>
                <c:pt idx="9">
                  <c:v>50.0</c:v>
                </c:pt>
                <c:pt idx="10">
                  <c:v>41.0</c:v>
                </c:pt>
                <c:pt idx="1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67488200"/>
        <c:axId val="2067493688"/>
      </c:barChart>
      <c:catAx>
        <c:axId val="206748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7493688"/>
        <c:crosses val="autoZero"/>
        <c:auto val="1"/>
        <c:lblAlgn val="ctr"/>
        <c:lblOffset val="100"/>
        <c:noMultiLvlLbl val="0"/>
      </c:catAx>
      <c:valAx>
        <c:axId val="2067493688"/>
        <c:scaling>
          <c:orientation val="minMax"/>
          <c:max val="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67488200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3255606010047"/>
          <c:y val="0.03601108033241"/>
          <c:w val="0.494323331010913"/>
          <c:h val="0.569337797456758"/>
        </c:manualLayout>
      </c:layout>
      <c:barChart>
        <c:barDir val="bar"/>
        <c:grouping val="clustered"/>
        <c:varyColors val="1"/>
        <c:ser>
          <c:idx val="1"/>
          <c:order val="0"/>
          <c:tx>
            <c:strRef>
              <c:f>'Programmers Background'!$H$1</c:f>
              <c:strCache>
                <c:ptCount val="1"/>
                <c:pt idx="0">
                  <c:v>Untyped Statements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'Programmers Background'!$F$2:$F$4</c:f>
              <c:strCache>
                <c:ptCount val="3"/>
                <c:pt idx="0">
                  <c:v>Dynamic</c:v>
                </c:pt>
                <c:pt idx="1">
                  <c:v>Dynamic and Static</c:v>
                </c:pt>
                <c:pt idx="2">
                  <c:v>Static</c:v>
                </c:pt>
              </c:strCache>
            </c:strRef>
          </c:cat>
          <c:val>
            <c:numRef>
              <c:f>'Programmers Background'!$H$2:$H$4</c:f>
              <c:numCache>
                <c:formatCode>0.0</c:formatCode>
                <c:ptCount val="3"/>
                <c:pt idx="0">
                  <c:v>40.41677554220016</c:v>
                </c:pt>
                <c:pt idx="1">
                  <c:v>40.28901817691036</c:v>
                </c:pt>
                <c:pt idx="2">
                  <c:v>28.73024523160763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81484232"/>
        <c:axId val="2081482264"/>
      </c:barChart>
      <c:catAx>
        <c:axId val="208148423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 algn="r">
              <a:defRPr sz="1400"/>
            </a:pPr>
            <a:endParaRPr lang="en-US"/>
          </a:p>
        </c:txPr>
        <c:crossAx val="2081482264"/>
        <c:crosses val="autoZero"/>
        <c:auto val="1"/>
        <c:lblAlgn val="ctr"/>
        <c:lblOffset val="100"/>
        <c:noMultiLvlLbl val="1"/>
      </c:catAx>
      <c:valAx>
        <c:axId val="2081482264"/>
        <c:scaling>
          <c:orientation val="minMax"/>
          <c:max val="45.0"/>
          <c:min val="0.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1484232"/>
        <c:crosses val="autoZero"/>
        <c:crossBetween val="between"/>
        <c:majorUnit val="5.0"/>
        <c:minorUnit val="5.0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'Type System Usage'!$A$2</c:f>
              <c:strCache>
                <c:ptCount val="1"/>
                <c:pt idx="0">
                  <c:v>Number of Developers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'Type System Usage'!$B$1:$E$1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Static and Dynamic</c:v>
                </c:pt>
                <c:pt idx="3">
                  <c:v>No other languages</c:v>
                </c:pt>
              </c:strCache>
            </c:strRef>
          </c:cat>
          <c:val>
            <c:numRef>
              <c:f>'Type System Usage'!$B$2:$E$2</c:f>
              <c:numCache>
                <c:formatCode>General</c:formatCode>
                <c:ptCount val="4"/>
                <c:pt idx="0">
                  <c:v>607.0</c:v>
                </c:pt>
                <c:pt idx="1">
                  <c:v>660.0</c:v>
                </c:pt>
                <c:pt idx="2">
                  <c:v>2099.0</c:v>
                </c:pt>
                <c:pt idx="3">
                  <c:v>1115.0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39288"/>
        <c:axId val="2094653816"/>
      </c:barChart>
      <c:catAx>
        <c:axId val="20902392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4653816"/>
        <c:crosses val="autoZero"/>
        <c:auto val="1"/>
        <c:lblAlgn val="ctr"/>
        <c:lblOffset val="100"/>
        <c:noMultiLvlLbl val="0"/>
      </c:catAx>
      <c:valAx>
        <c:axId val="2094653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0239288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</c:spPr>
          <c:invertIfNegative val="0"/>
          <c:cat>
            <c:strRef>
              <c:f>'Language Usage'!$A$71:$A$80</c:f>
              <c:strCache>
                <c:ptCount val="10"/>
                <c:pt idx="0">
                  <c:v>Objective-C</c:v>
                </c:pt>
                <c:pt idx="1">
                  <c:v>C</c:v>
                </c:pt>
                <c:pt idx="2">
                  <c:v>CSS</c:v>
                </c:pt>
                <c:pt idx="3">
                  <c:v>Scala</c:v>
                </c:pt>
                <c:pt idx="4">
                  <c:v>PHP</c:v>
                </c:pt>
                <c:pt idx="5">
                  <c:v>Python</c:v>
                </c:pt>
                <c:pt idx="6">
                  <c:v>Shell</c:v>
                </c:pt>
                <c:pt idx="7">
                  <c:v>Ruby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'Language Usage'!$C$71:$C$80</c:f>
              <c:numCache>
                <c:formatCode>General</c:formatCode>
                <c:ptCount val="10"/>
                <c:pt idx="0">
                  <c:v>0.05779959830395</c:v>
                </c:pt>
                <c:pt idx="1">
                  <c:v>0.0620397232760544</c:v>
                </c:pt>
                <c:pt idx="2">
                  <c:v>0.0734211113590716</c:v>
                </c:pt>
                <c:pt idx="3">
                  <c:v>0.0827940191921446</c:v>
                </c:pt>
                <c:pt idx="4">
                  <c:v>0.0937290783307297</c:v>
                </c:pt>
                <c:pt idx="5">
                  <c:v>0.142602097746039</c:v>
                </c:pt>
                <c:pt idx="6">
                  <c:v>0.163802722606561</c:v>
                </c:pt>
                <c:pt idx="7">
                  <c:v>0.215576880160678</c:v>
                </c:pt>
                <c:pt idx="8">
                  <c:v>0.470430707431377</c:v>
                </c:pt>
                <c:pt idx="9">
                  <c:v>0.543851818790449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42088"/>
        <c:axId val="2067345064"/>
      </c:barChart>
      <c:catAx>
        <c:axId val="20673420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7345064"/>
        <c:crosses val="autoZero"/>
        <c:auto val="1"/>
        <c:lblAlgn val="ctr"/>
        <c:lblOffset val="100"/>
        <c:noMultiLvlLbl val="0"/>
      </c:catAx>
      <c:valAx>
        <c:axId val="2067345064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7342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36056"/>
        <c:axId val="2068144520"/>
      </c:scatterChart>
      <c:valAx>
        <c:axId val="2068136056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8144520"/>
        <c:crosses val="autoZero"/>
        <c:crossBetween val="midCat"/>
        <c:majorUnit val="6.0"/>
        <c:minorUnit val="4.0"/>
      </c:valAx>
      <c:valAx>
        <c:axId val="206814452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8136056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</c:formatCode>
                <c:ptCount val="5"/>
                <c:pt idx="0">
                  <c:v>91.73578440703777</c:v>
                </c:pt>
                <c:pt idx="1">
                  <c:v>81.7578163631483</c:v>
                </c:pt>
                <c:pt idx="2">
                  <c:v>78.50402761795166</c:v>
                </c:pt>
                <c:pt idx="3">
                  <c:v>67.7496649724876</c:v>
                </c:pt>
                <c:pt idx="4">
                  <c:v>29.20195634021233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</c:formatCode>
                <c:ptCount val="5"/>
                <c:pt idx="0">
                  <c:v>8.264215592962227</c:v>
                </c:pt>
                <c:pt idx="1">
                  <c:v>18.2421836368517</c:v>
                </c:pt>
                <c:pt idx="2">
                  <c:v>21.49597238204833</c:v>
                </c:pt>
                <c:pt idx="3">
                  <c:v>32.2503350275124</c:v>
                </c:pt>
                <c:pt idx="4">
                  <c:v>70.79804365978766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8193080"/>
        <c:axId val="2068194568"/>
      </c:barChart>
      <c:catAx>
        <c:axId val="206819308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8194568"/>
        <c:crosses val="autoZero"/>
        <c:auto val="1"/>
        <c:lblAlgn val="ctr"/>
        <c:lblOffset val="100"/>
        <c:noMultiLvlLbl val="1"/>
      </c:catAx>
      <c:valAx>
        <c:axId val="20681945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819308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</c:formatCode>
                <c:ptCount val="17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  <c:pt idx="3" formatCode="General">
                  <c:v>0.0</c:v>
                </c:pt>
                <c:pt idx="4" formatCode="0.0">
                  <c:v>82.37878671086102</c:v>
                </c:pt>
                <c:pt idx="5" formatCode="0.0">
                  <c:v>67.17342342342343</c:v>
                </c:pt>
                <c:pt idx="6" formatCode="0.0">
                  <c:v>86.63282571912013</c:v>
                </c:pt>
                <c:pt idx="7" formatCode="General">
                  <c:v>0.0</c:v>
                </c:pt>
                <c:pt idx="8" formatCode="0.0">
                  <c:v>91.79607543462242</c:v>
                </c:pt>
                <c:pt idx="9" formatCode="0.0">
                  <c:v>63.01369863013699</c:v>
                </c:pt>
                <c:pt idx="10" formatCode="0.0">
                  <c:v>89.83050847457628</c:v>
                </c:pt>
                <c:pt idx="11" formatCode="General">
                  <c:v>0.0</c:v>
                </c:pt>
                <c:pt idx="12" formatCode="0.0">
                  <c:v>88.76701966717095</c:v>
                </c:pt>
                <c:pt idx="13" formatCode="0.0">
                  <c:v>72.43787225302937</c:v>
                </c:pt>
                <c:pt idx="14" formatCode="0.0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</c:formatCode>
                <c:ptCount val="17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  <c:pt idx="3" formatCode="General">
                  <c:v>0.0</c:v>
                </c:pt>
                <c:pt idx="4" formatCode="0.0">
                  <c:v>17.62121328913898</c:v>
                </c:pt>
                <c:pt idx="5" formatCode="0.0">
                  <c:v>32.82657657657658</c:v>
                </c:pt>
                <c:pt idx="6" formatCode="0.0">
                  <c:v>13.36717428087987</c:v>
                </c:pt>
                <c:pt idx="7" formatCode="General">
                  <c:v>0.0</c:v>
                </c:pt>
                <c:pt idx="8" formatCode="0.0">
                  <c:v>8.203924565377582</c:v>
                </c:pt>
                <c:pt idx="9" formatCode="0.0">
                  <c:v>36.98630136986301</c:v>
                </c:pt>
                <c:pt idx="10" formatCode="0.0">
                  <c:v>10.16949152542373</c:v>
                </c:pt>
                <c:pt idx="11" formatCode="General">
                  <c:v>0.0</c:v>
                </c:pt>
                <c:pt idx="12" formatCode="0.0">
                  <c:v>11.23298033282905</c:v>
                </c:pt>
                <c:pt idx="13" formatCode="0.0">
                  <c:v>27.56212774697063</c:v>
                </c:pt>
                <c:pt idx="14" formatCode="0.0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245448"/>
        <c:axId val="2068247496"/>
      </c:barChart>
      <c:catAx>
        <c:axId val="206824544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68247496"/>
        <c:crosses val="autoZero"/>
        <c:auto val="1"/>
        <c:lblAlgn val="ctr"/>
        <c:lblOffset val="100"/>
        <c:noMultiLvlLbl val="1"/>
      </c:catAx>
      <c:valAx>
        <c:axId val="206824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82454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Return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</c:formatCode>
                <c:ptCount val="3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</c:formatCode>
                <c:ptCount val="3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8287784"/>
        <c:axId val="2068289272"/>
      </c:barChart>
      <c:catAx>
        <c:axId val="206828778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8289272"/>
        <c:crosses val="autoZero"/>
        <c:auto val="1"/>
        <c:lblAlgn val="ctr"/>
        <c:lblOffset val="100"/>
        <c:noMultiLvlLbl val="1"/>
      </c:catAx>
      <c:valAx>
        <c:axId val="20682892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828778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</c:formatCode>
                <c:ptCount val="3"/>
                <c:pt idx="0">
                  <c:v>82.37878671086102</c:v>
                </c:pt>
                <c:pt idx="1">
                  <c:v>67.17342342342343</c:v>
                </c:pt>
                <c:pt idx="2">
                  <c:v>86.63282571912013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</c:formatCode>
                <c:ptCount val="3"/>
                <c:pt idx="0">
                  <c:v>17.62121328913898</c:v>
                </c:pt>
                <c:pt idx="1">
                  <c:v>32.82657657657658</c:v>
                </c:pt>
                <c:pt idx="2">
                  <c:v>13.36717428087987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8328520"/>
        <c:axId val="2068330008"/>
      </c:barChart>
      <c:catAx>
        <c:axId val="206832852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8330008"/>
        <c:crosses val="autoZero"/>
        <c:auto val="1"/>
        <c:lblAlgn val="ctr"/>
        <c:lblOffset val="100"/>
        <c:noMultiLvlLbl val="1"/>
      </c:catAx>
      <c:valAx>
        <c:axId val="2068330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832852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</c:formatCode>
                <c:ptCount val="3"/>
                <c:pt idx="0">
                  <c:v>88.76701966717095</c:v>
                </c:pt>
                <c:pt idx="1">
                  <c:v>72.43787225302937</c:v>
                </c:pt>
                <c:pt idx="2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</c:formatCode>
                <c:ptCount val="3"/>
                <c:pt idx="0">
                  <c:v>11.23298033282905</c:v>
                </c:pt>
                <c:pt idx="1">
                  <c:v>27.56212774697063</c:v>
                </c:pt>
                <c:pt idx="2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8369400"/>
        <c:axId val="2068370888"/>
      </c:barChart>
      <c:catAx>
        <c:axId val="20683694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8370888"/>
        <c:crosses val="autoZero"/>
        <c:auto val="1"/>
        <c:lblAlgn val="ctr"/>
        <c:lblOffset val="100"/>
        <c:noMultiLvlLbl val="1"/>
      </c:catAx>
      <c:valAx>
        <c:axId val="20683708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83694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127000</xdr:rowOff>
    </xdr:from>
    <xdr:to>
      <xdr:col>10</xdr:col>
      <xdr:colOff>584200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21</xdr:row>
      <xdr:rowOff>127000</xdr:rowOff>
    </xdr:from>
    <xdr:to>
      <xdr:col>8</xdr:col>
      <xdr:colOff>279400</xdr:colOff>
      <xdr:row>41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3060700</xdr:colOff>
      <xdr:row>11</xdr:row>
      <xdr:rowOff>50800</xdr:rowOff>
    </xdr:from>
    <xdr:to>
      <xdr:col>5</xdr:col>
      <xdr:colOff>215900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12700</xdr:rowOff>
    </xdr:from>
    <xdr:to>
      <xdr:col>12</xdr:col>
      <xdr:colOff>279400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88900</xdr:rowOff>
    </xdr:from>
    <xdr:to>
      <xdr:col>13</xdr:col>
      <xdr:colOff>152400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13</xdr:row>
      <xdr:rowOff>0</xdr:rowOff>
    </xdr:from>
    <xdr:ext cx="6032499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16</xdr:row>
      <xdr:rowOff>50800</xdr:rowOff>
    </xdr:from>
    <xdr:ext cx="5867399" cy="3695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18</xdr:row>
      <xdr:rowOff>38100</xdr:rowOff>
    </xdr:from>
    <xdr:ext cx="5867399" cy="36957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43</xdr:row>
      <xdr:rowOff>50800</xdr:rowOff>
    </xdr:from>
    <xdr:ext cx="5867399" cy="3695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43</xdr:row>
      <xdr:rowOff>101600</xdr:rowOff>
    </xdr:from>
    <xdr:ext cx="5867399" cy="36957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101600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workbookViewId="0">
      <selection activeCell="F25" sqref="F25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X13" sqref="X13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2" spans="1:2">
      <c r="A2" t="s">
        <v>16</v>
      </c>
      <c r="B2">
        <v>15</v>
      </c>
    </row>
    <row r="3" spans="1:2">
      <c r="A3" t="s">
        <v>17</v>
      </c>
      <c r="B3">
        <v>28</v>
      </c>
    </row>
    <row r="4" spans="1:2">
      <c r="A4" t="s">
        <v>18</v>
      </c>
      <c r="B4">
        <v>40</v>
      </c>
    </row>
    <row r="5" spans="1:2">
      <c r="A5" t="s">
        <v>19</v>
      </c>
      <c r="B5">
        <v>27</v>
      </c>
    </row>
    <row r="6" spans="1:2">
      <c r="A6" t="s">
        <v>20</v>
      </c>
      <c r="B6">
        <v>31</v>
      </c>
    </row>
    <row r="7" spans="1:2">
      <c r="A7" t="s">
        <v>21</v>
      </c>
      <c r="B7">
        <v>29</v>
      </c>
    </row>
    <row r="8" spans="1:2">
      <c r="A8" t="s">
        <v>22</v>
      </c>
      <c r="B8">
        <v>25</v>
      </c>
    </row>
    <row r="9" spans="1:2">
      <c r="A9" t="s">
        <v>23</v>
      </c>
      <c r="B9">
        <v>20</v>
      </c>
    </row>
    <row r="10" spans="1:2">
      <c r="A10" t="s">
        <v>24</v>
      </c>
      <c r="B10">
        <v>44</v>
      </c>
    </row>
    <row r="11" spans="1:2">
      <c r="A11" t="s">
        <v>25</v>
      </c>
      <c r="B11">
        <v>50</v>
      </c>
    </row>
    <row r="12" spans="1:2">
      <c r="A12" t="s">
        <v>26</v>
      </c>
      <c r="B12">
        <v>41</v>
      </c>
    </row>
    <row r="13" spans="1:2">
      <c r="A13" t="s">
        <v>27</v>
      </c>
      <c r="B13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"/>
    </sheetView>
  </sheetViews>
  <sheetFormatPr baseColWidth="10" defaultColWidth="17.1640625" defaultRowHeight="12.75" customHeight="1" x14ac:dyDescent="0"/>
  <cols>
    <col min="1" max="1" width="44.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109</v>
      </c>
      <c r="H1" t="s">
        <v>110</v>
      </c>
    </row>
    <row r="2" spans="1:8" ht="12.75" customHeight="1">
      <c r="A2" t="s">
        <v>1</v>
      </c>
      <c r="C2">
        <v>36484</v>
      </c>
      <c r="D2">
        <v>24748</v>
      </c>
      <c r="E2">
        <f>C2+D2</f>
        <v>61232</v>
      </c>
      <c r="F2" t="str">
        <f t="shared" ref="F2:F4" si="0">A2</f>
        <v>Dynamic</v>
      </c>
      <c r="G2" s="4">
        <f t="shared" ref="G2:G4" si="1">100*C2/E2</f>
        <v>59.583224457799844</v>
      </c>
      <c r="H2" s="4">
        <f t="shared" ref="H2:H4" si="2">100*D2/E2</f>
        <v>40.416775542200156</v>
      </c>
    </row>
    <row r="3" spans="1:8" ht="12.75" customHeight="1">
      <c r="A3" t="s">
        <v>108</v>
      </c>
      <c r="C3">
        <v>123877</v>
      </c>
      <c r="D3">
        <v>83584</v>
      </c>
      <c r="E3">
        <f>C3+D3</f>
        <v>207461</v>
      </c>
      <c r="F3" t="str">
        <f>A3</f>
        <v>Dynamic and Static</v>
      </c>
      <c r="G3" s="4">
        <f>100*C3/E3</f>
        <v>59.710981823089639</v>
      </c>
      <c r="H3" s="4">
        <f>100*D3/E3</f>
        <v>40.289018176910361</v>
      </c>
    </row>
    <row r="4" spans="1:8" ht="12.75" customHeight="1">
      <c r="A4" t="s">
        <v>0</v>
      </c>
      <c r="C4">
        <v>39234</v>
      </c>
      <c r="D4">
        <v>15816</v>
      </c>
      <c r="E4">
        <f>C4+D4</f>
        <v>55050</v>
      </c>
      <c r="F4" t="str">
        <f t="shared" si="0"/>
        <v>Static</v>
      </c>
      <c r="G4" s="4">
        <f t="shared" si="1"/>
        <v>71.269754768392374</v>
      </c>
      <c r="H4" s="4">
        <f t="shared" si="2"/>
        <v>28.730245231607629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30" sqref="G30"/>
    </sheetView>
  </sheetViews>
  <sheetFormatPr baseColWidth="10" defaultColWidth="17.1640625" defaultRowHeight="12.75" customHeight="1" x14ac:dyDescent="0"/>
  <cols>
    <col min="1" max="1" width="44.5" customWidth="1"/>
  </cols>
  <sheetData>
    <row r="1" spans="1:7" ht="12.75" customHeight="1">
      <c r="B1" t="s">
        <v>0</v>
      </c>
      <c r="C1" t="s">
        <v>1</v>
      </c>
      <c r="D1" t="s">
        <v>111</v>
      </c>
      <c r="E1" t="s">
        <v>112</v>
      </c>
    </row>
    <row r="2" spans="1:7" ht="12.75" customHeight="1">
      <c r="A2" t="s">
        <v>113</v>
      </c>
      <c r="B2">
        <v>607</v>
      </c>
      <c r="C2">
        <v>660</v>
      </c>
      <c r="D2">
        <v>2099</v>
      </c>
      <c r="E2">
        <v>1115</v>
      </c>
      <c r="F2" s="4"/>
      <c r="G2" s="4"/>
    </row>
    <row r="3" spans="1:7" ht="12.75" customHeight="1">
      <c r="F3" s="4"/>
      <c r="G3" s="4"/>
    </row>
    <row r="4" spans="1:7" ht="12.75" customHeight="1">
      <c r="F4" s="4"/>
      <c r="G4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G42" sqref="G42"/>
    </sheetView>
  </sheetViews>
  <sheetFormatPr baseColWidth="10" defaultRowHeight="12" x14ac:dyDescent="0"/>
  <cols>
    <col min="3" max="3" width="11" bestFit="1" customWidth="1"/>
  </cols>
  <sheetData>
    <row r="1" spans="1:3">
      <c r="A1" t="s">
        <v>94</v>
      </c>
      <c r="B1">
        <v>1</v>
      </c>
      <c r="C1">
        <f>B1/4481</f>
        <v>2.2316447221602321E-4</v>
      </c>
    </row>
    <row r="2" spans="1:3">
      <c r="A2" t="s">
        <v>95</v>
      </c>
      <c r="B2">
        <v>1</v>
      </c>
      <c r="C2">
        <f t="shared" ref="C2:C65" si="0">B2/4481</f>
        <v>2.2316447221602321E-4</v>
      </c>
    </row>
    <row r="3" spans="1:3">
      <c r="A3" t="s">
        <v>96</v>
      </c>
      <c r="B3">
        <v>1</v>
      </c>
      <c r="C3">
        <f t="shared" si="0"/>
        <v>2.2316447221602321E-4</v>
      </c>
    </row>
    <row r="4" spans="1:3">
      <c r="A4" t="s">
        <v>97</v>
      </c>
      <c r="B4">
        <v>1</v>
      </c>
      <c r="C4">
        <f t="shared" si="0"/>
        <v>2.2316447221602321E-4</v>
      </c>
    </row>
    <row r="5" spans="1:3">
      <c r="A5" t="s">
        <v>98</v>
      </c>
      <c r="B5">
        <v>1</v>
      </c>
      <c r="C5">
        <f t="shared" si="0"/>
        <v>2.2316447221602321E-4</v>
      </c>
    </row>
    <row r="6" spans="1:3">
      <c r="A6" t="s">
        <v>99</v>
      </c>
      <c r="B6">
        <v>1</v>
      </c>
      <c r="C6">
        <f t="shared" si="0"/>
        <v>2.2316447221602321E-4</v>
      </c>
    </row>
    <row r="7" spans="1:3">
      <c r="A7" t="s">
        <v>100</v>
      </c>
      <c r="B7">
        <v>1</v>
      </c>
      <c r="C7">
        <f t="shared" si="0"/>
        <v>2.2316447221602321E-4</v>
      </c>
    </row>
    <row r="8" spans="1:3">
      <c r="A8" t="s">
        <v>101</v>
      </c>
      <c r="B8">
        <v>1</v>
      </c>
      <c r="C8">
        <f t="shared" si="0"/>
        <v>2.2316447221602321E-4</v>
      </c>
    </row>
    <row r="9" spans="1:3">
      <c r="A9" t="s">
        <v>102</v>
      </c>
      <c r="B9">
        <v>1</v>
      </c>
      <c r="C9">
        <f t="shared" si="0"/>
        <v>2.2316447221602321E-4</v>
      </c>
    </row>
    <row r="10" spans="1:3">
      <c r="A10" t="s">
        <v>103</v>
      </c>
      <c r="B10">
        <v>1</v>
      </c>
      <c r="C10">
        <f t="shared" si="0"/>
        <v>2.2316447221602321E-4</v>
      </c>
    </row>
    <row r="11" spans="1:3">
      <c r="A11" t="s">
        <v>104</v>
      </c>
      <c r="B11">
        <v>1</v>
      </c>
      <c r="C11">
        <f t="shared" si="0"/>
        <v>2.2316447221602321E-4</v>
      </c>
    </row>
    <row r="12" spans="1:3">
      <c r="A12" t="s">
        <v>105</v>
      </c>
      <c r="B12">
        <v>1</v>
      </c>
      <c r="C12">
        <f t="shared" si="0"/>
        <v>2.2316447221602321E-4</v>
      </c>
    </row>
    <row r="13" spans="1:3">
      <c r="A13" t="s">
        <v>106</v>
      </c>
      <c r="B13">
        <v>1</v>
      </c>
      <c r="C13">
        <f t="shared" si="0"/>
        <v>2.2316447221602321E-4</v>
      </c>
    </row>
    <row r="14" spans="1:3">
      <c r="A14" t="s">
        <v>107</v>
      </c>
      <c r="B14">
        <v>1</v>
      </c>
      <c r="C14">
        <f t="shared" si="0"/>
        <v>2.2316447221602321E-4</v>
      </c>
    </row>
    <row r="15" spans="1:3">
      <c r="A15" t="s">
        <v>83</v>
      </c>
      <c r="B15">
        <v>2</v>
      </c>
      <c r="C15">
        <f t="shared" si="0"/>
        <v>4.4632894443204642E-4</v>
      </c>
    </row>
    <row r="16" spans="1:3">
      <c r="A16" t="s">
        <v>84</v>
      </c>
      <c r="B16">
        <v>2</v>
      </c>
      <c r="C16">
        <f t="shared" si="0"/>
        <v>4.4632894443204642E-4</v>
      </c>
    </row>
    <row r="17" spans="1:3">
      <c r="A17" t="s">
        <v>85</v>
      </c>
      <c r="B17">
        <v>2</v>
      </c>
      <c r="C17">
        <f t="shared" si="0"/>
        <v>4.4632894443204642E-4</v>
      </c>
    </row>
    <row r="18" spans="1:3">
      <c r="A18" t="s">
        <v>86</v>
      </c>
      <c r="B18">
        <v>2</v>
      </c>
      <c r="C18">
        <f t="shared" si="0"/>
        <v>4.4632894443204642E-4</v>
      </c>
    </row>
    <row r="19" spans="1:3">
      <c r="A19" t="s">
        <v>87</v>
      </c>
      <c r="B19">
        <v>2</v>
      </c>
      <c r="C19">
        <f t="shared" si="0"/>
        <v>4.4632894443204642E-4</v>
      </c>
    </row>
    <row r="20" spans="1:3">
      <c r="A20" t="s">
        <v>88</v>
      </c>
      <c r="B20">
        <v>2</v>
      </c>
      <c r="C20">
        <f t="shared" si="0"/>
        <v>4.4632894443204642E-4</v>
      </c>
    </row>
    <row r="21" spans="1:3" ht="24">
      <c r="A21" t="s">
        <v>89</v>
      </c>
      <c r="B21">
        <v>2</v>
      </c>
      <c r="C21">
        <f t="shared" si="0"/>
        <v>4.4632894443204642E-4</v>
      </c>
    </row>
    <row r="22" spans="1:3">
      <c r="A22" t="s">
        <v>90</v>
      </c>
      <c r="B22">
        <v>2</v>
      </c>
      <c r="C22">
        <f t="shared" si="0"/>
        <v>4.4632894443204642E-4</v>
      </c>
    </row>
    <row r="23" spans="1:3">
      <c r="A23" t="s">
        <v>91</v>
      </c>
      <c r="B23">
        <v>2</v>
      </c>
      <c r="C23">
        <f t="shared" si="0"/>
        <v>4.4632894443204642E-4</v>
      </c>
    </row>
    <row r="24" spans="1:3">
      <c r="A24" t="s">
        <v>92</v>
      </c>
      <c r="B24">
        <v>2</v>
      </c>
      <c r="C24">
        <f t="shared" si="0"/>
        <v>4.4632894443204642E-4</v>
      </c>
    </row>
    <row r="25" spans="1:3">
      <c r="A25" t="s">
        <v>93</v>
      </c>
      <c r="B25">
        <v>2</v>
      </c>
      <c r="C25">
        <f t="shared" si="0"/>
        <v>4.4632894443204642E-4</v>
      </c>
    </row>
    <row r="26" spans="1:3">
      <c r="A26" t="s">
        <v>78</v>
      </c>
      <c r="B26">
        <v>3</v>
      </c>
      <c r="C26">
        <f t="shared" si="0"/>
        <v>6.6949341664806962E-4</v>
      </c>
    </row>
    <row r="27" spans="1:3">
      <c r="A27" t="s">
        <v>79</v>
      </c>
      <c r="B27">
        <v>3</v>
      </c>
      <c r="C27">
        <f t="shared" si="0"/>
        <v>6.6949341664806962E-4</v>
      </c>
    </row>
    <row r="28" spans="1:3">
      <c r="A28" t="s">
        <v>80</v>
      </c>
      <c r="B28">
        <v>3</v>
      </c>
      <c r="C28">
        <f t="shared" si="0"/>
        <v>6.6949341664806962E-4</v>
      </c>
    </row>
    <row r="29" spans="1:3">
      <c r="A29" t="s">
        <v>81</v>
      </c>
      <c r="B29">
        <v>3</v>
      </c>
      <c r="C29">
        <f t="shared" si="0"/>
        <v>6.6949341664806962E-4</v>
      </c>
    </row>
    <row r="30" spans="1:3">
      <c r="A30" t="s">
        <v>82</v>
      </c>
      <c r="B30">
        <v>3</v>
      </c>
      <c r="C30">
        <f t="shared" si="0"/>
        <v>6.6949341664806962E-4</v>
      </c>
    </row>
    <row r="31" spans="1:3" ht="24">
      <c r="A31" t="s">
        <v>74</v>
      </c>
      <c r="B31">
        <v>4</v>
      </c>
      <c r="C31">
        <f t="shared" si="0"/>
        <v>8.9265788886409283E-4</v>
      </c>
    </row>
    <row r="32" spans="1:3">
      <c r="A32" t="s">
        <v>75</v>
      </c>
      <c r="B32">
        <v>4</v>
      </c>
      <c r="C32">
        <f t="shared" si="0"/>
        <v>8.9265788886409283E-4</v>
      </c>
    </row>
    <row r="33" spans="1:3">
      <c r="A33" t="s">
        <v>76</v>
      </c>
      <c r="B33">
        <v>4</v>
      </c>
      <c r="C33">
        <f t="shared" si="0"/>
        <v>8.9265788886409283E-4</v>
      </c>
    </row>
    <row r="34" spans="1:3">
      <c r="A34" t="s">
        <v>77</v>
      </c>
      <c r="B34">
        <v>4</v>
      </c>
      <c r="C34">
        <f t="shared" si="0"/>
        <v>8.9265788886409283E-4</v>
      </c>
    </row>
    <row r="35" spans="1:3">
      <c r="A35" t="s">
        <v>73</v>
      </c>
      <c r="B35">
        <v>5</v>
      </c>
      <c r="C35">
        <f t="shared" si="0"/>
        <v>1.1158223610801161E-3</v>
      </c>
    </row>
    <row r="36" spans="1:3">
      <c r="A36" t="s">
        <v>70</v>
      </c>
      <c r="B36">
        <v>6</v>
      </c>
      <c r="C36">
        <f t="shared" si="0"/>
        <v>1.3389868332961392E-3</v>
      </c>
    </row>
    <row r="37" spans="1:3">
      <c r="A37" t="s">
        <v>71</v>
      </c>
      <c r="B37">
        <v>6</v>
      </c>
      <c r="C37">
        <f t="shared" si="0"/>
        <v>1.3389868332961392E-3</v>
      </c>
    </row>
    <row r="38" spans="1:3">
      <c r="A38" t="s">
        <v>72</v>
      </c>
      <c r="B38">
        <v>6</v>
      </c>
      <c r="C38">
        <f t="shared" si="0"/>
        <v>1.3389868332961392E-3</v>
      </c>
    </row>
    <row r="39" spans="1:3">
      <c r="A39" t="s">
        <v>68</v>
      </c>
      <c r="B39">
        <v>7</v>
      </c>
      <c r="C39">
        <f t="shared" si="0"/>
        <v>1.5621513055121626E-3</v>
      </c>
    </row>
    <row r="40" spans="1:3">
      <c r="A40" t="s">
        <v>69</v>
      </c>
      <c r="B40">
        <v>7</v>
      </c>
      <c r="C40">
        <f t="shared" si="0"/>
        <v>1.5621513055121626E-3</v>
      </c>
    </row>
    <row r="41" spans="1:3">
      <c r="A41" t="s">
        <v>64</v>
      </c>
      <c r="B41">
        <v>8</v>
      </c>
      <c r="C41">
        <f t="shared" si="0"/>
        <v>1.7853157777281857E-3</v>
      </c>
    </row>
    <row r="42" spans="1:3">
      <c r="A42" t="s">
        <v>65</v>
      </c>
      <c r="B42">
        <v>8</v>
      </c>
      <c r="C42">
        <f t="shared" si="0"/>
        <v>1.7853157777281857E-3</v>
      </c>
    </row>
    <row r="43" spans="1:3">
      <c r="A43" t="s">
        <v>66</v>
      </c>
      <c r="B43">
        <v>8</v>
      </c>
      <c r="C43">
        <f t="shared" si="0"/>
        <v>1.7853157777281857E-3</v>
      </c>
    </row>
    <row r="44" spans="1:3">
      <c r="A44" t="s">
        <v>67</v>
      </c>
      <c r="B44">
        <v>8</v>
      </c>
      <c r="C44">
        <f t="shared" si="0"/>
        <v>1.7853157777281857E-3</v>
      </c>
    </row>
    <row r="45" spans="1:3">
      <c r="A45" t="s">
        <v>61</v>
      </c>
      <c r="B45">
        <v>9</v>
      </c>
      <c r="C45">
        <f t="shared" si="0"/>
        <v>2.008480249944209E-3</v>
      </c>
    </row>
    <row r="46" spans="1:3">
      <c r="A46" t="s">
        <v>62</v>
      </c>
      <c r="B46">
        <v>9</v>
      </c>
      <c r="C46">
        <f t="shared" si="0"/>
        <v>2.008480249944209E-3</v>
      </c>
    </row>
    <row r="47" spans="1:3">
      <c r="A47" t="s">
        <v>63</v>
      </c>
      <c r="B47">
        <v>9</v>
      </c>
      <c r="C47">
        <f t="shared" si="0"/>
        <v>2.008480249944209E-3</v>
      </c>
    </row>
    <row r="48" spans="1:3">
      <c r="A48" t="s">
        <v>60</v>
      </c>
      <c r="B48">
        <v>10</v>
      </c>
      <c r="C48">
        <f t="shared" si="0"/>
        <v>2.2316447221602323E-3</v>
      </c>
    </row>
    <row r="49" spans="1:3" ht="24">
      <c r="A49" t="s">
        <v>59</v>
      </c>
      <c r="B49">
        <v>12</v>
      </c>
      <c r="C49">
        <f t="shared" si="0"/>
        <v>2.6779736665922785E-3</v>
      </c>
    </row>
    <row r="50" spans="1:3">
      <c r="A50" t="s">
        <v>57</v>
      </c>
      <c r="B50">
        <v>13</v>
      </c>
      <c r="C50">
        <f t="shared" si="0"/>
        <v>2.9011381388083018E-3</v>
      </c>
    </row>
    <row r="51" spans="1:3">
      <c r="A51" t="s">
        <v>58</v>
      </c>
      <c r="B51">
        <v>13</v>
      </c>
      <c r="C51">
        <f t="shared" si="0"/>
        <v>2.9011381388083018E-3</v>
      </c>
    </row>
    <row r="52" spans="1:3">
      <c r="A52" t="s">
        <v>56</v>
      </c>
      <c r="B52">
        <v>15</v>
      </c>
      <c r="C52">
        <f t="shared" si="0"/>
        <v>3.347467083240348E-3</v>
      </c>
    </row>
    <row r="53" spans="1:3">
      <c r="A53" t="s">
        <v>55</v>
      </c>
      <c r="B53">
        <v>18</v>
      </c>
      <c r="C53">
        <f t="shared" si="0"/>
        <v>4.016960499888418E-3</v>
      </c>
    </row>
    <row r="54" spans="1:3">
      <c r="A54" t="s">
        <v>54</v>
      </c>
      <c r="B54">
        <v>21</v>
      </c>
      <c r="C54">
        <f t="shared" si="0"/>
        <v>4.6864539165364875E-3</v>
      </c>
    </row>
    <row r="55" spans="1:3">
      <c r="A55" t="s">
        <v>53</v>
      </c>
      <c r="B55">
        <v>24</v>
      </c>
      <c r="C55">
        <f t="shared" si="0"/>
        <v>5.355947333184557E-3</v>
      </c>
    </row>
    <row r="56" spans="1:3">
      <c r="A56" t="s">
        <v>52</v>
      </c>
      <c r="B56">
        <v>28</v>
      </c>
      <c r="C56">
        <f t="shared" si="0"/>
        <v>6.2486052220486503E-3</v>
      </c>
    </row>
    <row r="57" spans="1:3">
      <c r="A57" t="s">
        <v>51</v>
      </c>
      <c r="B57">
        <v>31</v>
      </c>
      <c r="C57">
        <f t="shared" si="0"/>
        <v>6.9180986386967198E-3</v>
      </c>
    </row>
    <row r="58" spans="1:3">
      <c r="A58" t="s">
        <v>50</v>
      </c>
      <c r="B58">
        <v>33</v>
      </c>
      <c r="C58">
        <f t="shared" si="0"/>
        <v>7.3644275831287655E-3</v>
      </c>
    </row>
    <row r="59" spans="1:3">
      <c r="A59" t="s">
        <v>49</v>
      </c>
      <c r="B59">
        <v>38</v>
      </c>
      <c r="C59">
        <f t="shared" si="0"/>
        <v>8.4802499442088817E-3</v>
      </c>
    </row>
    <row r="60" spans="1:3">
      <c r="A60" t="s">
        <v>48</v>
      </c>
      <c r="B60">
        <v>41</v>
      </c>
      <c r="C60">
        <f t="shared" si="0"/>
        <v>9.1497433608569521E-3</v>
      </c>
    </row>
    <row r="61" spans="1:3">
      <c r="A61" t="s">
        <v>47</v>
      </c>
      <c r="B61">
        <v>45</v>
      </c>
      <c r="C61">
        <f t="shared" si="0"/>
        <v>1.0042401249721044E-2</v>
      </c>
    </row>
    <row r="62" spans="1:3">
      <c r="A62" t="s">
        <v>46</v>
      </c>
      <c r="B62">
        <v>50</v>
      </c>
      <c r="C62">
        <f t="shared" si="0"/>
        <v>1.115822361080116E-2</v>
      </c>
    </row>
    <row r="63" spans="1:3">
      <c r="A63" t="s">
        <v>45</v>
      </c>
      <c r="B63">
        <v>61</v>
      </c>
      <c r="C63">
        <f t="shared" si="0"/>
        <v>1.3613032805177415E-2</v>
      </c>
    </row>
    <row r="64" spans="1:3">
      <c r="A64" t="s">
        <v>44</v>
      </c>
      <c r="B64">
        <v>83</v>
      </c>
      <c r="C64">
        <f t="shared" si="0"/>
        <v>1.8522651193929925E-2</v>
      </c>
    </row>
    <row r="65" spans="1:3">
      <c r="A65" t="s">
        <v>43</v>
      </c>
      <c r="B65">
        <v>130</v>
      </c>
      <c r="C65">
        <f t="shared" si="0"/>
        <v>2.9011381388083016E-2</v>
      </c>
    </row>
    <row r="66" spans="1:3">
      <c r="A66" t="s">
        <v>42</v>
      </c>
      <c r="B66">
        <v>149</v>
      </c>
      <c r="C66">
        <f t="shared" ref="C66:C80" si="1">B66/4481</f>
        <v>3.3251506360187456E-2</v>
      </c>
    </row>
    <row r="67" spans="1:3">
      <c r="A67" t="s">
        <v>41</v>
      </c>
      <c r="B67">
        <v>171</v>
      </c>
      <c r="C67">
        <f t="shared" si="1"/>
        <v>3.816112474893997E-2</v>
      </c>
    </row>
    <row r="68" spans="1:3">
      <c r="A68" t="s">
        <v>40</v>
      </c>
      <c r="B68">
        <v>176</v>
      </c>
      <c r="C68">
        <f t="shared" si="1"/>
        <v>3.9276947110020083E-2</v>
      </c>
    </row>
    <row r="69" spans="1:3">
      <c r="A69" t="s">
        <v>39</v>
      </c>
      <c r="B69">
        <v>190</v>
      </c>
      <c r="C69">
        <f t="shared" si="1"/>
        <v>4.2401249721044407E-2</v>
      </c>
    </row>
    <row r="70" spans="1:3">
      <c r="A70" t="s">
        <v>38</v>
      </c>
      <c r="B70">
        <v>246</v>
      </c>
      <c r="C70">
        <f t="shared" si="1"/>
        <v>5.4898460165141709E-2</v>
      </c>
    </row>
    <row r="71" spans="1:3">
      <c r="A71" t="s">
        <v>37</v>
      </c>
      <c r="B71">
        <v>259</v>
      </c>
      <c r="C71">
        <f t="shared" si="1"/>
        <v>5.7799598303950012E-2</v>
      </c>
    </row>
    <row r="72" spans="1:3">
      <c r="A72" t="s">
        <v>36</v>
      </c>
      <c r="B72">
        <v>278</v>
      </c>
      <c r="C72">
        <f t="shared" si="1"/>
        <v>6.2039723276054455E-2</v>
      </c>
    </row>
    <row r="73" spans="1:3">
      <c r="A73" t="s">
        <v>35</v>
      </c>
      <c r="B73">
        <v>329</v>
      </c>
      <c r="C73">
        <f t="shared" si="1"/>
        <v>7.3421111359071631E-2</v>
      </c>
    </row>
    <row r="74" spans="1:3">
      <c r="A74" t="s">
        <v>34</v>
      </c>
      <c r="B74">
        <v>371</v>
      </c>
      <c r="C74">
        <f t="shared" si="1"/>
        <v>8.2794019192144616E-2</v>
      </c>
    </row>
    <row r="75" spans="1:3">
      <c r="A75" t="s">
        <v>33</v>
      </c>
      <c r="B75">
        <v>420</v>
      </c>
      <c r="C75">
        <f t="shared" si="1"/>
        <v>9.3729078330729743E-2</v>
      </c>
    </row>
    <row r="76" spans="1:3">
      <c r="A76" t="s">
        <v>32</v>
      </c>
      <c r="B76">
        <v>639</v>
      </c>
      <c r="C76">
        <f t="shared" si="1"/>
        <v>0.14260209774603883</v>
      </c>
    </row>
    <row r="77" spans="1:3">
      <c r="A77" t="s">
        <v>31</v>
      </c>
      <c r="B77">
        <v>734</v>
      </c>
      <c r="C77">
        <f t="shared" si="1"/>
        <v>0.16380272260656104</v>
      </c>
    </row>
    <row r="78" spans="1:3">
      <c r="A78" t="s">
        <v>30</v>
      </c>
      <c r="B78">
        <v>966</v>
      </c>
      <c r="C78">
        <f t="shared" si="1"/>
        <v>0.21557688016067841</v>
      </c>
    </row>
    <row r="79" spans="1:3">
      <c r="A79" t="s">
        <v>29</v>
      </c>
      <c r="B79">
        <v>2108</v>
      </c>
      <c r="C79">
        <f t="shared" si="1"/>
        <v>0.47043070743137694</v>
      </c>
    </row>
    <row r="80" spans="1:3">
      <c r="A80" t="s">
        <v>28</v>
      </c>
      <c r="B80">
        <v>2437</v>
      </c>
      <c r="C80">
        <f t="shared" si="1"/>
        <v>0.54385181879044853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9" sqref="A69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12</v>
      </c>
      <c r="H1" t="s">
        <v>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4">
        <f t="shared" ref="G2:G6" si="1">100*C2/E2</f>
        <v>91.735784407037769</v>
      </c>
      <c r="H2" s="4">
        <f t="shared" ref="H2:H6" si="2">100*D2/E2</f>
        <v>8.264215592962227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4">
        <f>100*C3/E3</f>
        <v>81.757816363148308</v>
      </c>
      <c r="H3" s="4">
        <f>100*D3/E3</f>
        <v>18.242183636851699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4">
        <f t="shared" si="1"/>
        <v>78.504027617951664</v>
      </c>
      <c r="H4" s="4">
        <f t="shared" si="2"/>
        <v>21.495972382048333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4">
        <f>100*C5/E5</f>
        <v>67.749664972487608</v>
      </c>
      <c r="H5" s="4">
        <f>100*D5/E5</f>
        <v>32.250335027512399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4">
        <f t="shared" si="1"/>
        <v>29.201956340212334</v>
      </c>
      <c r="H6" s="4">
        <f t="shared" si="2"/>
        <v>70.798043659787666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5" workbookViewId="0">
      <selection activeCell="I10" sqref="I10:J14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12</v>
      </c>
      <c r="H1" t="s">
        <v>13</v>
      </c>
      <c r="I1" t="s">
        <v>14</v>
      </c>
      <c r="J1" t="s">
        <v>15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3">
        <f>C2/E2*100</f>
        <v>67.256033373620809</v>
      </c>
      <c r="H2" s="3">
        <f>100*D2/E2</f>
        <v>32.743966626379198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3">
        <f t="shared" ref="G3:G4" si="1">C3/E3*100</f>
        <v>64.437689969604861</v>
      </c>
      <c r="H3" s="3">
        <f t="shared" ref="H3:H4" si="2">100*D3/E3</f>
        <v>35.562310030395139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3">
        <f t="shared" si="1"/>
        <v>91.746538871139506</v>
      </c>
      <c r="H4" s="3">
        <f t="shared" si="2"/>
        <v>8.25346112886049</v>
      </c>
    </row>
    <row r="5" spans="1:10" ht="12.75" customHeight="1">
      <c r="G5" t="str">
        <f>G1</f>
        <v>Statically Typed (%)</v>
      </c>
      <c r="H5" t="str">
        <f>H1</f>
        <v>Dynamically Typed (%)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4">
        <f>100*C6/E6</f>
        <v>82.378786710861021</v>
      </c>
      <c r="H6" s="4">
        <f>100*D6/E6</f>
        <v>17.621213289138982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4">
        <f t="shared" ref="G7:G8" si="3">100*C7/E7</f>
        <v>67.173423423423429</v>
      </c>
      <c r="H7" s="4">
        <f t="shared" ref="H7:H8" si="4">100*D7/E7</f>
        <v>32.826576576576578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4">
        <f t="shared" si="3"/>
        <v>86.632825719120135</v>
      </c>
      <c r="H8" s="4">
        <f t="shared" si="4"/>
        <v>13.367174280879865</v>
      </c>
    </row>
    <row r="9" spans="1:10" ht="12.75" customHeight="1">
      <c r="G9" t="str">
        <f>G5</f>
        <v>Statically Typed (%)</v>
      </c>
      <c r="H9" t="str">
        <f>H5</f>
        <v>Dynamically Typed (%)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4">
        <f>100*C10/E10</f>
        <v>91.796075434622423</v>
      </c>
      <c r="H10" s="4">
        <f>100*D10/E10</f>
        <v>8.2039245653775819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4">
        <f t="shared" ref="G11:G12" si="5">100*C11/E11</f>
        <v>63.013698630136986</v>
      </c>
      <c r="H11" s="4">
        <f t="shared" ref="H11:H12" si="6">100*D11/E11</f>
        <v>36.986301369863014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4">
        <f t="shared" si="5"/>
        <v>89.830508474576277</v>
      </c>
      <c r="H12" s="4">
        <f t="shared" si="6"/>
        <v>10.169491525423728</v>
      </c>
    </row>
    <row r="13" spans="1:10" ht="12.75" customHeight="1">
      <c r="G13" t="str">
        <f>G9</f>
        <v>Statically Typed (%)</v>
      </c>
      <c r="H13" t="str">
        <f>H9</f>
        <v>Dynamically Typed (%)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4">
        <f>100*C14/E14</f>
        <v>88.767019667170956</v>
      </c>
      <c r="H14" s="4">
        <f>100*D14/E14</f>
        <v>11.232980332829047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4">
        <f t="shared" ref="G15:G16" si="7">100*C15/E15</f>
        <v>72.437872253029369</v>
      </c>
      <c r="H15" s="4">
        <f t="shared" ref="H15:H16" si="8">100*D15/E15</f>
        <v>27.562127746970631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4">
        <f t="shared" si="7"/>
        <v>80.543755310110456</v>
      </c>
      <c r="H16" s="4">
        <f t="shared" si="8"/>
        <v>19.456244689889548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I46" sqref="I46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2">
      <c r="A1" s="5" t="s">
        <v>9</v>
      </c>
    </row>
    <row r="2" spans="1:2">
      <c r="A2" t="s">
        <v>16</v>
      </c>
      <c r="B2" s="6">
        <v>40</v>
      </c>
    </row>
    <row r="3" spans="1:2">
      <c r="A3" t="s">
        <v>17</v>
      </c>
      <c r="B3" s="6">
        <v>24</v>
      </c>
    </row>
    <row r="4" spans="1:2">
      <c r="A4" t="s">
        <v>18</v>
      </c>
      <c r="B4" s="6">
        <v>34</v>
      </c>
    </row>
    <row r="5" spans="1:2">
      <c r="A5" t="s">
        <v>19</v>
      </c>
      <c r="B5" s="6">
        <v>45</v>
      </c>
    </row>
    <row r="6" spans="1:2">
      <c r="A6" t="s">
        <v>20</v>
      </c>
      <c r="B6" s="6">
        <v>63</v>
      </c>
    </row>
    <row r="7" spans="1:2">
      <c r="A7" t="s">
        <v>21</v>
      </c>
      <c r="B7" s="6">
        <v>68</v>
      </c>
    </row>
    <row r="8" spans="1:2">
      <c r="A8" t="s">
        <v>22</v>
      </c>
      <c r="B8" s="6">
        <v>67</v>
      </c>
    </row>
    <row r="9" spans="1:2">
      <c r="A9" t="s">
        <v>23</v>
      </c>
      <c r="B9" s="6">
        <v>65</v>
      </c>
    </row>
    <row r="10" spans="1:2">
      <c r="A10" t="s">
        <v>24</v>
      </c>
      <c r="B10" s="6">
        <v>80</v>
      </c>
    </row>
    <row r="11" spans="1:2">
      <c r="A11" t="s">
        <v>25</v>
      </c>
      <c r="B11" s="6">
        <v>54</v>
      </c>
    </row>
    <row r="12" spans="1:2">
      <c r="A12" t="s">
        <v>26</v>
      </c>
      <c r="B12" s="6">
        <v>77</v>
      </c>
    </row>
    <row r="13" spans="1:2">
      <c r="A13" t="s">
        <v>27</v>
      </c>
      <c r="B13" s="6">
        <v>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W12" sqref="W12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2" spans="1:2">
      <c r="A2" t="s">
        <v>16</v>
      </c>
      <c r="B2">
        <v>45</v>
      </c>
    </row>
    <row r="3" spans="1:2">
      <c r="A3" t="s">
        <v>17</v>
      </c>
      <c r="B3">
        <v>44</v>
      </c>
    </row>
    <row r="4" spans="1:2">
      <c r="A4" t="s">
        <v>18</v>
      </c>
      <c r="B4">
        <v>41</v>
      </c>
    </row>
    <row r="5" spans="1:2">
      <c r="A5" t="s">
        <v>19</v>
      </c>
      <c r="B5">
        <v>38</v>
      </c>
    </row>
    <row r="6" spans="1:2">
      <c r="A6" t="s">
        <v>20</v>
      </c>
      <c r="B6">
        <v>31</v>
      </c>
    </row>
    <row r="7" spans="1:2">
      <c r="A7" t="s">
        <v>21</v>
      </c>
      <c r="B7">
        <v>28</v>
      </c>
    </row>
    <row r="8" spans="1:2">
      <c r="A8" t="s">
        <v>22</v>
      </c>
      <c r="B8">
        <v>28</v>
      </c>
    </row>
    <row r="9" spans="1:2">
      <c r="A9" t="s">
        <v>23</v>
      </c>
      <c r="B9">
        <v>27</v>
      </c>
    </row>
    <row r="10" spans="1:2">
      <c r="A10" t="s">
        <v>24</v>
      </c>
      <c r="B10">
        <v>33</v>
      </c>
    </row>
    <row r="11" spans="1:2">
      <c r="A11" t="s">
        <v>25</v>
      </c>
      <c r="B11">
        <v>24</v>
      </c>
    </row>
    <row r="12" spans="1:2">
      <c r="A12" t="s">
        <v>26</v>
      </c>
      <c r="B12">
        <v>15</v>
      </c>
    </row>
    <row r="13" spans="1:2">
      <c r="A13" t="s">
        <v>27</v>
      </c>
      <c r="B13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Y22" sqref="Y22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2">
      <c r="A1" t="s">
        <v>16</v>
      </c>
      <c r="B1">
        <v>0</v>
      </c>
    </row>
    <row r="2" spans="1:2">
      <c r="A2" t="s">
        <v>17</v>
      </c>
      <c r="B2">
        <v>0</v>
      </c>
    </row>
    <row r="3" spans="1:2">
      <c r="A3" t="s">
        <v>18</v>
      </c>
      <c r="B3">
        <v>1</v>
      </c>
    </row>
    <row r="4" spans="1:2">
      <c r="A4" t="s">
        <v>19</v>
      </c>
      <c r="B4">
        <v>1</v>
      </c>
    </row>
    <row r="5" spans="1:2">
      <c r="A5" t="s">
        <v>20</v>
      </c>
      <c r="B5">
        <v>3</v>
      </c>
    </row>
    <row r="6" spans="1:2">
      <c r="A6" t="s">
        <v>21</v>
      </c>
      <c r="B6">
        <v>3</v>
      </c>
    </row>
    <row r="7" spans="1:2">
      <c r="A7" t="s">
        <v>22</v>
      </c>
      <c r="B7">
        <v>4</v>
      </c>
    </row>
    <row r="8" spans="1:2">
      <c r="A8" t="s">
        <v>23</v>
      </c>
      <c r="B8">
        <v>12</v>
      </c>
    </row>
    <row r="9" spans="1:2">
      <c r="A9" t="s">
        <v>24</v>
      </c>
      <c r="B9">
        <v>20</v>
      </c>
    </row>
    <row r="10" spans="1:2">
      <c r="A10" t="s">
        <v>25</v>
      </c>
      <c r="B10">
        <v>14</v>
      </c>
    </row>
    <row r="11" spans="1:2">
      <c r="A11" t="s">
        <v>26</v>
      </c>
      <c r="B11">
        <v>4</v>
      </c>
    </row>
    <row r="12" spans="1:2">
      <c r="A12" t="s">
        <v>27</v>
      </c>
      <c r="B1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Size Distribution</vt:lpstr>
      <vt:lpstr>Type System Usage</vt:lpstr>
      <vt:lpstr>Language Usage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  <vt:lpstr>Programmers Background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2013-10-05T18:43:39Z</dcterms:modified>
</cp:coreProperties>
</file>