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Coisas do Senai\Senai\1des\HARE\Orçamento\"/>
    </mc:Choice>
  </mc:AlternateContent>
  <xr:revisionPtr revIDLastSave="0" documentId="13_ncr:1_{740C977A-7029-410F-AD25-650D59B515A3}" xr6:coauthVersionLast="47" xr6:coauthVersionMax="47" xr10:uidLastSave="{00000000-0000-0000-0000-000000000000}"/>
  <bookViews>
    <workbookView xWindow="-120" yWindow="-120" windowWidth="20640" windowHeight="11160" xr2:uid="{3DFD38E0-CFFD-4CE6-BA13-B85895B05A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B9" i="1"/>
  <c r="B10" i="1" s="1"/>
  <c r="B13" i="1" l="1"/>
  <c r="B14" i="1" s="1"/>
  <c r="D15" i="1" s="1"/>
  <c r="D16" i="1" s="1"/>
  <c r="D17" i="1" s="1"/>
  <c r="B11" i="1"/>
</calcChain>
</file>

<file path=xl/sharedStrings.xml><?xml version="1.0" encoding="utf-8"?>
<sst xmlns="http://schemas.openxmlformats.org/spreadsheetml/2006/main" count="24" uniqueCount="24">
  <si>
    <t>Licenças</t>
  </si>
  <si>
    <t>AutoCad</t>
  </si>
  <si>
    <t>Inventor</t>
  </si>
  <si>
    <t>Pacote Office</t>
  </si>
  <si>
    <t>Equipamentos</t>
  </si>
  <si>
    <t>AutoCadLt</t>
  </si>
  <si>
    <t>Product Design &amp; Manufacturing Collection</t>
  </si>
  <si>
    <t>Orçamento Restante</t>
  </si>
  <si>
    <t>Por pc</t>
  </si>
  <si>
    <t>https://www.pichau.com.br/computador-pichau-workstation-ws209-intel-core-i3-10100f-quadro-t400-4gb-16gb-ddr4-hd-2tb-ssd-240gb-34020</t>
  </si>
  <si>
    <t>pc recomendado</t>
  </si>
  <si>
    <t>mouse teclado</t>
  </si>
  <si>
    <t>https://www.mercadolivre.com.br/kit-de-teclado-e-mouse-microsoft-wired-desktop-600-portugus-brasil-de-cor-preto/p/MLB18611638?pdp_filters=category:MLB5914#searchVariation=MLB18611638&amp;position=2&amp;search_layout=grid&amp;type=product&amp;tracking_id=6462ba48-a5b2-4671-95e8-0404836c31a0</t>
  </si>
  <si>
    <t>Notebooks</t>
  </si>
  <si>
    <t>monitor</t>
  </si>
  <si>
    <t>https://www.lenovo.com/br/pt/accessories-and-monitors/monitors/office/S24e-03A18238FS023-8inch-Monitor-HDMI/p/61F9KBR1BR</t>
  </si>
  <si>
    <t xml:space="preserve"> https://br-store.acer.com/notebook-acer-pt314-52s-761z-ci712700h-16gb-1tb-ssd-6g-gddr6-wnhasl64-gray-lcd-14-nh-qhmal-002/p</t>
  </si>
  <si>
    <t>PIX</t>
  </si>
  <si>
    <t>windows</t>
  </si>
  <si>
    <t>https://www.kalunga.com.br/prod/impressora-multifuncional-hp-smart-tank-581-colorida-wi-fi-conexao-usb-bivolt-papel-sulfite-a4-hp-office-500-folhas-cx-1-un/999375?cq_src=google_ads&amp;cq_cmp=17655683916&amp;cq_con=&amp;cq_term=&amp;cq_med=pla&amp;cq_plac=&amp;cq_net=x&amp;cq_pos=&amp;cq_plt=gp&amp;pcID=3916&amp;gclid=CjwKCAjwgsqoBhBNEiwAwe5w09p9QVWPPZMU1_6UY212cRUdHLt4Ve9qZve4sK01k1xlpYTHJqhZjBoCIAMQAvD_BwE</t>
  </si>
  <si>
    <t>impressora</t>
  </si>
  <si>
    <t>Sobrou após PCs e Notebooks</t>
  </si>
  <si>
    <t>Anual</t>
  </si>
  <si>
    <t>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</si>
</sst>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/>
    <xf numFmtId="0" fontId="3" fillId="0" borderId="0" xfId="2" applyAlignment="1">
      <alignment vertical="center" wrapText="1"/>
    </xf>
    <xf numFmtId="44" fontId="0" fillId="0" borderId="0" xfId="0" applyNumberFormat="1"/>
    <xf numFmtId="0" fontId="3" fillId="0" borderId="0" xfId="2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enovo.com/br/pt/accessories-and-monitors/monitors/office/S24e-03A18238FS023-8inch-Monitor-HDMI/p/61F9KBR1BR" TargetMode="External"/><Relationship Id="rId1" Type="http://schemas.openxmlformats.org/officeDocument/2006/relationships/hyperlink" Target="https://www.autodesk.com.br/collections/product-design-manufacturing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B528-899E-4142-99C7-581CACA54731}">
  <dimension ref="A1:M17"/>
  <sheetViews>
    <sheetView tabSelected="1" workbookViewId="0">
      <selection activeCell="D10" sqref="D10"/>
    </sheetView>
  </sheetViews>
  <sheetFormatPr defaultRowHeight="15" x14ac:dyDescent="0.25"/>
  <cols>
    <col min="1" max="1" width="19.42578125" bestFit="1" customWidth="1"/>
    <col min="2" max="2" width="13.28515625" bestFit="1" customWidth="1"/>
    <col min="3" max="3" width="28.140625" customWidth="1"/>
    <col min="4" max="4" width="15.7109375" bestFit="1" customWidth="1"/>
    <col min="5" max="5" width="12.140625" bestFit="1" customWidth="1"/>
    <col min="11" max="11" width="15.85546875" bestFit="1" customWidth="1"/>
    <col min="13" max="13" width="20.7109375" bestFit="1" customWidth="1"/>
  </cols>
  <sheetData>
    <row r="1" spans="1:13" x14ac:dyDescent="0.25">
      <c r="A1" t="s">
        <v>0</v>
      </c>
    </row>
    <row r="2" spans="1:13" x14ac:dyDescent="0.25">
      <c r="J2">
        <v>3</v>
      </c>
      <c r="K2" t="s">
        <v>10</v>
      </c>
      <c r="L2" s="6" t="s">
        <v>9</v>
      </c>
      <c r="M2" s="2">
        <v>3499.14</v>
      </c>
    </row>
    <row r="3" spans="1:13" x14ac:dyDescent="0.25">
      <c r="A3" t="s">
        <v>5</v>
      </c>
      <c r="B3" s="2">
        <v>1870</v>
      </c>
      <c r="L3" t="s">
        <v>18</v>
      </c>
      <c r="M3" s="2">
        <v>1600</v>
      </c>
    </row>
    <row r="4" spans="1:13" x14ac:dyDescent="0.25">
      <c r="A4" t="s">
        <v>1</v>
      </c>
      <c r="B4" s="2">
        <v>7423</v>
      </c>
      <c r="E4" s="2"/>
      <c r="K4" t="s">
        <v>4</v>
      </c>
      <c r="M4" s="2"/>
    </row>
    <row r="5" spans="1:13" x14ac:dyDescent="0.25">
      <c r="A5" t="s">
        <v>2</v>
      </c>
      <c r="B5" s="2">
        <v>8824.27</v>
      </c>
      <c r="D5" s="1"/>
      <c r="E5" s="2"/>
      <c r="K5" t="s">
        <v>11</v>
      </c>
      <c r="L5" t="s">
        <v>12</v>
      </c>
      <c r="M5" s="2">
        <v>123</v>
      </c>
    </row>
    <row r="6" spans="1:13" x14ac:dyDescent="0.25">
      <c r="A6" t="s">
        <v>3</v>
      </c>
      <c r="B6" s="2">
        <v>384</v>
      </c>
      <c r="E6" s="2"/>
      <c r="K6" t="s">
        <v>14</v>
      </c>
      <c r="L6" s="6" t="s">
        <v>15</v>
      </c>
      <c r="M6" s="2">
        <v>740</v>
      </c>
    </row>
    <row r="7" spans="1:13" ht="45" x14ac:dyDescent="0.25">
      <c r="A7" s="4" t="s">
        <v>6</v>
      </c>
      <c r="B7" s="2">
        <v>11519</v>
      </c>
      <c r="E7" s="2"/>
    </row>
    <row r="8" spans="1:13" x14ac:dyDescent="0.25">
      <c r="E8" s="2"/>
      <c r="M8" s="5">
        <f>SUM(M2:M6)</f>
        <v>5962.1399999999994</v>
      </c>
    </row>
    <row r="9" spans="1:13" x14ac:dyDescent="0.25">
      <c r="B9" s="5">
        <f>SUM(B6:B8)*5</f>
        <v>59515</v>
      </c>
    </row>
    <row r="10" spans="1:13" x14ac:dyDescent="0.25">
      <c r="A10" t="s">
        <v>7</v>
      </c>
      <c r="B10" s="5">
        <f>100000-B9</f>
        <v>40485</v>
      </c>
      <c r="J10" s="3"/>
      <c r="K10" t="s">
        <v>20</v>
      </c>
      <c r="L10" t="s">
        <v>19</v>
      </c>
      <c r="M10" s="2">
        <v>899.1</v>
      </c>
    </row>
    <row r="11" spans="1:13" x14ac:dyDescent="0.25">
      <c r="A11" t="s">
        <v>8</v>
      </c>
      <c r="B11" s="5">
        <f>B10/5</f>
        <v>8097</v>
      </c>
      <c r="M11" s="2"/>
    </row>
    <row r="13" spans="1:13" x14ac:dyDescent="0.25">
      <c r="A13" t="s">
        <v>13</v>
      </c>
      <c r="B13" s="2">
        <f>B10-(M8 * 3)</f>
        <v>22598.58</v>
      </c>
    </row>
    <row r="14" spans="1:13" x14ac:dyDescent="0.25">
      <c r="B14" s="5">
        <f>B13/2</f>
        <v>11299.29</v>
      </c>
      <c r="C14" t="s">
        <v>16</v>
      </c>
      <c r="D14" s="2">
        <v>8711.1200000000008</v>
      </c>
      <c r="E14" t="s">
        <v>17</v>
      </c>
    </row>
    <row r="15" spans="1:13" x14ac:dyDescent="0.25">
      <c r="C15" t="s">
        <v>21</v>
      </c>
      <c r="D15" s="5">
        <f>(B14-D14)*2</f>
        <v>5176.34</v>
      </c>
    </row>
    <row r="16" spans="1:13" x14ac:dyDescent="0.25">
      <c r="C16" t="s">
        <v>22</v>
      </c>
      <c r="D16" s="5">
        <f>D15-M10-M11</f>
        <v>4277.24</v>
      </c>
    </row>
    <row r="17" spans="3:4" x14ac:dyDescent="0.25">
      <c r="C17" t="s">
        <v>23</v>
      </c>
      <c r="D17" s="5">
        <f>D16/12</f>
        <v>356.43666666666667</v>
      </c>
    </row>
  </sheetData>
  <hyperlinks>
    <hyperlink ref="A7" r:id="rId1" display="https://www.autodesk.com.br/collections/product-design-manufacturing/overview" xr:uid="{2BB3D5E8-3486-46AB-90B9-B80ECB06623F}"/>
    <hyperlink ref="L6" r:id="rId2" xr:uid="{423608F0-E52E-4044-8930-DA8ED0691CA7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Carlos Henrique Oliveira Siqueira</cp:lastModifiedBy>
  <dcterms:created xsi:type="dcterms:W3CDTF">2023-09-20T11:22:42Z</dcterms:created>
  <dcterms:modified xsi:type="dcterms:W3CDTF">2023-09-27T02:19:54Z</dcterms:modified>
</cp:coreProperties>
</file>