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8"/>
  <workbookPr defaultThemeVersion="166925"/>
  <xr:revisionPtr revIDLastSave="529" documentId="11_9248B46DC1CBB2E3ED7FF6F9903E8C1851038383" xr6:coauthVersionLast="47" xr6:coauthVersionMax="47" xr10:uidLastSave="{9A068E85-F33F-4677-828A-87D07EDBAD1F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B28" i="1"/>
  <c r="C28" i="1"/>
  <c r="D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J28" i="1"/>
  <c r="E28" i="1"/>
  <c r="F28" i="1"/>
  <c r="K28" i="1"/>
  <c r="L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G3" i="1"/>
  <c r="G28" i="1" s="1"/>
  <c r="H4" i="1"/>
  <c r="I4" i="1" s="1"/>
  <c r="M4" i="1" s="1"/>
  <c r="H5" i="1"/>
  <c r="I5" i="1" s="1"/>
  <c r="M5" i="1" s="1"/>
  <c r="H6" i="1"/>
  <c r="I6" i="1" s="1"/>
  <c r="M6" i="1" s="1"/>
  <c r="H7" i="1"/>
  <c r="I7" i="1" s="1"/>
  <c r="H8" i="1"/>
  <c r="I8" i="1" s="1"/>
  <c r="H9" i="1"/>
  <c r="I9" i="1" s="1"/>
  <c r="M9" i="1" s="1"/>
  <c r="H10" i="1"/>
  <c r="I10" i="1" s="1"/>
  <c r="H11" i="1"/>
  <c r="I11" i="1" s="1"/>
  <c r="H12" i="1"/>
  <c r="I12" i="1" s="1"/>
  <c r="M12" i="1" s="1"/>
  <c r="H13" i="1"/>
  <c r="I13" i="1" s="1"/>
  <c r="M13" i="1" s="1"/>
  <c r="H14" i="1"/>
  <c r="I14" i="1" s="1"/>
  <c r="M14" i="1" s="1"/>
  <c r="H15" i="1"/>
  <c r="I15" i="1" s="1"/>
  <c r="H16" i="1"/>
  <c r="I16" i="1" s="1"/>
  <c r="M16" i="1" s="1"/>
  <c r="H17" i="1"/>
  <c r="I17" i="1" s="1"/>
  <c r="H18" i="1"/>
  <c r="I18" i="1" s="1"/>
  <c r="H19" i="1"/>
  <c r="I19" i="1" s="1"/>
  <c r="M19" i="1" s="1"/>
  <c r="H20" i="1"/>
  <c r="I20" i="1" s="1"/>
  <c r="M20" i="1" s="1"/>
  <c r="H21" i="1"/>
  <c r="I21" i="1" s="1"/>
  <c r="M21" i="1" s="1"/>
  <c r="H22" i="1"/>
  <c r="I22" i="1" s="1"/>
  <c r="H23" i="1"/>
  <c r="I23" i="1" s="1"/>
  <c r="M23" i="1" s="1"/>
  <c r="H24" i="1"/>
  <c r="I24" i="1" s="1"/>
  <c r="M24" i="1" s="1"/>
  <c r="H25" i="1"/>
  <c r="I25" i="1" s="1"/>
  <c r="M25" i="1" s="1"/>
  <c r="H26" i="1"/>
  <c r="I26" i="1" s="1"/>
  <c r="M26" i="1" s="1"/>
  <c r="H27" i="1"/>
  <c r="I27" i="1" s="1"/>
  <c r="M27" i="1" s="1"/>
  <c r="M22" i="1" l="1"/>
  <c r="M18" i="1"/>
  <c r="M17" i="1"/>
  <c r="M15" i="1"/>
  <c r="M11" i="1"/>
  <c r="M10" i="1"/>
  <c r="M8" i="1"/>
  <c r="M7" i="1"/>
  <c r="H3" i="1"/>
  <c r="I3" i="1" s="1"/>
  <c r="M3" i="1" s="1"/>
  <c r="H28" i="1" l="1"/>
  <c r="I28" i="1" l="1"/>
  <c r="M28" i="1"/>
</calcChain>
</file>

<file path=xl/sharedStrings.xml><?xml version="1.0" encoding="utf-8"?>
<sst xmlns="http://schemas.openxmlformats.org/spreadsheetml/2006/main" count="39" uniqueCount="39">
  <si>
    <t>NOMBRE</t>
  </si>
  <si>
    <t>PRUEBAS</t>
  </si>
  <si>
    <t>PROYECTO</t>
  </si>
  <si>
    <t>TEST</t>
  </si>
  <si>
    <t>CALIF FINAL</t>
  </si>
  <si>
    <t>Test 1 Teo 30%</t>
  </si>
  <si>
    <t>Test 1 Prac 70%</t>
  </si>
  <si>
    <t>TEST 1</t>
  </si>
  <si>
    <t>Test 2 Teo 30%</t>
  </si>
  <si>
    <t>Test 2 Prac 70%</t>
  </si>
  <si>
    <t>TEST 2</t>
  </si>
  <si>
    <t>PROM</t>
  </si>
  <si>
    <t>NOTA</t>
  </si>
  <si>
    <t>Brandon Edilson Herrera Caceres</t>
  </si>
  <si>
    <t>Camilo Andres Hernandez Torres</t>
  </si>
  <si>
    <t>Carlos Jhoan Aguilar Galvis</t>
  </si>
  <si>
    <t>Christian Leonardo Celis Ardila</t>
  </si>
  <si>
    <t>Daniel Alberto Cruz Porras</t>
  </si>
  <si>
    <t>Daniel Andres Tobon Comba</t>
  </si>
  <si>
    <t>David Mateo Carreño Diaz</t>
  </si>
  <si>
    <t>Diego Fernando Pérez Niño</t>
  </si>
  <si>
    <t>Elkin Gabriel Niño Sánchez</t>
  </si>
  <si>
    <t>Hader Yobany Cabrera Guarin</t>
  </si>
  <si>
    <t>Jesus Leandro Leon Botello</t>
  </si>
  <si>
    <t>Juan David Eliezer Gomez Meza</t>
  </si>
  <si>
    <t>Juan David Herrera Maldonado</t>
  </si>
  <si>
    <t>Juan Diego Garcia Hernandez</t>
  </si>
  <si>
    <t>Juan Diego Rojas Effer</t>
  </si>
  <si>
    <t>Juan José Navarro Hernández</t>
  </si>
  <si>
    <t>Kevin Johan González Velandia</t>
  </si>
  <si>
    <t>Lorenzo Lopez Mendez</t>
  </si>
  <si>
    <t>Luis Andrés Ariza Osorio</t>
  </si>
  <si>
    <t>Manuel Enrique Serrano Barajas</t>
  </si>
  <si>
    <t>Mario Felipe Parra Delgado</t>
  </si>
  <si>
    <t>Santiago Sandoval Torres</t>
  </si>
  <si>
    <t>Sebastian Garcia Loyo</t>
  </si>
  <si>
    <t>Yulieth Dayana Correa Toro</t>
  </si>
  <si>
    <t>Yulieth Paola Araque Sánchez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</si>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</sst>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color theme="1"/>
      <name val="Century Gothic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5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DCFA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99999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readingOrder="1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readingOrder="1"/>
    </xf>
    <xf numFmtId="9" fontId="2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5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 wrapText="1"/>
    </xf>
    <xf numFmtId="0" fontId="1" fillId="0" borderId="4" xfId="0" applyFont="1" applyBorder="1" applyAlignment="1">
      <alignment vertical="center" readingOrder="1"/>
    </xf>
    <xf numFmtId="0" fontId="4" fillId="8" borderId="5" xfId="0" applyFont="1" applyFill="1" applyBorder="1" applyAlignment="1">
      <alignment horizontal="right" vertical="center"/>
    </xf>
    <xf numFmtId="1" fontId="3" fillId="8" borderId="6" xfId="0" applyNumberFormat="1" applyFont="1" applyFill="1" applyBorder="1" applyAlignment="1">
      <alignment horizontal="center" vertical="center"/>
    </xf>
    <xf numFmtId="1" fontId="4" fillId="8" borderId="6" xfId="0" applyNumberFormat="1" applyFont="1" applyFill="1" applyBorder="1" applyAlignment="1">
      <alignment horizontal="center" vertical="center"/>
    </xf>
    <xf numFmtId="1" fontId="2" fillId="8" borderId="6" xfId="0" applyNumberFormat="1" applyFont="1" applyFill="1" applyBorder="1" applyAlignment="1">
      <alignment horizontal="center" vertical="center"/>
    </xf>
    <xf numFmtId="1" fontId="2" fillId="8" borderId="7" xfId="0" applyNumberFormat="1" applyFont="1" applyFill="1" applyBorder="1" applyAlignment="1">
      <alignment horizontal="center" vertical="center"/>
    </xf>
    <xf numFmtId="1" fontId="5" fillId="8" borderId="6" xfId="0" applyNumberFormat="1" applyFont="1" applyFill="1" applyBorder="1" applyAlignment="1">
      <alignment horizontal="center" vertical="center"/>
    </xf>
    <xf numFmtId="1" fontId="6" fillId="8" borderId="6" xfId="0" applyNumberFormat="1" applyFont="1" applyFill="1" applyBorder="1" applyAlignment="1">
      <alignment horizontal="center" vertical="center"/>
    </xf>
    <xf numFmtId="9" fontId="2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7" fillId="7" borderId="0" xfId="0" applyNumberFormat="1" applyFont="1" applyFill="1" applyAlignment="1">
      <alignment vertical="center"/>
    </xf>
    <xf numFmtId="164" fontId="8" fillId="7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DDCFA"/>
      <color rgb="FFD9B8F2"/>
      <color rgb="FFF2F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pane xSplit="1" topLeftCell="B1" activePane="topRight" state="frozen"/>
      <selection pane="topRight" activeCell="E3" sqref="E3:E27"/>
    </sheetView>
  </sheetViews>
  <sheetFormatPr defaultRowHeight="15"/>
  <cols>
    <col min="1" max="1" width="29" style="5" bestFit="1" customWidth="1"/>
    <col min="2" max="2" width="9.140625" style="5"/>
    <col min="3" max="3" width="10.85546875" style="5" bestFit="1" customWidth="1"/>
    <col min="4" max="4" width="10.85546875" style="5" customWidth="1"/>
    <col min="5" max="5" width="9.140625" style="5"/>
    <col min="6" max="6" width="10.85546875" style="5" bestFit="1" customWidth="1"/>
    <col min="7" max="7" width="10.85546875" style="5" customWidth="1"/>
    <col min="8" max="10" width="9.140625" style="5"/>
    <col min="11" max="11" width="10.7109375" style="5" bestFit="1" customWidth="1"/>
    <col min="12" max="16384" width="9.140625" style="5"/>
  </cols>
  <sheetData>
    <row r="1" spans="1:13" s="1" customFormat="1">
      <c r="A1" s="29" t="s">
        <v>0</v>
      </c>
      <c r="B1" s="32" t="s">
        <v>1</v>
      </c>
      <c r="C1" s="32"/>
      <c r="D1" s="32"/>
      <c r="E1" s="32"/>
      <c r="F1" s="32"/>
      <c r="G1" s="32"/>
      <c r="H1" s="32"/>
      <c r="I1" s="32"/>
      <c r="J1" s="33" t="s">
        <v>2</v>
      </c>
      <c r="K1" s="33"/>
      <c r="L1" s="9" t="s">
        <v>3</v>
      </c>
      <c r="M1" s="31" t="s">
        <v>4</v>
      </c>
    </row>
    <row r="2" spans="1:13" s="1" customFormat="1" ht="30.75">
      <c r="A2" s="30"/>
      <c r="B2" s="12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3" t="s">
        <v>11</v>
      </c>
      <c r="I2" s="15">
        <v>0.2</v>
      </c>
      <c r="J2" s="24" t="s">
        <v>12</v>
      </c>
      <c r="K2" s="10">
        <v>0.2</v>
      </c>
      <c r="L2" s="7">
        <v>0.6</v>
      </c>
      <c r="M2" s="31"/>
    </row>
    <row r="3" spans="1:13">
      <c r="A3" s="3" t="s">
        <v>13</v>
      </c>
      <c r="B3" s="2">
        <v>10</v>
      </c>
      <c r="C3" s="2">
        <v>83</v>
      </c>
      <c r="D3" s="14">
        <f>ROUND(B3*0.3+C3*0.7,0)</f>
        <v>61</v>
      </c>
      <c r="E3" s="2">
        <v>0</v>
      </c>
      <c r="F3" s="2">
        <v>0</v>
      </c>
      <c r="G3" s="14">
        <f>ROUND(E3*0.3+F3*0.7,0)</f>
        <v>0</v>
      </c>
      <c r="H3" s="8">
        <f>ROUND(AVERAGE(D3,G3),0)</f>
        <v>31</v>
      </c>
      <c r="I3" s="26">
        <f>ROUND(H3*0.2,1)</f>
        <v>6.2</v>
      </c>
      <c r="J3" s="25">
        <v>0</v>
      </c>
      <c r="K3" s="28">
        <f>ROUND(J3*0.2,1)</f>
        <v>0</v>
      </c>
      <c r="L3" s="4"/>
      <c r="M3" s="11">
        <f>ROUND(SUM(I3,K3,L3),0)</f>
        <v>6</v>
      </c>
    </row>
    <row r="4" spans="1:13">
      <c r="A4" s="6" t="s">
        <v>14</v>
      </c>
      <c r="B4" s="2">
        <v>57.999999999999993</v>
      </c>
      <c r="C4" s="2">
        <v>45</v>
      </c>
      <c r="D4" s="14">
        <f t="shared" ref="D4:D27" si="0">ROUND(B4*0.3+C4*0.7,0)</f>
        <v>49</v>
      </c>
      <c r="E4" s="2">
        <v>57.999999999999993</v>
      </c>
      <c r="F4" s="2">
        <v>100</v>
      </c>
      <c r="G4" s="14">
        <f>ROUND(E4*0.3+F4*0.7,0)</f>
        <v>87</v>
      </c>
      <c r="H4" s="8">
        <f>ROUND(AVERAGE(D4,G4),0)</f>
        <v>68</v>
      </c>
      <c r="I4" s="26">
        <f t="shared" ref="I4:I27" si="1">ROUND(H4*0.2,1)</f>
        <v>13.6</v>
      </c>
      <c r="J4" s="25">
        <v>89</v>
      </c>
      <c r="K4" s="28">
        <f t="shared" ref="K4:K27" si="2">ROUND(J4*0.2,1)</f>
        <v>17.8</v>
      </c>
      <c r="L4" s="4"/>
      <c r="M4" s="11">
        <f t="shared" ref="M4:M27" si="3">ROUND(SUM(I4,K4,L4),0)</f>
        <v>31</v>
      </c>
    </row>
    <row r="5" spans="1:13">
      <c r="A5" s="6" t="s">
        <v>15</v>
      </c>
      <c r="B5" s="2">
        <v>82</v>
      </c>
      <c r="C5" s="2">
        <v>83</v>
      </c>
      <c r="D5" s="14">
        <f t="shared" si="0"/>
        <v>83</v>
      </c>
      <c r="E5" s="2">
        <v>86</v>
      </c>
      <c r="F5" s="2">
        <v>100</v>
      </c>
      <c r="G5" s="14">
        <f t="shared" ref="G5:G27" si="4">ROUND(E5*0.3+F5*0.7,0)</f>
        <v>96</v>
      </c>
      <c r="H5" s="8">
        <f>ROUND(AVERAGE(D5,G5),0)</f>
        <v>90</v>
      </c>
      <c r="I5" s="26">
        <f t="shared" si="1"/>
        <v>18</v>
      </c>
      <c r="J5" s="25">
        <v>98</v>
      </c>
      <c r="K5" s="28">
        <f t="shared" si="2"/>
        <v>19.600000000000001</v>
      </c>
      <c r="L5" s="4"/>
      <c r="M5" s="11">
        <f t="shared" si="3"/>
        <v>38</v>
      </c>
    </row>
    <row r="6" spans="1:13">
      <c r="A6" s="6" t="s">
        <v>16</v>
      </c>
      <c r="B6" s="2">
        <v>78</v>
      </c>
      <c r="C6" s="2">
        <v>93</v>
      </c>
      <c r="D6" s="14">
        <f t="shared" si="0"/>
        <v>89</v>
      </c>
      <c r="E6" s="2">
        <v>81</v>
      </c>
      <c r="F6" s="2">
        <v>100</v>
      </c>
      <c r="G6" s="14">
        <f t="shared" si="4"/>
        <v>94</v>
      </c>
      <c r="H6" s="8">
        <f>ROUND(AVERAGE(D6,G6),0)</f>
        <v>92</v>
      </c>
      <c r="I6" s="26">
        <f t="shared" si="1"/>
        <v>18.399999999999999</v>
      </c>
      <c r="J6" s="25">
        <v>91</v>
      </c>
      <c r="K6" s="28">
        <f t="shared" si="2"/>
        <v>18.2</v>
      </c>
      <c r="L6" s="4"/>
      <c r="M6" s="11">
        <f t="shared" si="3"/>
        <v>37</v>
      </c>
    </row>
    <row r="7" spans="1:13">
      <c r="A7" s="6" t="s">
        <v>17</v>
      </c>
      <c r="B7" s="2">
        <v>78</v>
      </c>
      <c r="C7" s="2">
        <v>71</v>
      </c>
      <c r="D7" s="14">
        <f t="shared" si="0"/>
        <v>73</v>
      </c>
      <c r="E7" s="2">
        <v>78</v>
      </c>
      <c r="F7" s="2">
        <v>90</v>
      </c>
      <c r="G7" s="14">
        <f t="shared" si="4"/>
        <v>86</v>
      </c>
      <c r="H7" s="8">
        <f>ROUND(AVERAGE(D7,G7),0)</f>
        <v>80</v>
      </c>
      <c r="I7" s="26">
        <f t="shared" si="1"/>
        <v>16</v>
      </c>
      <c r="J7" s="25">
        <v>0</v>
      </c>
      <c r="K7" s="28">
        <f t="shared" si="2"/>
        <v>0</v>
      </c>
      <c r="L7" s="4"/>
      <c r="M7" s="11">
        <f t="shared" si="3"/>
        <v>16</v>
      </c>
    </row>
    <row r="8" spans="1:13">
      <c r="A8" s="6" t="s">
        <v>18</v>
      </c>
      <c r="B8" s="2">
        <v>62</v>
      </c>
      <c r="C8" s="2">
        <v>68</v>
      </c>
      <c r="D8" s="14">
        <f t="shared" si="0"/>
        <v>66</v>
      </c>
      <c r="E8" s="2">
        <v>80</v>
      </c>
      <c r="F8" s="2">
        <v>90</v>
      </c>
      <c r="G8" s="14">
        <f t="shared" si="4"/>
        <v>87</v>
      </c>
      <c r="H8" s="8">
        <f>ROUND(AVERAGE(D8,G8),0)</f>
        <v>77</v>
      </c>
      <c r="I8" s="26">
        <f t="shared" si="1"/>
        <v>15.4</v>
      </c>
      <c r="J8" s="25">
        <v>93</v>
      </c>
      <c r="K8" s="28">
        <f t="shared" si="2"/>
        <v>18.600000000000001</v>
      </c>
      <c r="L8" s="4"/>
      <c r="M8" s="11">
        <f t="shared" si="3"/>
        <v>34</v>
      </c>
    </row>
    <row r="9" spans="1:13">
      <c r="A9" s="6" t="s">
        <v>19</v>
      </c>
      <c r="B9" s="2">
        <v>80</v>
      </c>
      <c r="C9" s="2">
        <v>47</v>
      </c>
      <c r="D9" s="14">
        <f t="shared" si="0"/>
        <v>57</v>
      </c>
      <c r="E9" s="2">
        <v>76</v>
      </c>
      <c r="F9" s="2">
        <v>95</v>
      </c>
      <c r="G9" s="14">
        <f t="shared" si="4"/>
        <v>89</v>
      </c>
      <c r="H9" s="8">
        <f>ROUND(AVERAGE(D9,G9),0)</f>
        <v>73</v>
      </c>
      <c r="I9" s="26">
        <f t="shared" si="1"/>
        <v>14.6</v>
      </c>
      <c r="J9" s="25">
        <v>75</v>
      </c>
      <c r="K9" s="28">
        <f t="shared" si="2"/>
        <v>15</v>
      </c>
      <c r="L9" s="4"/>
      <c r="M9" s="11">
        <f t="shared" si="3"/>
        <v>30</v>
      </c>
    </row>
    <row r="10" spans="1:13">
      <c r="A10" s="6" t="s">
        <v>20</v>
      </c>
      <c r="B10" s="2">
        <v>78</v>
      </c>
      <c r="C10" s="2">
        <v>91</v>
      </c>
      <c r="D10" s="14">
        <f t="shared" si="0"/>
        <v>87</v>
      </c>
      <c r="E10" s="2">
        <v>85</v>
      </c>
      <c r="F10" s="2">
        <v>100</v>
      </c>
      <c r="G10" s="14">
        <f t="shared" si="4"/>
        <v>96</v>
      </c>
      <c r="H10" s="8">
        <f>ROUND(AVERAGE(D10,G10),0)</f>
        <v>92</v>
      </c>
      <c r="I10" s="26">
        <f t="shared" si="1"/>
        <v>18.399999999999999</v>
      </c>
      <c r="J10" s="25">
        <v>98</v>
      </c>
      <c r="K10" s="28">
        <f t="shared" si="2"/>
        <v>19.600000000000001</v>
      </c>
      <c r="L10" s="4"/>
      <c r="M10" s="11">
        <f t="shared" si="3"/>
        <v>38</v>
      </c>
    </row>
    <row r="11" spans="1:13">
      <c r="A11" s="6" t="s">
        <v>21</v>
      </c>
      <c r="B11" s="2">
        <v>70</v>
      </c>
      <c r="C11" s="2">
        <v>90</v>
      </c>
      <c r="D11" s="14">
        <f t="shared" si="0"/>
        <v>84</v>
      </c>
      <c r="E11" s="2">
        <v>77</v>
      </c>
      <c r="F11" s="2">
        <v>80</v>
      </c>
      <c r="G11" s="14">
        <f t="shared" si="4"/>
        <v>79</v>
      </c>
      <c r="H11" s="8">
        <f>ROUND(AVERAGE(D11,G11),0)</f>
        <v>82</v>
      </c>
      <c r="I11" s="26">
        <f t="shared" si="1"/>
        <v>16.399999999999999</v>
      </c>
      <c r="J11" s="25">
        <v>88</v>
      </c>
      <c r="K11" s="28">
        <f t="shared" si="2"/>
        <v>17.600000000000001</v>
      </c>
      <c r="L11" s="4"/>
      <c r="M11" s="11">
        <f t="shared" si="3"/>
        <v>34</v>
      </c>
    </row>
    <row r="12" spans="1:13">
      <c r="A12" s="6" t="s">
        <v>22</v>
      </c>
      <c r="B12" s="2">
        <v>68</v>
      </c>
      <c r="C12" s="2">
        <v>90</v>
      </c>
      <c r="D12" s="14">
        <f t="shared" si="0"/>
        <v>83</v>
      </c>
      <c r="E12" s="2">
        <v>80</v>
      </c>
      <c r="F12" s="2">
        <v>100</v>
      </c>
      <c r="G12" s="14">
        <f t="shared" si="4"/>
        <v>94</v>
      </c>
      <c r="H12" s="8">
        <f>ROUND(AVERAGE(D12,G12),0)</f>
        <v>89</v>
      </c>
      <c r="I12" s="26">
        <f t="shared" si="1"/>
        <v>17.8</v>
      </c>
      <c r="J12" s="25">
        <v>55</v>
      </c>
      <c r="K12" s="28">
        <f t="shared" si="2"/>
        <v>11</v>
      </c>
      <c r="L12" s="4"/>
      <c r="M12" s="11">
        <f t="shared" si="3"/>
        <v>29</v>
      </c>
    </row>
    <row r="13" spans="1:13">
      <c r="A13" s="6" t="s">
        <v>23</v>
      </c>
      <c r="B13" s="2">
        <v>64</v>
      </c>
      <c r="C13" s="2">
        <v>67</v>
      </c>
      <c r="D13" s="14">
        <f t="shared" si="0"/>
        <v>66</v>
      </c>
      <c r="E13" s="2">
        <v>71</v>
      </c>
      <c r="F13" s="2">
        <v>75</v>
      </c>
      <c r="G13" s="14">
        <f t="shared" si="4"/>
        <v>74</v>
      </c>
      <c r="H13" s="8">
        <f>ROUND(AVERAGE(D13,G13),0)</f>
        <v>70</v>
      </c>
      <c r="I13" s="26">
        <f t="shared" si="1"/>
        <v>14</v>
      </c>
      <c r="J13" s="25">
        <v>79</v>
      </c>
      <c r="K13" s="28">
        <f t="shared" si="2"/>
        <v>15.8</v>
      </c>
      <c r="L13" s="4"/>
      <c r="M13" s="11">
        <f t="shared" si="3"/>
        <v>30</v>
      </c>
    </row>
    <row r="14" spans="1:13">
      <c r="A14" s="6" t="s">
        <v>24</v>
      </c>
      <c r="B14" s="2">
        <v>68</v>
      </c>
      <c r="C14" s="2">
        <v>66</v>
      </c>
      <c r="D14" s="14">
        <f t="shared" si="0"/>
        <v>67</v>
      </c>
      <c r="E14" s="2">
        <v>59</v>
      </c>
      <c r="F14" s="2">
        <v>50</v>
      </c>
      <c r="G14" s="14">
        <f t="shared" si="4"/>
        <v>53</v>
      </c>
      <c r="H14" s="8">
        <f>ROUND(AVERAGE(D14,G14),0)</f>
        <v>60</v>
      </c>
      <c r="I14" s="26">
        <f t="shared" si="1"/>
        <v>12</v>
      </c>
      <c r="J14" s="25">
        <v>50</v>
      </c>
      <c r="K14" s="28">
        <f t="shared" si="2"/>
        <v>10</v>
      </c>
      <c r="L14" s="4"/>
      <c r="M14" s="11">
        <f t="shared" si="3"/>
        <v>22</v>
      </c>
    </row>
    <row r="15" spans="1:13">
      <c r="A15" s="6" t="s">
        <v>25</v>
      </c>
      <c r="B15" s="2">
        <v>56.000000000000007</v>
      </c>
      <c r="C15" s="2">
        <v>73</v>
      </c>
      <c r="D15" s="14">
        <f t="shared" si="0"/>
        <v>68</v>
      </c>
      <c r="E15" s="2">
        <v>66</v>
      </c>
      <c r="F15" s="2">
        <v>0</v>
      </c>
      <c r="G15" s="14">
        <f t="shared" si="4"/>
        <v>20</v>
      </c>
      <c r="H15" s="8">
        <f>ROUND(AVERAGE(D15,G15),0)</f>
        <v>44</v>
      </c>
      <c r="I15" s="26">
        <f t="shared" si="1"/>
        <v>8.8000000000000007</v>
      </c>
      <c r="J15" s="25">
        <v>79</v>
      </c>
      <c r="K15" s="28">
        <f t="shared" si="2"/>
        <v>15.8</v>
      </c>
      <c r="L15" s="4"/>
      <c r="M15" s="11">
        <f t="shared" si="3"/>
        <v>25</v>
      </c>
    </row>
    <row r="16" spans="1:13">
      <c r="A16" s="6" t="s">
        <v>26</v>
      </c>
      <c r="B16" s="2">
        <v>38</v>
      </c>
      <c r="C16" s="2">
        <v>69</v>
      </c>
      <c r="D16" s="14">
        <f t="shared" si="0"/>
        <v>60</v>
      </c>
      <c r="E16" s="2">
        <v>56.999999999999993</v>
      </c>
      <c r="F16" s="2">
        <v>20</v>
      </c>
      <c r="G16" s="14">
        <f t="shared" si="4"/>
        <v>31</v>
      </c>
      <c r="H16" s="8">
        <f>ROUND(AVERAGE(D16,G16),0)</f>
        <v>46</v>
      </c>
      <c r="I16" s="26">
        <f t="shared" si="1"/>
        <v>9.1999999999999993</v>
      </c>
      <c r="J16" s="25">
        <v>73</v>
      </c>
      <c r="K16" s="28">
        <f t="shared" si="2"/>
        <v>14.6</v>
      </c>
      <c r="L16" s="4"/>
      <c r="M16" s="11">
        <f t="shared" si="3"/>
        <v>24</v>
      </c>
    </row>
    <row r="17" spans="1:13">
      <c r="A17" s="6" t="s">
        <v>27</v>
      </c>
      <c r="B17" s="2">
        <v>0</v>
      </c>
      <c r="C17" s="2">
        <v>0</v>
      </c>
      <c r="D17" s="14">
        <f t="shared" si="0"/>
        <v>0</v>
      </c>
      <c r="E17" s="2">
        <v>66</v>
      </c>
      <c r="F17" s="2">
        <v>100</v>
      </c>
      <c r="G17" s="14">
        <f t="shared" si="4"/>
        <v>90</v>
      </c>
      <c r="H17" s="8">
        <f>ROUND(AVERAGE(D17,G17),0)</f>
        <v>45</v>
      </c>
      <c r="I17" s="26">
        <f t="shared" si="1"/>
        <v>9</v>
      </c>
      <c r="J17" s="25">
        <v>0</v>
      </c>
      <c r="K17" s="28">
        <f t="shared" si="2"/>
        <v>0</v>
      </c>
      <c r="L17" s="4"/>
      <c r="M17" s="11">
        <f t="shared" si="3"/>
        <v>9</v>
      </c>
    </row>
    <row r="18" spans="1:13">
      <c r="A18" s="6" t="s">
        <v>28</v>
      </c>
      <c r="B18" s="2">
        <v>52</v>
      </c>
      <c r="C18" s="2">
        <v>85</v>
      </c>
      <c r="D18" s="14">
        <f t="shared" si="0"/>
        <v>75</v>
      </c>
      <c r="E18" s="2">
        <v>57.999999999999993</v>
      </c>
      <c r="F18" s="2">
        <v>25</v>
      </c>
      <c r="G18" s="14">
        <f t="shared" si="4"/>
        <v>35</v>
      </c>
      <c r="H18" s="8">
        <f>ROUND(AVERAGE(D18,G18),0)</f>
        <v>55</v>
      </c>
      <c r="I18" s="26">
        <f t="shared" si="1"/>
        <v>11</v>
      </c>
      <c r="J18" s="25">
        <v>87</v>
      </c>
      <c r="K18" s="28">
        <f t="shared" si="2"/>
        <v>17.399999999999999</v>
      </c>
      <c r="L18" s="4"/>
      <c r="M18" s="11">
        <f t="shared" si="3"/>
        <v>28</v>
      </c>
    </row>
    <row r="19" spans="1:13">
      <c r="A19" s="6" t="s">
        <v>29</v>
      </c>
      <c r="B19" s="2">
        <v>52</v>
      </c>
      <c r="C19" s="2">
        <v>91</v>
      </c>
      <c r="D19" s="14">
        <f t="shared" si="0"/>
        <v>79</v>
      </c>
      <c r="E19" s="2">
        <v>73</v>
      </c>
      <c r="F19" s="2">
        <v>90</v>
      </c>
      <c r="G19" s="14">
        <f t="shared" si="4"/>
        <v>85</v>
      </c>
      <c r="H19" s="8">
        <f>ROUND(AVERAGE(D19,G19),0)</f>
        <v>82</v>
      </c>
      <c r="I19" s="26">
        <f t="shared" si="1"/>
        <v>16.399999999999999</v>
      </c>
      <c r="J19" s="25"/>
      <c r="K19" s="28">
        <f t="shared" si="2"/>
        <v>0</v>
      </c>
      <c r="L19" s="4"/>
      <c r="M19" s="11">
        <f t="shared" si="3"/>
        <v>16</v>
      </c>
    </row>
    <row r="20" spans="1:13">
      <c r="A20" s="6" t="s">
        <v>30</v>
      </c>
      <c r="B20" s="2">
        <v>70</v>
      </c>
      <c r="C20" s="2">
        <v>95</v>
      </c>
      <c r="D20" s="14">
        <f t="shared" si="0"/>
        <v>88</v>
      </c>
      <c r="E20" s="2">
        <v>75</v>
      </c>
      <c r="F20" s="2">
        <v>90</v>
      </c>
      <c r="G20" s="14">
        <f t="shared" si="4"/>
        <v>86</v>
      </c>
      <c r="H20" s="8">
        <f>ROUND(AVERAGE(D20,G20),0)</f>
        <v>87</v>
      </c>
      <c r="I20" s="26">
        <f t="shared" si="1"/>
        <v>17.399999999999999</v>
      </c>
      <c r="J20" s="25">
        <v>98</v>
      </c>
      <c r="K20" s="28">
        <f t="shared" si="2"/>
        <v>19.600000000000001</v>
      </c>
      <c r="L20" s="4"/>
      <c r="M20" s="11">
        <f t="shared" si="3"/>
        <v>37</v>
      </c>
    </row>
    <row r="21" spans="1:13">
      <c r="A21" s="6" t="s">
        <v>31</v>
      </c>
      <c r="B21" s="2">
        <v>34</v>
      </c>
      <c r="C21" s="2">
        <v>31</v>
      </c>
      <c r="D21" s="14">
        <f t="shared" si="0"/>
        <v>32</v>
      </c>
      <c r="E21" s="2">
        <v>42</v>
      </c>
      <c r="F21" s="2">
        <v>20</v>
      </c>
      <c r="G21" s="14">
        <f t="shared" si="4"/>
        <v>27</v>
      </c>
      <c r="H21" s="8">
        <f>ROUND(AVERAGE(D21,G21),0)</f>
        <v>30</v>
      </c>
      <c r="I21" s="26">
        <f t="shared" si="1"/>
        <v>6</v>
      </c>
      <c r="J21" s="25">
        <v>54</v>
      </c>
      <c r="K21" s="28">
        <f t="shared" si="2"/>
        <v>10.8</v>
      </c>
      <c r="L21" s="4"/>
      <c r="M21" s="11">
        <f t="shared" si="3"/>
        <v>17</v>
      </c>
    </row>
    <row r="22" spans="1:13" hidden="1">
      <c r="A22" s="6" t="s">
        <v>32</v>
      </c>
      <c r="B22" s="2">
        <v>86</v>
      </c>
      <c r="C22" s="2">
        <v>65</v>
      </c>
      <c r="D22" s="14">
        <f t="shared" si="0"/>
        <v>71</v>
      </c>
      <c r="E22" s="2">
        <v>80</v>
      </c>
      <c r="F22" s="2">
        <v>100</v>
      </c>
      <c r="G22" s="14">
        <f t="shared" si="4"/>
        <v>94</v>
      </c>
      <c r="H22" s="8">
        <f>ROUND(AVERAGE(D22,G22),0)</f>
        <v>83</v>
      </c>
      <c r="I22" s="26">
        <f t="shared" si="1"/>
        <v>16.600000000000001</v>
      </c>
      <c r="J22" s="25">
        <v>0</v>
      </c>
      <c r="K22" s="28">
        <f t="shared" si="2"/>
        <v>0</v>
      </c>
      <c r="L22" s="4"/>
      <c r="M22" s="11">
        <f t="shared" si="3"/>
        <v>17</v>
      </c>
    </row>
    <row r="23" spans="1:13">
      <c r="A23" s="6" t="s">
        <v>33</v>
      </c>
      <c r="B23" s="2">
        <v>64</v>
      </c>
      <c r="C23" s="2">
        <v>91</v>
      </c>
      <c r="D23" s="14">
        <f t="shared" si="0"/>
        <v>83</v>
      </c>
      <c r="E23" s="2">
        <v>61</v>
      </c>
      <c r="F23" s="2">
        <v>0</v>
      </c>
      <c r="G23" s="14">
        <f t="shared" si="4"/>
        <v>18</v>
      </c>
      <c r="H23" s="8">
        <f>ROUND(AVERAGE(D23,G23),0)</f>
        <v>51</v>
      </c>
      <c r="I23" s="26">
        <f t="shared" si="1"/>
        <v>10.199999999999999</v>
      </c>
      <c r="J23" s="25"/>
      <c r="K23" s="28">
        <f t="shared" si="2"/>
        <v>0</v>
      </c>
      <c r="L23" s="4"/>
      <c r="M23" s="11">
        <f t="shared" si="3"/>
        <v>10</v>
      </c>
    </row>
    <row r="24" spans="1:13">
      <c r="A24" s="6" t="s">
        <v>34</v>
      </c>
      <c r="B24" s="2">
        <v>80</v>
      </c>
      <c r="C24" s="2">
        <v>70</v>
      </c>
      <c r="D24" s="14">
        <f t="shared" si="0"/>
        <v>73</v>
      </c>
      <c r="E24" s="2">
        <v>82</v>
      </c>
      <c r="F24" s="2">
        <v>100</v>
      </c>
      <c r="G24" s="14">
        <f t="shared" si="4"/>
        <v>95</v>
      </c>
      <c r="H24" s="8">
        <f>ROUND(AVERAGE(D24,G24),0)</f>
        <v>84</v>
      </c>
      <c r="I24" s="26">
        <f t="shared" si="1"/>
        <v>16.8</v>
      </c>
      <c r="J24" s="25"/>
      <c r="K24" s="28">
        <f t="shared" si="2"/>
        <v>0</v>
      </c>
      <c r="L24" s="4"/>
      <c r="M24" s="11">
        <f t="shared" si="3"/>
        <v>17</v>
      </c>
    </row>
    <row r="25" spans="1:13">
      <c r="A25" s="6" t="s">
        <v>35</v>
      </c>
      <c r="B25" s="2">
        <v>44</v>
      </c>
      <c r="C25" s="2">
        <v>66</v>
      </c>
      <c r="D25" s="14">
        <f t="shared" si="0"/>
        <v>59</v>
      </c>
      <c r="E25" s="2">
        <v>63</v>
      </c>
      <c r="F25" s="2">
        <v>20</v>
      </c>
      <c r="G25" s="14">
        <f t="shared" si="4"/>
        <v>33</v>
      </c>
      <c r="H25" s="8">
        <f>ROUND(AVERAGE(D25,G25),0)</f>
        <v>46</v>
      </c>
      <c r="I25" s="26">
        <f t="shared" si="1"/>
        <v>9.1999999999999993</v>
      </c>
      <c r="J25" s="25">
        <v>89</v>
      </c>
      <c r="K25" s="28">
        <f t="shared" si="2"/>
        <v>17.8</v>
      </c>
      <c r="L25" s="4"/>
      <c r="M25" s="11">
        <f t="shared" si="3"/>
        <v>27</v>
      </c>
    </row>
    <row r="26" spans="1:13">
      <c r="A26" s="6" t="s">
        <v>36</v>
      </c>
      <c r="B26" s="2">
        <v>68</v>
      </c>
      <c r="C26" s="2">
        <v>72</v>
      </c>
      <c r="D26" s="14">
        <f t="shared" si="0"/>
        <v>71</v>
      </c>
      <c r="E26" s="2">
        <v>75</v>
      </c>
      <c r="F26" s="2">
        <v>20</v>
      </c>
      <c r="G26" s="14">
        <f t="shared" si="4"/>
        <v>37</v>
      </c>
      <c r="H26" s="8">
        <f>ROUND(AVERAGE(D26,G26),0)</f>
        <v>54</v>
      </c>
      <c r="I26" s="26">
        <f t="shared" si="1"/>
        <v>10.8</v>
      </c>
      <c r="J26" s="25">
        <v>89</v>
      </c>
      <c r="K26" s="28">
        <f t="shared" si="2"/>
        <v>17.8</v>
      </c>
      <c r="L26" s="4"/>
      <c r="M26" s="11">
        <f t="shared" si="3"/>
        <v>29</v>
      </c>
    </row>
    <row r="27" spans="1:13">
      <c r="A27" s="16" t="s">
        <v>37</v>
      </c>
      <c r="B27" s="2">
        <v>44</v>
      </c>
      <c r="C27" s="2">
        <v>55</v>
      </c>
      <c r="D27" s="14">
        <f t="shared" si="0"/>
        <v>52</v>
      </c>
      <c r="E27" s="2">
        <v>42</v>
      </c>
      <c r="F27" s="2">
        <v>100</v>
      </c>
      <c r="G27" s="14">
        <f t="shared" si="4"/>
        <v>83</v>
      </c>
      <c r="H27" s="8">
        <f>ROUND(AVERAGE(D27,G27),0)</f>
        <v>68</v>
      </c>
      <c r="I27" s="27">
        <f t="shared" si="1"/>
        <v>13.6</v>
      </c>
      <c r="J27" s="25">
        <v>88</v>
      </c>
      <c r="K27" s="28">
        <f t="shared" si="2"/>
        <v>17.600000000000001</v>
      </c>
      <c r="L27" s="4"/>
      <c r="M27" s="11">
        <f t="shared" si="3"/>
        <v>31</v>
      </c>
    </row>
    <row r="28" spans="1:13">
      <c r="A28" s="17" t="s">
        <v>38</v>
      </c>
      <c r="B28" s="18">
        <f>AVERAGE(B3:B27)</f>
        <v>59.36</v>
      </c>
      <c r="C28" s="18">
        <f t="shared" ref="C28:M28" si="5">AVERAGE(C3:C27)</f>
        <v>70.28</v>
      </c>
      <c r="D28" s="22">
        <f t="shared" si="5"/>
        <v>67.040000000000006</v>
      </c>
      <c r="E28" s="18">
        <f t="shared" si="5"/>
        <v>66.84</v>
      </c>
      <c r="F28" s="18">
        <f t="shared" si="5"/>
        <v>66.599999999999994</v>
      </c>
      <c r="G28" s="22">
        <f t="shared" si="5"/>
        <v>66.760000000000005</v>
      </c>
      <c r="H28" s="23">
        <f t="shared" si="5"/>
        <v>67.16</v>
      </c>
      <c r="I28" s="20">
        <f t="shared" si="5"/>
        <v>13.432000000000002</v>
      </c>
      <c r="J28" s="19">
        <f t="shared" si="5"/>
        <v>66.954545454545453</v>
      </c>
      <c r="K28" s="20">
        <f t="shared" si="5"/>
        <v>11.784000000000002</v>
      </c>
      <c r="L28" s="20" t="e">
        <f t="shared" si="5"/>
        <v>#DIV/0!</v>
      </c>
      <c r="M28" s="21">
        <f t="shared" si="5"/>
        <v>25.28</v>
      </c>
    </row>
  </sheetData>
  <mergeCells count="4">
    <mergeCell ref="A1:A2"/>
    <mergeCell ref="M1:M2"/>
    <mergeCell ref="B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HUMBERTO RUEDA CONSUEGRA</cp:lastModifiedBy>
  <cp:revision/>
  <dcterms:created xsi:type="dcterms:W3CDTF">2023-10-20T01:38:06Z</dcterms:created>
  <dcterms:modified xsi:type="dcterms:W3CDTF">2023-10-26T03:06:14Z</dcterms:modified>
  <cp:category/>
  <cp:contentStatus/>
</cp:coreProperties>
</file>