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ob-my.sharepoint.com/personal/mi21309_bristol_ac_uk/Documents/Documents/Programs/retikulos/"/>
    </mc:Choice>
  </mc:AlternateContent>
  <xr:revisionPtr revIDLastSave="108" documentId="8_{2E7E2FEA-1A55-4C31-8B05-8F6834914817}" xr6:coauthVersionLast="47" xr6:coauthVersionMax="47" xr10:uidLastSave="{21B91891-248B-4682-A5BC-6B651D3ECD11}"/>
  <bookViews>
    <workbookView xWindow="-110" yWindow="-110" windowWidth="19420" windowHeight="10420" xr2:uid="{00000000-000D-0000-FFFF-FFFF00000000}"/>
  </bookViews>
  <sheets>
    <sheet name="dev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5" i="1" l="1"/>
  <c r="D19" i="1"/>
  <c r="E19" i="1"/>
  <c r="F19" i="1"/>
  <c r="C19" i="1"/>
  <c r="B19" i="1"/>
  <c r="C18" i="1"/>
  <c r="D18" i="1"/>
  <c r="E18" i="1"/>
  <c r="F18" i="1"/>
  <c r="B18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2" i="1"/>
  <c r="G20" i="1" l="1"/>
  <c r="G19" i="1"/>
  <c r="G21" i="1"/>
  <c r="G22" i="1" l="1"/>
  <c r="G23" i="1" s="1"/>
</calcChain>
</file>

<file path=xl/sharedStrings.xml><?xml version="1.0" encoding="utf-8"?>
<sst xmlns="http://schemas.openxmlformats.org/spreadsheetml/2006/main" count="15" uniqueCount="15">
  <si>
    <t>gene 0</t>
  </si>
  <si>
    <t>gene 1</t>
  </si>
  <si>
    <t>gene 2</t>
  </si>
  <si>
    <t>gene 3</t>
  </si>
  <si>
    <t>gene 4</t>
  </si>
  <si>
    <t>rowsums</t>
  </si>
  <si>
    <t>delta</t>
  </si>
  <si>
    <t>stdev</t>
  </si>
  <si>
    <t>min=</t>
  </si>
  <si>
    <t>max</t>
  </si>
  <si>
    <t>index</t>
  </si>
  <si>
    <t>Slope (func)</t>
  </si>
  <si>
    <t>Slope (by hand)</t>
  </si>
  <si>
    <t>expressionStability() result:</t>
  </si>
  <si>
    <t>old func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</si>
</sst>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Gene expression</a:t>
            </a:r>
            <a:r>
              <a:rPr lang="en-GB" baseline="0"/>
              <a:t> profiles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'dev1'!$B$1</c:f>
              <c:strCache>
                <c:ptCount val="1"/>
                <c:pt idx="0">
                  <c:v>gene 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'dev1'!$A$2:$A$17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'dev1'!$B$2:$B$17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1F-47ED-8EFA-7AEDC8ADEC06}"/>
            </c:ext>
          </c:extLst>
        </c:ser>
        <c:ser>
          <c:idx val="1"/>
          <c:order val="1"/>
          <c:tx>
            <c:strRef>
              <c:f>'dev1'!$C$1</c:f>
              <c:strCache>
                <c:ptCount val="1"/>
                <c:pt idx="0">
                  <c:v>gene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'dev1'!$A$2:$A$17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'dev1'!$C$2:$C$17</c:f>
              <c:numCache>
                <c:formatCode>General</c:formatCode>
                <c:ptCount val="16"/>
                <c:pt idx="0">
                  <c:v>0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1F-47ED-8EFA-7AEDC8ADEC06}"/>
            </c:ext>
          </c:extLst>
        </c:ser>
        <c:ser>
          <c:idx val="2"/>
          <c:order val="2"/>
          <c:tx>
            <c:strRef>
              <c:f>'dev1'!$D$1</c:f>
              <c:strCache>
                <c:ptCount val="1"/>
                <c:pt idx="0">
                  <c:v>gene 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'dev1'!$A$2:$A$17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'dev1'!$D$2:$D$17</c:f>
              <c:numCache>
                <c:formatCode>General</c:formatCode>
                <c:ptCount val="16"/>
                <c:pt idx="0">
                  <c:v>0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11F-47ED-8EFA-7AEDC8ADEC06}"/>
            </c:ext>
          </c:extLst>
        </c:ser>
        <c:ser>
          <c:idx val="3"/>
          <c:order val="3"/>
          <c:tx>
            <c:strRef>
              <c:f>'dev1'!$E$1</c:f>
              <c:strCache>
                <c:ptCount val="1"/>
                <c:pt idx="0">
                  <c:v>gene 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'dev1'!$A$2:$A$17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'dev1'!$E$2:$E$17</c:f>
              <c:numCache>
                <c:formatCode>General</c:formatCode>
                <c:ptCount val="16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11F-47ED-8EFA-7AEDC8ADEC06}"/>
            </c:ext>
          </c:extLst>
        </c:ser>
        <c:ser>
          <c:idx val="4"/>
          <c:order val="4"/>
          <c:tx>
            <c:strRef>
              <c:f>'dev1'!$F$1</c:f>
              <c:strCache>
                <c:ptCount val="1"/>
                <c:pt idx="0">
                  <c:v>gene 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'dev1'!$A$2:$A$17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'dev1'!$F$2:$F$17</c:f>
              <c:numCache>
                <c:formatCode>General</c:formatCode>
                <c:ptCount val="16"/>
                <c:pt idx="0">
                  <c:v>0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0.3</c:v>
                </c:pt>
                <c:pt idx="7">
                  <c:v>0.3</c:v>
                </c:pt>
                <c:pt idx="8">
                  <c:v>0.3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11F-47ED-8EFA-7AEDC8ADEC06}"/>
            </c:ext>
          </c:extLst>
        </c:ser>
        <c:ser>
          <c:idx val="5"/>
          <c:order val="5"/>
          <c:tx>
            <c:strRef>
              <c:f>'dev1'!$G$1</c:f>
              <c:strCache>
                <c:ptCount val="1"/>
                <c:pt idx="0">
                  <c:v>rowsums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'dev1'!$G$2:$G$17</c:f>
              <c:numCache>
                <c:formatCode>General</c:formatCode>
                <c:ptCount val="16"/>
                <c:pt idx="0">
                  <c:v>1</c:v>
                </c:pt>
                <c:pt idx="1">
                  <c:v>11.3</c:v>
                </c:pt>
                <c:pt idx="2">
                  <c:v>11.3</c:v>
                </c:pt>
                <c:pt idx="3">
                  <c:v>11.3</c:v>
                </c:pt>
                <c:pt idx="4">
                  <c:v>11.3</c:v>
                </c:pt>
                <c:pt idx="5">
                  <c:v>11.3</c:v>
                </c:pt>
                <c:pt idx="6">
                  <c:v>11.3</c:v>
                </c:pt>
                <c:pt idx="7">
                  <c:v>11.3</c:v>
                </c:pt>
                <c:pt idx="8">
                  <c:v>11.3</c:v>
                </c:pt>
                <c:pt idx="9">
                  <c:v>11.3</c:v>
                </c:pt>
                <c:pt idx="10">
                  <c:v>11.3</c:v>
                </c:pt>
                <c:pt idx="11">
                  <c:v>11.3</c:v>
                </c:pt>
                <c:pt idx="12">
                  <c:v>11.3</c:v>
                </c:pt>
                <c:pt idx="13">
                  <c:v>11.3</c:v>
                </c:pt>
                <c:pt idx="14">
                  <c:v>11.3</c:v>
                </c:pt>
                <c:pt idx="15">
                  <c:v>11.3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6F-4EB0-B9AB-CB27DB0292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9493896"/>
        <c:axId val="529493568"/>
      </c:lineChart>
      <c:catAx>
        <c:axId val="529493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493568"/>
        <c:crosses val="autoZero"/>
        <c:auto val="1"/>
        <c:lblAlgn val="ctr"/>
        <c:lblOffset val="100"/>
        <c:noMultiLvlLbl val="0"/>
      </c:catAx>
      <c:valAx>
        <c:axId val="52949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alpha val="1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493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2066601049868766"/>
          <c:y val="0.22743000874890634"/>
          <c:w val="0.87933398950131236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130175</xdr:colOff>
      <xdr:row>4</xdr:row>
      <xdr:rowOff>66675</xdr:rowOff>
    </xdr:from>
    <xdr:to>
      <xdr:col>17</xdr:col>
      <xdr:colOff>434975</xdr:colOff>
      <xdr:row>19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CC98029-5F54-41E6-9A9B-3FFAACC4B7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5"/>
  <sheetViews>
    <sheetView tabSelected="1" topLeftCell="A13" workbookViewId="0">
      <selection activeCell="H24" sqref="H24:I25"/>
    </sheetView>
  </sheetViews>
  <sheetFormatPr defaultRowHeight="14.5" x14ac:dyDescent="0.35"/>
  <cols>
    <col min="1" max="1" width="13.90625" bestFit="1" customWidth="1"/>
  </cols>
  <sheetData>
    <row r="1" spans="1:7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35">
      <c r="A2">
        <v>0</v>
      </c>
      <c r="B2">
        <v>1</v>
      </c>
      <c r="C2">
        <v>0</v>
      </c>
      <c r="D2">
        <v>0</v>
      </c>
      <c r="E2">
        <v>0</v>
      </c>
      <c r="F2">
        <v>0</v>
      </c>
      <c r="G2">
        <f>SUM(B2:F2)</f>
        <v>1</v>
      </c>
    </row>
    <row r="3" spans="1:7" x14ac:dyDescent="0.35">
      <c r="A3">
        <v>1</v>
      </c>
      <c r="B3">
        <v>1</v>
      </c>
      <c r="C3">
        <v>3</v>
      </c>
      <c r="D3">
        <v>5</v>
      </c>
      <c r="E3">
        <v>2</v>
      </c>
      <c r="F3">
        <v>0.3</v>
      </c>
      <c r="G3">
        <f t="shared" ref="G3:G17" si="0">SUM(B3:F3)</f>
        <v>11.3</v>
      </c>
    </row>
    <row r="4" spans="1:7" x14ac:dyDescent="0.35">
      <c r="A4">
        <v>2</v>
      </c>
      <c r="B4">
        <v>1</v>
      </c>
      <c r="C4">
        <v>3</v>
      </c>
      <c r="D4">
        <v>5</v>
      </c>
      <c r="E4">
        <v>2</v>
      </c>
      <c r="F4">
        <v>0.3</v>
      </c>
      <c r="G4">
        <f t="shared" si="0"/>
        <v>11.3</v>
      </c>
    </row>
    <row r="5" spans="1:7" x14ac:dyDescent="0.35">
      <c r="A5">
        <v>3</v>
      </c>
      <c r="B5">
        <v>1</v>
      </c>
      <c r="C5">
        <v>3</v>
      </c>
      <c r="D5">
        <v>5</v>
      </c>
      <c r="E5">
        <v>2</v>
      </c>
      <c r="F5">
        <v>0.3</v>
      </c>
      <c r="G5">
        <f t="shared" si="0"/>
        <v>11.3</v>
      </c>
    </row>
    <row r="6" spans="1:7" x14ac:dyDescent="0.35">
      <c r="A6">
        <v>4</v>
      </c>
      <c r="B6">
        <v>1</v>
      </c>
      <c r="C6">
        <v>3</v>
      </c>
      <c r="D6">
        <v>5</v>
      </c>
      <c r="E6">
        <v>2</v>
      </c>
      <c r="F6">
        <v>0.3</v>
      </c>
      <c r="G6">
        <f t="shared" si="0"/>
        <v>11.3</v>
      </c>
    </row>
    <row r="7" spans="1:7" x14ac:dyDescent="0.35">
      <c r="A7">
        <v>5</v>
      </c>
      <c r="B7">
        <v>1</v>
      </c>
      <c r="C7">
        <v>3</v>
      </c>
      <c r="D7">
        <v>5</v>
      </c>
      <c r="E7">
        <v>2</v>
      </c>
      <c r="F7">
        <v>0.3</v>
      </c>
      <c r="G7">
        <f t="shared" si="0"/>
        <v>11.3</v>
      </c>
    </row>
    <row r="8" spans="1:7" x14ac:dyDescent="0.35">
      <c r="A8">
        <v>6</v>
      </c>
      <c r="B8">
        <v>1</v>
      </c>
      <c r="C8">
        <v>3</v>
      </c>
      <c r="D8">
        <v>5</v>
      </c>
      <c r="E8">
        <v>2</v>
      </c>
      <c r="F8">
        <v>0.3</v>
      </c>
      <c r="G8">
        <f t="shared" si="0"/>
        <v>11.3</v>
      </c>
    </row>
    <row r="9" spans="1:7" x14ac:dyDescent="0.35">
      <c r="A9">
        <v>7</v>
      </c>
      <c r="B9">
        <v>1</v>
      </c>
      <c r="C9">
        <v>3</v>
      </c>
      <c r="D9">
        <v>5</v>
      </c>
      <c r="E9">
        <v>2</v>
      </c>
      <c r="F9">
        <v>0.3</v>
      </c>
      <c r="G9">
        <f t="shared" si="0"/>
        <v>11.3</v>
      </c>
    </row>
    <row r="10" spans="1:7" x14ac:dyDescent="0.35">
      <c r="A10">
        <v>8</v>
      </c>
      <c r="B10">
        <v>1</v>
      </c>
      <c r="C10">
        <v>3</v>
      </c>
      <c r="D10">
        <v>5</v>
      </c>
      <c r="E10">
        <v>2</v>
      </c>
      <c r="F10">
        <v>0.3</v>
      </c>
      <c r="G10">
        <f t="shared" si="0"/>
        <v>11.3</v>
      </c>
    </row>
    <row r="11" spans="1:7" x14ac:dyDescent="0.35">
      <c r="A11">
        <v>9</v>
      </c>
      <c r="B11">
        <v>1</v>
      </c>
      <c r="C11">
        <v>3</v>
      </c>
      <c r="D11">
        <v>5</v>
      </c>
      <c r="E11">
        <v>2</v>
      </c>
      <c r="F11">
        <v>0.3</v>
      </c>
      <c r="G11">
        <f t="shared" si="0"/>
        <v>11.3</v>
      </c>
    </row>
    <row r="12" spans="1:7" x14ac:dyDescent="0.35">
      <c r="A12">
        <v>10</v>
      </c>
      <c r="B12">
        <v>1</v>
      </c>
      <c r="C12">
        <v>3</v>
      </c>
      <c r="D12">
        <v>5</v>
      </c>
      <c r="E12">
        <v>2</v>
      </c>
      <c r="F12">
        <v>0.3</v>
      </c>
      <c r="G12">
        <f t="shared" si="0"/>
        <v>11.3</v>
      </c>
    </row>
    <row r="13" spans="1:7" x14ac:dyDescent="0.35">
      <c r="A13">
        <v>11</v>
      </c>
      <c r="B13">
        <v>1</v>
      </c>
      <c r="C13">
        <v>3</v>
      </c>
      <c r="D13">
        <v>5</v>
      </c>
      <c r="E13">
        <v>2</v>
      </c>
      <c r="F13">
        <v>0.3</v>
      </c>
      <c r="G13">
        <f t="shared" si="0"/>
        <v>11.3</v>
      </c>
    </row>
    <row r="14" spans="1:7" x14ac:dyDescent="0.35">
      <c r="A14">
        <v>12</v>
      </c>
      <c r="B14">
        <v>1</v>
      </c>
      <c r="C14">
        <v>3</v>
      </c>
      <c r="D14">
        <v>5</v>
      </c>
      <c r="E14">
        <v>2</v>
      </c>
      <c r="F14">
        <v>0.3</v>
      </c>
      <c r="G14">
        <f t="shared" si="0"/>
        <v>11.3</v>
      </c>
    </row>
    <row r="15" spans="1:7" x14ac:dyDescent="0.35">
      <c r="A15">
        <v>13</v>
      </c>
      <c r="B15">
        <v>1</v>
      </c>
      <c r="C15">
        <v>3</v>
      </c>
      <c r="D15">
        <v>5</v>
      </c>
      <c r="E15">
        <v>2</v>
      </c>
      <c r="F15">
        <v>0.3</v>
      </c>
      <c r="G15">
        <f t="shared" si="0"/>
        <v>11.3</v>
      </c>
    </row>
    <row r="16" spans="1:7" x14ac:dyDescent="0.35">
      <c r="A16">
        <v>14</v>
      </c>
      <c r="B16">
        <v>1</v>
      </c>
      <c r="C16">
        <v>3</v>
      </c>
      <c r="D16">
        <v>5</v>
      </c>
      <c r="E16">
        <v>2</v>
      </c>
      <c r="F16">
        <v>0.3</v>
      </c>
      <c r="G16">
        <f t="shared" si="0"/>
        <v>11.3</v>
      </c>
    </row>
    <row r="17" spans="1:9" x14ac:dyDescent="0.35">
      <c r="A17">
        <v>15</v>
      </c>
      <c r="B17">
        <v>1</v>
      </c>
      <c r="C17">
        <v>3</v>
      </c>
      <c r="D17">
        <v>5</v>
      </c>
      <c r="E17">
        <v>2</v>
      </c>
      <c r="F17">
        <v>0.3</v>
      </c>
      <c r="G17">
        <f t="shared" si="0"/>
        <v>11.3</v>
      </c>
    </row>
    <row r="18" spans="1:9" x14ac:dyDescent="0.35">
      <c r="A18" t="s">
        <v>11</v>
      </c>
      <c r="B18">
        <f>SLOPE(B2:B17,$A$2:$A$17)</f>
        <v>0</v>
      </c>
      <c r="C18">
        <f t="shared" ref="C18:F18" si="1">SLOPE(C2:C17,$A$2:$A$17)</f>
        <v>6.6176470588235295E-2</v>
      </c>
      <c r="D18">
        <f t="shared" si="1"/>
        <v>0.11029411764705882</v>
      </c>
      <c r="E18">
        <f t="shared" si="1"/>
        <v>4.4117647058823532E-2</v>
      </c>
      <c r="F18">
        <f t="shared" si="1"/>
        <v>6.6176470588235293E-3</v>
      </c>
    </row>
    <row r="19" spans="1:9" x14ac:dyDescent="0.35">
      <c r="A19" t="s">
        <v>12</v>
      </c>
      <c r="B19">
        <f>(B17-B2)/(15-1)</f>
        <v>0</v>
      </c>
      <c r="C19">
        <f>(C17-C2)/(15-1)</f>
        <v>0.21428571428571427</v>
      </c>
      <c r="D19">
        <f t="shared" ref="D19:F19" si="2">(D17-D2)/(15-1)</f>
        <v>0.35714285714285715</v>
      </c>
      <c r="E19">
        <f t="shared" si="2"/>
        <v>0.14285714285714285</v>
      </c>
      <c r="F19">
        <f t="shared" si="2"/>
        <v>2.1428571428571429E-2</v>
      </c>
      <c r="G19">
        <f>STDEV(G2:G17)</f>
        <v>2.5749999999999988</v>
      </c>
      <c r="H19" t="s">
        <v>7</v>
      </c>
    </row>
    <row r="20" spans="1:9" x14ac:dyDescent="0.35">
      <c r="F20" t="s">
        <v>8</v>
      </c>
      <c r="G20">
        <f>MIN(G2:G17)</f>
        <v>1</v>
      </c>
    </row>
    <row r="21" spans="1:9" x14ac:dyDescent="0.35">
      <c r="F21" t="s">
        <v>9</v>
      </c>
      <c r="G21">
        <f>MAX(G2:G17)</f>
        <v>11.3</v>
      </c>
    </row>
    <row r="22" spans="1:9" x14ac:dyDescent="0.35">
      <c r="F22" t="s">
        <v>6</v>
      </c>
      <c r="G22">
        <f>G21-G20</f>
        <v>10.3</v>
      </c>
    </row>
    <row r="23" spans="1:9" x14ac:dyDescent="0.35">
      <c r="F23" t="s">
        <v>10</v>
      </c>
      <c r="G23">
        <f>G19/(G22)</f>
        <v>0.24999999999999986</v>
      </c>
    </row>
    <row r="24" spans="1:9" x14ac:dyDescent="0.35">
      <c r="H24" t="s">
        <v>13</v>
      </c>
    </row>
    <row r="25" spans="1:9" x14ac:dyDescent="0.35">
      <c r="H25" t="s">
        <v>14</v>
      </c>
      <c r="I25">
        <f>STDEV(G2:G17)/(MAX(G2:G17)-MIN(G2:G17))</f>
        <v>0.24999999999999986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dev1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Carlos</cp:lastModifiedBy>
  <dcterms:created xsi:type="dcterms:W3CDTF">2022-01-20T15:32:38Z</dcterms:created>
  <dcterms:modified xsi:type="dcterms:W3CDTF">2022-01-21T15:52:47Z</dcterms:modified>
</cp:coreProperties>
</file>