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mc:AlternateContent xmlns:mc="http://schemas.openxmlformats.org/markup-compatibility/2006">
    <mc:Choice Requires="x15">
      <x15ac:absPath xmlns:x15ac="http://schemas.microsoft.com/office/spreadsheetml/2010/11/ac" url="/Users/carlos/Documents/Business Analytics Specialization/Operations Analytics/Week 3/"/>
    </mc:Choice>
  </mc:AlternateContent>
  <bookViews>
    <workbookView xWindow="120" yWindow="460" windowWidth="22300" windowHeight="12960" firstSheet="1" activeTab="1"/>
  </bookViews>
  <sheets>
    <sheet name="CB_DATA_" sheetId="5" state="veryHidden" r:id="rId1"/>
    <sheet name="Model" sheetId="1" r:id="rId2"/>
  </sheets>
  <definedNames>
    <definedName name="CB_Block_00000000000000000000000000000000" localSheetId="1" hidden="1">"'7.0.0.0"</definedName>
    <definedName name="CB_Block_00000000000000000000000000000001" localSheetId="0" hidden="1">"'635773918351413925"</definedName>
    <definedName name="CB_Block_00000000000000000000000000000001" localSheetId="1" hidden="1">"'635773872483078508"</definedName>
    <definedName name="CB_Block_00000000000000000000000000000003" localSheetId="1" hidden="1">"'11.1.3436.0"</definedName>
    <definedName name="CB_BlockExt_00000000000000000000000000000003" localSheetId="1" hidden="1">"'11.1.2.3.000"</definedName>
    <definedName name="CBWorkbookPriority" localSheetId="0" hidden="1">-851624350</definedName>
    <definedName name="CBx_0c81230ea7e74306a688f364e88ea044" localSheetId="0" hidden="1">"'Model'!$A$1"</definedName>
    <definedName name="CBx_82c9a29d8a6f49739352b32d71573d29" localSheetId="0" hidden="1">"'CB_DATA_'!$A$1"</definedName>
    <definedName name="CBx_a54b8d5d9f024465a3db2b38a77a0e68" localSheetId="0" hidden="1">"'slow lines (b)'!$A$1"</definedName>
    <definedName name="CBx_Sheet_Guid" localSheetId="0" hidden="1">"'82c9a29d-8a6f-4973-9352-b32d71573d29"</definedName>
    <definedName name="CBx_Sheet_Guid" localSheetId="1" hidden="1">"'0c81230e-a7e7-4306-a688-f364e88ea044"</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4" i="1"/>
  <c r="F10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A11" i="5"/>
  <c r="B11" i="5"/>
</calcChain>
</file>

<file path=xl/comments1.xml><?xml version="1.0" encoding="utf-8"?>
<comments xmlns="http://schemas.openxmlformats.org/spreadsheetml/2006/main">
  <authors>
    <author>Savin</author>
  </authors>
  <commentList>
    <comment ref="F2" authorId="0">
      <text>
        <r>
          <rPr>
            <b/>
            <sz val="9"/>
            <color indexed="81"/>
            <rFont val="Tahoma"/>
            <family val="2"/>
          </rPr>
          <t>=IF(E2&lt;35,2500*E2-70000,-500*E2+35000)</t>
        </r>
      </text>
    </comment>
    <comment ref="F103" authorId="0">
      <text>
        <r>
          <rPr>
            <b/>
            <sz val="9"/>
            <color indexed="81"/>
            <rFont val="Tahoma"/>
            <family val="2"/>
          </rPr>
          <t>=AVERAGE(F2:F101)</t>
        </r>
      </text>
    </comment>
    <comment ref="F104" authorId="0">
      <text>
        <r>
          <rPr>
            <b/>
            <sz val="9"/>
            <color indexed="81"/>
            <rFont val="Tahoma"/>
            <family val="2"/>
          </rPr>
          <t>=STDEV(F2:F101)</t>
        </r>
      </text>
    </comment>
  </commentList>
</comments>
</file>

<file path=xl/sharedStrings.xml><?xml version="1.0" encoding="utf-8"?>
<sst xmlns="http://schemas.openxmlformats.org/spreadsheetml/2006/main" count="32" uniqueCount="32">
  <si>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</si>
  <si>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</si>
  <si>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</si>
  <si>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</si>
  <si>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</si>
  <si>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</si>
  <si>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</si>
  <si>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</si>
  <si>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</si>
  <si>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</si>
  <si>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</si>
  <si>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</si>
  <si>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0c81230e-a7e7-4306-a688-f364e88ea044</t>
  </si>
  <si>
    <t>CB_Block_0</t>
  </si>
  <si>
    <t>Decisioneering:7.0.0.0</t>
  </si>
  <si>
    <t>82c9a29d-8a6f-4973-9352-b32d71573d29</t>
  </si>
  <si>
    <t>㜸〱敤㕣㕢㙣ㅣ㔷ㄹ摥㌳摥㔹敦慣敤搸㡤搳㑢㑡㘹摤㤶㔲愸㠳ㅢ㈷つ愵㐰〸扥㌴㠹㡢ㄳ扢戱㤳㠲〰㙤挶扢㘷攲㘹㜶㘶摣㤹㔹㈷㉥㤵㕡愰攵㈲㉥㤵戸㠹㐲戹愸㐲㐸扣㜰㜹攱捥〳ㄲㄲ〸ㄵ㠹〷㜸㐰㐲愲㈰〴て㈰ㄴ㠹ㄷ㠴㤰攰晢捥捣散捥敥㝡挷敥戶〵ㄷ昹愴晢晢捣戹捤㌹攷扦㥥晦㍦搳㥣挸攵㜲晦㐶攲㕦愶㍣㌳㌷㉣㙤〴愱㜴㈶㘶扣㕡㑤㔶㐲摢㜳㠳㠹㈹摦㌷㌷收敤㈰散㐳㠳㐲搹㐶㝤愰㤷〳晢㘱㔹㉣慦㑢㍦㐰㈳㍤㤷㉢ㄶつつ昵ㅣ㠴扦㤱攴挱㘰慦挱㍣挰昲捣昴挲捡㠳ㄸ㜵㈹昴㝣㜹㘰散㕣搴昷攸攴攴挴攴挴攱扢づ扦㝥攲攰㠱戱㤹㝡㉤慣晢昲愸㉢敢愱㙦搶づ㡣㉤搶㔷㙡㜶攵㙤㜲㘳搹扢㈸摤愳㜲攵攰攱ㄵ昳慥㌷㑣摥㜵攴㠸㜵捦㍤㙦ㄸ挴慢㜳愷㘷愶ㄷ㝤㘹〵㉦搲㤸㍡愷㝣搷慣慣搸㕣㥢㤴扥敤㕥㤸㤸㤹挶㝦愹昹攳改敥㠹愵㔵㈹㐳扥㕡晡搲慤挸挰㐰挷〱㘷㉡〸敡捥ㅡ㌷捦㜰㡥㘳愹ㄵ㌳〸㜵㘷㐶搶㙡㠶㤳㡣㕡㜴ㄶ戰㜷㌵㜳㘳搰㔹㤲㙥㘰㠷昶扡ㅤ㙥ㄴ㥣㘵っ㔴ㅤ㜲捥〶昲㡣改㕥㤰愷㑤㐷敡捥㠹扡㕤捤㐷㈹搷㜷㝢㌲㐴㝡㘲㙡昹ㄳ㔳㠱㌳戳㙡晡㙡㐶〱㌷㈶愳敤㜱扦搲摡昶搶敥攳㜲敡敡つㅣ昳戶敥敤㔰㜳捥昴ㅢ㉤挷扢户㡣ㄷ摦㍡㠳㍢扢户㑦敤㔱㙢㥦搷㜶敦愳戶戲戵戵ㄸ㠸改㕢敤㈸ㄶ㘳ㄴ〸晡〹㡡〴㐴愰㔱㈲ㄸ㈰ㄸ〴㄰昹扦㠳㑢搲ㅤ㔹愵㤵㑤慤扣愲㤵㉢㕡戹慡㤵愵㔶戶戴昲〵慤扣慡㤵㙤慤晣愰㔶扥㠸㌶㐹㉡昶昷㙢㜱晡摤摦㠲晡㝢扦收捤晤㈸昸攸攲㉤晦㤴㙦ㅤ摣㠳㐶昷挷㤳㥡昵捤㑢㈰戵㈶ㄵㅦ㥡㌸挸㝦㕢㜳〵㤸挲㍡㘲摤㙤㑤㑥㔶㡦ㅣ㌴て㥢㍡㤷㤵㠱晣ㄶ㐲ㄹ㐱摢㐱敢〱摢慤㝡㤷ㄴ敥㙥㤸㌶〳搹摣戸昱戸㙥摡慢扢搵攰ㄵ㥢㔷㉥㠵㘶㈸慦㙦慦㙢づ搲搱㙤〹㙣㈵〳昵扥ㅢ摢扢㥤㌳㙢㜵㌹㜵搹㡥慡㕦搹㔶敤㉣晡摥㑡昷摡攳扥㝣愸㔱摢㌱愳㈹〸戵㜵㌵㜶挷㉡愳慡㘸㕥㘳㌳慢㕥㈰㕤㌵扤㜱㘷搱慥㕣㤴晥㤲愴㐸㤴㔵戵搴慢㔹ㄵ㜳晤昸㠲㡢㠵㠲㕢慢户愴㑢慤㝢㉦㠷㘰㘶㔹挵㝣搷愴ㅦ㙥㉣㥢㉢㌵㜹㑤㑢㤳攸㥤愸搸摦㔲㝣摣慢搴㠳ㄹ捦つ㝤慦搶㕡㌳㔵㕤㌷㈱㘹慡愷扣慡捣攷㜳㑡㈸㐰攰昶昵〹㤱扢愳㍢㉦㈸㐴愴㔰㑣㐶扥慥㤵散㈶捥㘰㜵㔸㐵㑤㤲㈶戵㔷㙤㌱ㄸ攷慢㘴㑣〶〷愶搶㐴晤挱㤷扥㘶㡢㘱ㅢ㤸㝢㘹ㅢ㙢摡㘸扣晡㝢搷愵ㅢ㥥㌴摤㙡㑤晡㤹摡㑦㜰㐶挶㌰㠰㝥〵〲愱敢敥㔱搵㠹换㘲㐳扦㘴㔷挳搵挲慡戴㉦慣㠶㈸㠳㠶㉣ㄶ戹戵ㅤ挹戸ち㐵挶㕥㠲㔱㠰㔲㈹㔷搸挷㐶㠵ㄲ㔲㑥愷㜴捡攰攵ㄶ㐱捥㝥㉤扣㍣㘸ㅤ户㙢愱㡣㠴昲戰〵㡣㐴㕡㑤愱㙦㠸㈴敡㥢㤵㐸㘱散戳㘶㐰愵愶敤㠶ㅢ㑤扥敤攰㤲㠸㠸㜶㘵挱㡥㤳〵ㄴ〵慤昲㈰㠳搷㐰㌴㙤搲㈰扢㜱㡡㠸挸〶ㄹ㥡ㅤ㈳户ㄲㄹ摢㘷挸〸戴㑦ㄳ㈱㕢ㅦ散㉥㈳㐸散㥤㐴捡㑥㕤昹㜱㔷㥡㙤㘶换㐷搲散㙡㙣㥣㜱つ挱戵〴搷ㄱ散〷㄰㝦㠲㠴愳㤴㐳扥㌵ㄹ慦挰戳㜱〳挱㉢〱㈰㥦っ捡㥣㔸㔴搱㠶摡㡥ㅤ挹㜶㐳戰㤳㤵㔱ㅣ㠹㈲㕡挶つ㍢㜳挸㔱㠸㡥慤捥㥤愱㙢昳㑡挷扥扡㍢㙤愶㤷㐳㡡捣㘸㥡㕥敢ㄶ㑤搳ㅢ挱愶㍤敡慤㥢搰搵ㄸ㈳戸ㄹ愰㘴摣㐲〸攵㐲㠳㜷㝢ㄶ㍤㑤捡㤷㠵㔹ㄴㄹ㐳㍤㉡昸㤸㤰㜹〴挸㄰㜲ㅤ挷㤷㕤ㅢ㥡收攰戸昵戲户愱て㜴攷敦ㄸ改㙤㝡㜳㔷敦搰㕦昴㍣慤攸㕢挱㕥攲户㕤㜵捣㙤愸㌶㕥㑤㜰㍢㐰㥢㡥攱改晢昹㝡ち㤴㔹散愴㌰户㤷㕥ㄷ㘵攵㉥㙦慣㐹愵㠱〶慤㘵搳扦㈰㐳㜸㌰收㘶㘱ぢ㝢扥㉦㙢㌸搴㔶㔵〱捦㉦搷戶ㄶ〶挷㝤捦㘱昹慥㡤ㅣ扣㉣ㄴ㐳㍥慦昵攵摡㙣攴っ㕢㌳攵㜳㑡㔱づ㜵昰攱敥㐲㈲搵愹㤵扣搸㉦晢㝣戹㉢㐹㝡㤰㈴慦挵戶ㅡ㜷〰㐰㑡㠸㕦㜷㤵㈸〷搸散㜵慡㔹慢挵㑡て㕦挶改愴捤㠷搸㈱㐷〶㈲㠷敤㌴晣〷挱㤰戳㘴㍢つ㘱㌱攰㉣㑡扦〲摦㠲㕤㤳愵挸㉤㑢㔱戳㉢㉢㕥㈶戲愲慦慦攳㍣㥤攱㕦㔳㜴搲㈶㈵㌲戹㍤戳㌲攳㉣摥㈴㉡扡㈱㈹㔴㌲㕣㐳つ〹㐴捡㘳摢㕤ㄱ搳㠳㠸戹ㄳㅢ㘷ㅣ㈴㤸㈴㌸〴愰晦〲㤲㘶扢ㅢ捦㜰㔸晦㍡㕤摡攵㜲慥㐸㌴㈸ㄷ攱戳㕤㠵搵ㄱ扥收昵〴㜷〳戴㤹㍦㜴㐰㘶㄰愲㐲㜹㡡㄰㔵ㄸ挳㍡㘷换㑢愴㠱㍤ㄶ〲㑢㌳昵㈰昴ㅣ㐶㤶㠶慣㔹敦戴ㄷ捥摡挱ㅡ㈲㔱愳㔶㥣㜹㘰㔵扡愰㉥ㅦ戶㑦㕢㤹户戶㈶慢㠶戵攴搵㈱摡收㘶㜷挲挱ㅣ摢〱㕢㔲㥤捤㌵㠱搴摢昹ㄸ㐳〸散戴昲户搲ㅢ扢㉤敦㌷て㝤挳捤ㅤ㕤戶挳㥡ㅣ戰㈲愶㘳扥㘸㘱ㄷㄱ㌹愸昶㕢换慢扥㤴戳㐳搶〹摦慥搶㙣㔷ㄲㄹ戰㌱ㄹ慣㥢㤷ㄷ㄰㈵㔸昴ㄸ〳昴摣㈱㙢搹㌷摤㘰捤㘴㐰㜱㘳㙦换㤳ち㡢攸搶戴敤〶㜸㡤挲㈲昳挳搶搲慡㜷〹ㄱ摢扡攳㥥㌰搷㠲ㅤ㠱ㄵㄲ㝤㤴ㄴ㙡㠴㈶㌴㑤ㄴ戵㘲慦昸攱㠱㍣㤷㈳敦攵〹ㄴ慥㜲㍡㝤收ㄹ摡㥢㜶㝤ㅣ愳愱㥤捥㌹つ㈲㝡搴㈸散换㤴挲攴㔴攳ㅥ昶㜹㈳挰㝤㈷捥捥㌵㈳㜳㉦㈸㘶慤搳换㥦㈱攳ㄵ㔹㌴〲㈱昴搱敤㠹㐸㠵㘵愴ㅣ㜰㈰㌰捥愷㜶昲㉢㔹慡つ愹㙦㑦㌳㝢ㅣ㤱愴㐱㙢摥㕣㤱㌵挴愳ㅤ㌳摣ㄳ㍤搰㡣㜵捣㕡㄰搷捤㜸㡥㘳㤲戴㐸㤶㑢ㄵ㤳ㄴ㍣㔵て扤㔳戶㙢㔸〰㡡晥攲㈲昳㌲㡡捣换慡㘸搰㍡挳搰愰捡㜳㉣敦㠲改摢攱慡㘳㔷㡡㝣㘰昸㙥㐷搰㈴㤸㥣㤲㌷㐹㠹捣ㄸ㙢戳收捦挲㘴ぢ㈶㠰敥〹挸㔱㙥ㅤ搱て捡搵㐴〱晦㐴㡦㡥㈵〸ㄸ攵㈹㌵摥㡣搱㜴㜵㍢〲㈲㐷愵㉢挹ㅤ㡣㉢㡦愲㈴ㄲ㐲挴㝡〶㠹挰㉢㤸ㄲ昲㜴㜱ㄷ慣戳慥ㅤ〲㝢挴搸㜱㍢㥣つ㠰㜲〰㘴搵昱昶㝡㠵搵㔴愷昱㠶㔶戸愹戳慡㐵㑤摣搸㔹㥦搶ㅢ慦摡愴㍡搲㈸㈹㐵戲㔵㈳愵㔹㌶㤹攳㑥㔲㌵㐲㈹敥㐴摢㠸㉣户㘹㜳摦㈹㐵㕥㠰㘲㔲㌴㤳㌳摥愲〸〵㠱摥㔸㐷搱㘷㥦㑤ㅥ愹㠸つ㙤㠰ㄲ昵㔴㔴㌶ㄴ㠷〴攷㜰敤愴㉡㑢昱ㄳ昸㝢㑦㥣㕤愸㠷㉤㌵收攵搱戸㘶慡㔶㕢㜰㘱㈵㔴㑣扦扡㐳㔸ㅡ㙢㡢㌴㡣攲捥㕥戵㝦戴扤㈹㐶㡣搹㤰㘱㤱っ㍦㌰搸㄰捣㤵㡡愸搲㍡ㅢ攲㔶㌷㡡㡢㝣㍡㈵㑤㔷㘱㘰㈹慣捥捡㜵㘵㠶㌵㉤昹㔱搵愱㜱㕡㔴㜲搴戰愶㔶〲愸昴㤰㜲㍣捥㈹〶㌷慣㌳㜴㑢攱ㄲ〳挴㙥㥣㕢慣㠴〸敤㌶〶攰挹㘰攷㘰〷㍢ㄲ㠵㑥㘸㥤㔱㠲ㄶ㌲〸户㜵ㄱ攴㥤ㅥ㌱ち㐱㙡愹昴户㘳攲㜳㑦㌱㝤敤㔸㉥挹挴㑣挴㜰㔷㠶昵〰攴愶㈳㤳攴愲搱㈴㘰ㅥ㐹㌶㈵戴〶㤳㌲㥡ㄸ㐳㌴昹晣㄰户㜸ㄸ换ㅡ㈶摢搴㜰捦㉤戴愱㑤㙢ㅢ㝢慣㌹户㔲慢㔷愵㔲挵㠹慣㔶ㅡ㜹㐷攰㑢㕤〱㡣戸㈹㘳㕦攲㑤㤹挳㔱㡡㑢㈶㤲㝡户扢㡤㘳攸慥㠴ㅣ挶㠸㔴ㅦ〳㤰ㄹ㙥㌹ㄵ㄰敢戸愷㐰晢㜰㙦昳〲㠳扡㍣〷㤱搶㔱㐴㔹㌶㡦晢㜸㡤㈸戲攲戶㔴戳㜹㙦摥愳捤㥥㉡㍡㘹㐷㐵㍢〲㐷㔸㘷㈴昰ち〵ㄸ㈳㍤㜲〷〷挹㕤㠹愳扢㔷ㅥ㔵㡦戹㉢㐰㠵挲㠰㘰㡣㤷愷愰ㅣ㜶ㄵ㡣㐴㠳㕢㙢㕡摤㠲搱㕦㕡摥挶ㄴ㠰㘰ㄸ㤸〶㉤㕡㐶〶捥っ昲㕢ㅢ㌸㌷愱㔵㐶㠴㌴ㅤ㑣㘵㡣㜲ㄴづ㝢㈰つ摣挴㠳昴戲〷㈵ㄴ敥㔳ㄷ挳㤲扢㠹攳づ㡥㐰㥥㝦㑤㕢攱愲ㄹ攲晡㡢扢扦慤㜸慡㕡愵戹ぢ晦摣㡥挰㉡慥㙥㐴收攸扥戶㑢㔹㙡㑤戴敦㙥㙤慢㠸㉦ぢㅥ㥡㥤㌸㘹㠶㤵搵愵㜰㈳扡戸搵㉢㐹攸㍦㠴㍦㘲搳户搳㘶捥扢扣㠸扡捥扤㉦㕤㜴扤㑢慥㥡㤷ㅥ昰搶ㅦ㈸〴㔷㈸晢㌹挹㔲敥摦昸愷㤲㤶搳㝦㠰ㄱ户㌳㙤づ搰㜴㤰㜰ㅣ㤵㈲㘹㌰㠶㝣〶㥤挰㜶㙦摣ㅡ㈰㥤散㙢愳ㄳ㈵〸㜶〹挵扤昰愲ㄱ㡡昸㍥搰㑡㘲㠹㡥攴搸昳慦㠲昵挵昷㔰㐲㠴攳㌹ㄶ㈳晡捤挸㘵愰㑥〹昲昸㡡〷㉦㠴晣晦㘰㈹攱收㑤搹改扦挰捣攲扢敤㈸扡㤱㈸晡㑥〷㡡〴慦㠱㈸晥扤て㤹㈴改っ捦㍥慦㐰㌸搷戴㝢〰㝤挹㉦晣晥てて愰昳㌱㜱㈸ㅢつ愱戶摢昰摣㌰ㄱ晡㍡㑣〴〶敦㤵㠹㜰ちㄹ挱㈸㝥㘴㈲挴㍥㤰〵ㄴ㙣㙤㈲㌰戶㤷㘱〸愶㐲慤㈹户〶㑦㘰搷㌸昴㡦㥤挴挵㕢ㄹ㈰㥥て愵ㄵ捣挰㈳㜵㙤㘷昱愲改㥢捥㝥㔵㝥挲㤷㔰㘶晥㌲㙥㜲慢㉥散㜱晤愶㌵慡搳㈶扥㡡挴换扥敢㑦搹摥晤㜵㘰㉡㑡㤱晢㕥ㄴ㐵攱〵㜸㑡〴捦つ戹昷散晢晡㠹摦㍦晣昸㌱摥㔶㡢㘹㔵扦〳昹㕥㐲昶戴㈷㄰搴㑤㕤ㄴ戹㥡ㅦ收㥣挲㈷㑡昶㕡㑤㑥㥢扥戲㠲〲挳㐹戲ㄱ攱愵〸㌳㈲扥㥤㘰㘲攲摥㐳㘴㘲㑥戴戹㍢搵㠷㑤捡㐵㌸㤱㥡戸昲改㈵㘱㐳搱㔵㤱昵㘸㙤敡摦㠴㉡㝡㥥ㄳ㘹戵ㄲ㜹敡㘴ㄲ攲ㅢ敤扡敥〸㜵㕤㜴㤰㘱搸㍦㤱㔲㠸㍦㤰㐲搲〷ㄹ㕥〸㔰㔲敡っ㌲晡㥤〰ㄹ㤱戵昶㄰㉦晤〱扢㐲㐰㌶㉥晤昵昸ㄱぢ㜶ㄱ㔸㑣㝣昱扤㥥㘸㘹㡢㈶慡㠹愱㕡㘵搳㉣㈱愳づ㉦㉣㤸㑣㑡㤷㤱㐹㤲㝥〸戹㙤扢愳昸㤲㈱㈷ち扣㐵㡣慤㍢昴戵㤵㥣㝢摤㍡㙥㝥㐰捦ㄴ㤴挲㜰昷戲ㄸ〷㔲ㄵ愳㡢㥡㤶愲㈲挲攱㈸摢攸㌴㄰㔷㐱㘷戹晢㜱㉡㐵昰㡦㕦ち戱㝥扣㌹昴搵敤㌵搴㜱㙥㍦ㄶ挸ㅦ散慦ㅢ㌳ㄸㅢ㙦㈵挷㐰挲㙥慢㔵㌱扡ㅥ㝥ㄶ㕤戸攸㥣㌰㥡㔹昵㉣㡥攰㑦挲㔹㝤㕡㠷晥㘷昴㕡㜱搶㌹昶㘶ㄸ扢㐵晦扦ㅤ〵㕢敡㝦挱搸㥢㐲攴㍢攲っㅦ㜴挶㑦戶っ搹㜰㐷攰搹㐶昰㐶ㅤ㡣つ㤵㘵挸㍢捡㉤攱攳搵愸㕡㐹㜰昸扤昲敤㔷㈳ㅡ㝤㘹摢づ㜴ㄵ㠰㡣つ改㕦㠵〸敡摡扦㔵㙥㈵愷摢挲㍢搱㜱摦㈹扢攲㝢㠱㘷㠵㘳㑢〸晡㡥昱摢㌳ぢ㌶捦㤴昸㑡扢㔰扢ㄵ㍢㌱昸㙥昴㌹扤〰㠱㝤㕡㠶㉦㔶㉣㤲㤱㠵敤㐵㌲昸ㅤ搲㐸㉡扣㐴敤㄰㕣㘵摤㕦㌷㙢昸㜴㜵〱扥捥㤰㐵㍢㐲搹㐵ㅥ攷昶ㅢㅡ摣㍡摣搱㝡ㅢ晣㐱戲㌶㠱攰㤸㕡挲㍢摦捤㝤㙤摦㠳搶戶昱摡〲戶散捤攷㔶搲㥦〱㑥户昷㤶㔶㤲攱㍢昹㐵㜲挹㈸ㄳ攲搲晥㌱晣摤扥㠳㤶愳㡤㠲捥攳て扡改〸ㅢ慦挱㝤戶㡤攸昷㜹㜴ㄵ㔳〴昸ㄹ㘶㥣攱㠳愰㤷㡦慣㈸扥㠸㘵㤱〱㤰捦ㄵ㉡〰摤愹晡改捤愸㝡攴㍥昶㐴ㄲ㍣㘳㤰ㅣ㑢攲昳㘸挸敤㡡㤶つ㤶攰戲㠵㍡㑢㈰㙦㈴㍤㤰捦〹㥥㈵搴㐴㍥㡢づ㡤㠹搸㈸敤㍥㤱捦㙣㌶ㄱ㐱㉢㐰㉤㌴㍤晥㐸愲㐵㡣ㅡ慡つ㠷挰㈵昰〰㐶ㄲ㘵㌲㑣昹㐸愱㔳㠸㘲っ摦㈳㡡㤰㝥ㄹ晦㝤敥搸㉦㥥㘵晡敢㌱愱㈴㈲慡㕡㔷㐱㠹愸㔶昱㘴㝡ㄵ㍥㑡扢慦攲㘳㥢慤㘲㠴挲㤲㌳㌱㐲㠰愱㍥㔱挶ㅦ戵慡㍡㌲摣㔰晥挴㜹〲晣㕡㘶㌱㘲愲㐴昵扤㠴っ晡㜲攷㔵慢换挸㈴㝤㜵㙥㐴挶㔷㍥捡㔰攲㡤㐸㍡㜵ち㤱㔷戶㄰愹挷愲ㄳ扢㘳㜷㠴㤰挰㤲昸搹㙣㔷搹㕥攸㌱搴㉦㍥㤸㈰收攴挹攴ㄳ㉡㉤づ㍥㠱㌰㈲搳㤴㠴挴㡤ㄴㅦ㐸ㅡ㝦敢摢㑤摦㈹㉡㤰㐰㍤㔱㘳ㄲ㥣㙡晣㐴搲昸㄰㍥捦㔲㙤㜲扣㑡挰昴㕣搲㤸㠴愹ㅡ㍦㥥㌴晥换愱晤㡤挶〹ㅤ㐶㈳敢㈴㤲っ愳㔷ㅤ〳㔲㥦㙡て愳戹㙥㔱㤱づ㔸㔱㌱㐵愸㡡㈱搷㤴㉡ㅤ挴慤㄰ㅦㅦ㑢捦攳㤲ㄳ敥㠲㐰摡㐶晦捦㠴㌹㕣㝥㥡㌵㐳ㄳ摦㐲慦㈳敡散ㅢ敡㠹㥤ぢ搶㠲㡦㠲㝥㙢㉥挰攱慡扡愳㐸〴㜶㐱㍥摡摦㉤扣昳ㄹ㌶㘴㜳㍦㤲㘸㤹挶换㈴扤㘹ㄱㄵ㘱挹㡢昷㈵㤸捤㍤搶愴ㄹ攳㔱㈰〷㘲ㄲ㤰ㄹ攳㌱挰㈸㈲戳㡦〵㈳攴㝦挵摣敦㘳挵晢〹ㅥ〷㈸〹㌲㍢改愰昰〴挰㜰昲㝦慣ㄸ㕢㔷㡥ㄳ㑤㍣㥣扣㉣㑤㐶挶〷搹攱㐳〰㝤昰攳㡡㤸〸㑢挶㠷㔱㤲㝥㈹〵㠷㝡改㐷㔸昱㔱㠲㡦〱㤴㜴㑥㜶摢扢挶㌵昵愸挲㍥㡥慥攲㌱〲晣㡣㈷攳っㅦ㜴敥挳㥢扡ㅢ捤㍣ㄳ㈷㕦昸㈳收搹昲㈹晦扤昸㌴㝦㠳㡢敥挳晦㤹㐴㔷ㄶ㝥㕥㝢㘳㙦㘳㤱〹㘸㥣慢摦ㅡ㌶晢〵㡣挳㜵㌵㐳㈹ㅣ㤱㑡愵愸ㄵ〴昱捤〵ぢて㙦攰㕢㡥慡ち㈱㐸〳慡挲㡤㉢㡥愱挰昸㈴㥢ㄲ挷挴㤳昱㈹㍥ㄱ戵㙡ㄳ㍦ㅤ㘷昸㈰㠸㔷搵晤挱戸㝢昲㐲攲㕡㔵搸㙤㉦㈴晥㔵挵㙡晡㠵㑦㜱㌰㠵㉣㘴㕡戵ㄲ㤱愶㘸攸昳挸っ昵つ㜳㙥て攰愷㕤ㄶ㤵昳搵昳攷晦㌱㥣ㅦ扢㍥晦昶户づ㍥昵摣捦晦昰㠹㕦扤敢攸㥦晦昵昴搳扦晡攳㈷㥥晤搷て㔷㡥晥昴㤹㘷㝥㜲摦㤷㥥晤挳㕥敢换摡户晦㌱晦攵㐷㈶㉦㍥昲㤰㜵昶㡥ㄳ㡦扣攳挱晢㈷ㄷ慦ㅡ敦敢敢敦扦㝤昴㘷搷扤㘶攴戱㠷扥㉢㝥晣㥢㙢㕤愱㤶㡢ㄷ戴㑥㠳换㔶搳昸〲㌲㤸〶㘷晣㤲㑥㠳换㔵ㅢ戵ㄲ㙦搴㌴ち㡡㜰㙥㜰〲慡挲㙣慤ㄸ昸て〸㍣戴ㄵ</t>
  </si>
  <si>
    <t>Europa Solvent Industries Simulation</t>
  </si>
  <si>
    <t>Operations Analytics MOOC</t>
  </si>
  <si>
    <t>Regular Price (€/ton)</t>
  </si>
  <si>
    <t>Discount Price (€/ton)</t>
  </si>
  <si>
    <t>Production Cost (€/ton)</t>
  </si>
  <si>
    <t>Penalty Cost (€/ton)</t>
  </si>
  <si>
    <r>
      <rPr>
        <b/>
        <i/>
        <sz val="10"/>
        <rFont val="Arial"/>
        <family val="2"/>
      </rPr>
      <t>V</t>
    </r>
    <r>
      <rPr>
        <b/>
        <sz val="10"/>
        <rFont val="Arial"/>
        <family val="2"/>
      </rPr>
      <t xml:space="preserve"> = IF(</t>
    </r>
    <r>
      <rPr>
        <b/>
        <i/>
        <sz val="10"/>
        <rFont val="Arial"/>
        <family val="2"/>
      </rPr>
      <t>P</t>
    </r>
    <r>
      <rPr>
        <b/>
        <sz val="10"/>
        <rFont val="Arial"/>
        <family val="2"/>
      </rPr>
      <t>&lt;35, 2500*</t>
    </r>
    <r>
      <rPr>
        <b/>
        <i/>
        <sz val="10"/>
        <rFont val="Arial"/>
        <family val="2"/>
      </rPr>
      <t>P</t>
    </r>
    <r>
      <rPr>
        <b/>
        <sz val="10"/>
        <rFont val="Arial"/>
        <family val="2"/>
      </rPr>
      <t>-70000, -500*</t>
    </r>
    <r>
      <rPr>
        <b/>
        <i/>
        <sz val="10"/>
        <rFont val="Arial"/>
        <family val="2"/>
      </rPr>
      <t>P</t>
    </r>
    <r>
      <rPr>
        <b/>
        <sz val="10"/>
        <rFont val="Arial"/>
        <family val="2"/>
      </rPr>
      <t>+35000)</t>
    </r>
  </si>
  <si>
    <t>Simulation Run</t>
  </si>
  <si>
    <t>Daily Production (tons)</t>
  </si>
  <si>
    <t>Expected Production (tons)</t>
  </si>
  <si>
    <t>St. Dev. of Production (tons)</t>
  </si>
  <si>
    <r>
      <t xml:space="preserve">Profit (in </t>
    </r>
    <r>
      <rPr>
        <b/>
        <sz val="10"/>
        <rFont val="Calibri"/>
        <family val="2"/>
      </rPr>
      <t>€</t>
    </r>
    <r>
      <rPr>
        <b/>
        <sz val="10"/>
        <rFont val="Arial"/>
        <family val="2"/>
      </rPr>
      <t>)</t>
    </r>
  </si>
  <si>
    <t>Sample Mean</t>
  </si>
  <si>
    <t>Sample St. Dev.</t>
  </si>
  <si>
    <t>Europa Solvent.xlsx</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</si>
</sst>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sz val="10"/>
      <name val="Arial"/>
      <family val="2"/>
    </font>
    <font>
      <b/>
      <sz val="10"/>
      <name val="Arial"/>
      <family val="2"/>
    </font>
    <font>
      <b/>
      <sz val="11"/>
      <color theme="1"/>
      <name val="Calibri"/>
      <family val="2"/>
      <scheme val="minor"/>
    </font>
    <font>
      <b/>
      <sz val="11"/>
      <name val="Calibri"/>
      <family val="2"/>
      <scheme val="minor"/>
    </font>
    <font>
      <sz val="11"/>
      <name val="Calibri"/>
      <family val="2"/>
      <scheme val="minor"/>
    </font>
    <font>
      <b/>
      <i/>
      <sz val="10"/>
      <name val="Arial"/>
      <family val="2"/>
    </font>
    <font>
      <b/>
      <sz val="10"/>
      <name val="Calibri"/>
      <family val="2"/>
    </font>
    <font>
      <b/>
      <sz val="10"/>
      <color rgb="FF00B050"/>
      <name val="Arial"/>
      <family val="2"/>
    </font>
    <font>
      <b/>
      <sz val="10"/>
      <color rgb="FF0070C0"/>
      <name val="Arial"/>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2" fillId="0" borderId="0" xfId="0" applyFont="1"/>
    <xf numFmtId="0" fontId="0" fillId="0" borderId="0" xfId="0" quotePrefix="1"/>
    <xf numFmtId="0" fontId="3" fillId="0" borderId="0" xfId="0" applyFont="1"/>
    <xf numFmtId="0" fontId="4" fillId="0" borderId="0" xfId="0" applyFont="1"/>
    <xf numFmtId="0" fontId="5" fillId="0" borderId="0" xfId="0" applyFont="1"/>
    <xf numFmtId="0" fontId="5" fillId="0" borderId="0" xfId="0" applyFont="1" applyAlignment="1">
      <alignment horizontal="right"/>
    </xf>
    <xf numFmtId="2" fontId="4" fillId="0" borderId="0" xfId="0" applyNumberFormat="1" applyFont="1" applyFill="1"/>
    <xf numFmtId="0" fontId="0" fillId="0" borderId="0" xfId="0" applyAlignment="1">
      <alignment horizontal="left"/>
    </xf>
    <xf numFmtId="0" fontId="5" fillId="0" borderId="0" xfId="0" applyFont="1" applyAlignment="1">
      <alignment horizontal="left"/>
    </xf>
    <xf numFmtId="0" fontId="4" fillId="0" borderId="0" xfId="0" applyFont="1" applyAlignment="1">
      <alignment horizontal="left"/>
    </xf>
    <xf numFmtId="0" fontId="1" fillId="0" borderId="0" xfId="0" applyFont="1" applyAlignment="1">
      <alignment horizontal="left"/>
    </xf>
    <xf numFmtId="0" fontId="1" fillId="0" borderId="0" xfId="0" applyFont="1"/>
    <xf numFmtId="0" fontId="2" fillId="0" borderId="0" xfId="0" applyFont="1" applyAlignment="1">
      <alignment horizontal="left"/>
    </xf>
    <xf numFmtId="0" fontId="8" fillId="0" borderId="0" xfId="0" applyFont="1"/>
    <xf numFmtId="0" fontId="9"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heetViews>
  <sheetFormatPr baseColWidth="10" defaultColWidth="8.83203125" defaultRowHeight="13" x14ac:dyDescent="0.15"/>
  <cols>
    <col min="1" max="3" width="36.6640625" customWidth="1"/>
  </cols>
  <sheetData>
    <row r="1" spans="1:3" x14ac:dyDescent="0.15">
      <c r="A1" s="1" t="s">
        <v>0</v>
      </c>
    </row>
    <row r="3" spans="1:3" x14ac:dyDescent="0.15">
      <c r="A3" t="s">
        <v>1</v>
      </c>
      <c r="B3" t="s">
        <v>2</v>
      </c>
      <c r="C3">
        <v>0</v>
      </c>
    </row>
    <row r="4" spans="1:3" x14ac:dyDescent="0.15">
      <c r="A4" t="s">
        <v>3</v>
      </c>
    </row>
    <row r="5" spans="1:3" x14ac:dyDescent="0.15">
      <c r="A5" t="s">
        <v>4</v>
      </c>
    </row>
    <row r="7" spans="1:3" x14ac:dyDescent="0.15">
      <c r="A7" s="1" t="s">
        <v>5</v>
      </c>
      <c r="B7" t="s">
        <v>6</v>
      </c>
    </row>
    <row r="8" spans="1:3" x14ac:dyDescent="0.15">
      <c r="B8">
        <v>2</v>
      </c>
    </row>
    <row r="10" spans="1:3" x14ac:dyDescent="0.15">
      <c r="A10" t="s">
        <v>7</v>
      </c>
    </row>
    <row r="11" spans="1:3" x14ac:dyDescent="0.15">
      <c r="A11" t="e">
        <f>CB_DATA_!#REF!</f>
        <v>#REF!</v>
      </c>
      <c r="B11" t="e">
        <f>Model!#REF!</f>
        <v>#REF!</v>
      </c>
    </row>
    <row r="13" spans="1:3" x14ac:dyDescent="0.15">
      <c r="A13" t="s">
        <v>8</v>
      </c>
    </row>
    <row r="14" spans="1:3" x14ac:dyDescent="0.15">
      <c r="A14" t="s">
        <v>15</v>
      </c>
      <c r="B14" t="s">
        <v>12</v>
      </c>
    </row>
    <row r="16" spans="1:3" x14ac:dyDescent="0.15">
      <c r="A16" t="s">
        <v>9</v>
      </c>
    </row>
    <row r="19" spans="1:2" x14ac:dyDescent="0.15">
      <c r="A19" t="s">
        <v>10</v>
      </c>
    </row>
    <row r="20" spans="1:2" x14ac:dyDescent="0.15">
      <c r="A20">
        <v>28</v>
      </c>
      <c r="B20">
        <v>26</v>
      </c>
    </row>
    <row r="25" spans="1:2" x14ac:dyDescent="0.15">
      <c r="A25" s="1" t="s">
        <v>11</v>
      </c>
    </row>
    <row r="26" spans="1:2" x14ac:dyDescent="0.15">
      <c r="A26" s="2" t="s">
        <v>13</v>
      </c>
    </row>
    <row r="27" spans="1:2" x14ac:dyDescent="0.15">
      <c r="A27" t="s">
        <v>16</v>
      </c>
    </row>
    <row r="28" spans="1:2" x14ac:dyDescent="0.15">
      <c r="A28" s="2"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13"/>
  <sheetViews>
    <sheetView showGridLines="0" tabSelected="1" zoomScale="136" zoomScaleNormal="136" zoomScalePageLayoutView="136" workbookViewId="0"/>
  </sheetViews>
  <sheetFormatPr baseColWidth="10" defaultColWidth="8.83203125" defaultRowHeight="13" x14ac:dyDescent="0.15"/>
  <cols>
    <col min="1" max="1" width="18.33203125" customWidth="1"/>
    <col min="2" max="2" width="6.83203125" customWidth="1"/>
    <col min="3" max="3" width="38" style="8" customWidth="1"/>
    <col min="4" max="4" width="14.83203125" style="8" customWidth="1"/>
    <col min="5" max="5" width="21" style="8" customWidth="1"/>
    <col min="6" max="6" width="15.1640625" style="8" customWidth="1"/>
    <col min="7" max="7" width="19.33203125" style="8" customWidth="1"/>
    <col min="8" max="8" width="11.83203125" style="8" customWidth="1"/>
  </cols>
  <sheetData>
    <row r="1" spans="1:15" ht="15" x14ac:dyDescent="0.2">
      <c r="A1" s="4" t="s">
        <v>31</v>
      </c>
      <c r="C1" s="10" t="s">
        <v>17</v>
      </c>
      <c r="D1" s="13" t="s">
        <v>24</v>
      </c>
      <c r="E1" s="13" t="s">
        <v>25</v>
      </c>
      <c r="F1" s="13" t="s">
        <v>28</v>
      </c>
      <c r="H1"/>
    </row>
    <row r="2" spans="1:15" ht="15" x14ac:dyDescent="0.2">
      <c r="A2" s="3" t="s">
        <v>18</v>
      </c>
      <c r="C2" s="13" t="s">
        <v>23</v>
      </c>
      <c r="D2" s="8">
        <v>1</v>
      </c>
      <c r="E2" s="14">
        <v>19.504793246742338</v>
      </c>
      <c r="F2" s="15">
        <f>IF(E2&lt;35,2500*E2-70000,-500*E2+35000)</f>
        <v>-21238.016883144155</v>
      </c>
      <c r="H2"/>
    </row>
    <row r="3" spans="1:15" x14ac:dyDescent="0.15">
      <c r="D3" s="8">
        <f>D2+1</f>
        <v>2</v>
      </c>
      <c r="E3" s="14">
        <v>36.439576635675621</v>
      </c>
      <c r="F3" s="15">
        <f t="shared" ref="F3:F66" si="0">IF(E3&lt;35,2500*E3-70000,-500*E3+35000)</f>
        <v>16780.211682162189</v>
      </c>
      <c r="H3"/>
    </row>
    <row r="4" spans="1:15" ht="15" x14ac:dyDescent="0.2">
      <c r="A4" s="4" t="s">
        <v>26</v>
      </c>
      <c r="B4" s="5"/>
      <c r="C4" s="9">
        <v>35</v>
      </c>
      <c r="D4" s="8">
        <f t="shared" ref="D4:D67" si="1">D3+1</f>
        <v>3</v>
      </c>
      <c r="E4" s="14">
        <v>38.755926627491135</v>
      </c>
      <c r="F4" s="15">
        <f t="shared" si="0"/>
        <v>15622.036686254432</v>
      </c>
      <c r="G4" s="5"/>
      <c r="H4" s="5"/>
      <c r="I4" s="5"/>
      <c r="J4" s="5"/>
      <c r="K4" s="5"/>
      <c r="L4" s="5"/>
      <c r="M4" s="5"/>
    </row>
    <row r="5" spans="1:15" ht="15" x14ac:dyDescent="0.2">
      <c r="A5" s="4" t="s">
        <v>27</v>
      </c>
      <c r="B5" s="5"/>
      <c r="C5" s="9">
        <v>7</v>
      </c>
      <c r="D5" s="8">
        <f t="shared" si="1"/>
        <v>4</v>
      </c>
      <c r="E5" s="14">
        <v>33.225022181941313</v>
      </c>
      <c r="F5" s="15">
        <f t="shared" si="0"/>
        <v>13062.555454853282</v>
      </c>
      <c r="G5" s="5"/>
      <c r="H5" s="5"/>
      <c r="I5" s="5"/>
      <c r="J5" s="5"/>
      <c r="K5" s="5"/>
      <c r="L5" s="5"/>
      <c r="M5" s="5"/>
    </row>
    <row r="6" spans="1:15" ht="15" x14ac:dyDescent="0.2">
      <c r="A6" s="5"/>
      <c r="B6" s="5"/>
      <c r="C6" s="9"/>
      <c r="D6" s="8">
        <f t="shared" si="1"/>
        <v>5</v>
      </c>
      <c r="E6" s="14">
        <v>50.726946003269404</v>
      </c>
      <c r="F6" s="15">
        <f t="shared" si="0"/>
        <v>9636.5269983652979</v>
      </c>
      <c r="G6" s="5"/>
      <c r="H6" s="5"/>
      <c r="I6" s="5"/>
      <c r="J6" s="5"/>
      <c r="K6" s="5"/>
      <c r="L6" s="5"/>
      <c r="M6" s="5"/>
    </row>
    <row r="7" spans="1:15" ht="15" x14ac:dyDescent="0.2">
      <c r="A7" s="4" t="s">
        <v>19</v>
      </c>
      <c r="B7" s="6"/>
      <c r="C7" s="9">
        <v>10000</v>
      </c>
      <c r="D7" s="8">
        <f t="shared" si="1"/>
        <v>6</v>
      </c>
      <c r="E7" s="14">
        <v>26.014883562456816</v>
      </c>
      <c r="F7" s="15">
        <f t="shared" si="0"/>
        <v>-4962.7910938579589</v>
      </c>
      <c r="G7" s="5"/>
      <c r="H7" s="5"/>
      <c r="I7" s="5"/>
      <c r="J7" s="5"/>
      <c r="K7" s="5"/>
      <c r="L7" s="5"/>
      <c r="M7" s="5"/>
    </row>
    <row r="8" spans="1:15" ht="15" x14ac:dyDescent="0.2">
      <c r="A8" s="4" t="s">
        <v>20</v>
      </c>
      <c r="B8" s="6"/>
      <c r="C8" s="9">
        <v>9000</v>
      </c>
      <c r="D8" s="8">
        <f t="shared" si="1"/>
        <v>7</v>
      </c>
      <c r="E8" s="14">
        <v>45.791154636535794</v>
      </c>
      <c r="F8" s="15">
        <f t="shared" si="0"/>
        <v>12104.422681732103</v>
      </c>
      <c r="G8" s="5"/>
      <c r="H8" s="5"/>
      <c r="I8" s="5"/>
      <c r="J8" s="5"/>
      <c r="K8" s="5"/>
      <c r="L8" s="5"/>
      <c r="M8" s="5"/>
    </row>
    <row r="9" spans="1:15" ht="15" x14ac:dyDescent="0.2">
      <c r="A9" s="4" t="s">
        <v>21</v>
      </c>
      <c r="B9" s="7"/>
      <c r="C9" s="9">
        <v>9500</v>
      </c>
      <c r="D9" s="8">
        <f t="shared" si="1"/>
        <v>8</v>
      </c>
      <c r="E9" s="14">
        <v>54.461513147689402</v>
      </c>
      <c r="F9" s="15">
        <f t="shared" si="0"/>
        <v>7769.2434261552989</v>
      </c>
      <c r="G9" s="5"/>
      <c r="H9" s="5"/>
      <c r="I9" s="5"/>
      <c r="J9" s="5"/>
      <c r="K9" s="5"/>
      <c r="L9" s="5"/>
      <c r="M9" s="5"/>
    </row>
    <row r="10" spans="1:15" ht="15" x14ac:dyDescent="0.2">
      <c r="A10" s="4" t="s">
        <v>22</v>
      </c>
      <c r="B10" s="5"/>
      <c r="C10" s="9">
        <v>2000</v>
      </c>
      <c r="D10" s="8">
        <f t="shared" si="1"/>
        <v>9</v>
      </c>
      <c r="E10" s="14">
        <v>31.286060195416212</v>
      </c>
      <c r="F10" s="15">
        <f t="shared" si="0"/>
        <v>8215.1504885405302</v>
      </c>
      <c r="G10" s="5"/>
      <c r="H10" s="5"/>
      <c r="I10" s="5"/>
      <c r="J10" s="5"/>
      <c r="K10" s="5"/>
      <c r="L10" s="5"/>
      <c r="M10" s="5"/>
    </row>
    <row r="11" spans="1:15" ht="15" x14ac:dyDescent="0.2">
      <c r="A11" s="5"/>
      <c r="B11" s="5"/>
      <c r="C11" s="9"/>
      <c r="D11" s="8">
        <f t="shared" si="1"/>
        <v>10</v>
      </c>
      <c r="E11" s="14">
        <v>42.452199497492984</v>
      </c>
      <c r="F11" s="15">
        <f t="shared" si="0"/>
        <v>13773.900251253508</v>
      </c>
      <c r="G11" s="9"/>
      <c r="H11" s="9"/>
      <c r="I11" s="5"/>
      <c r="J11" s="5"/>
      <c r="K11" s="5"/>
      <c r="L11" s="5"/>
      <c r="M11" s="5"/>
      <c r="N11" s="5"/>
      <c r="O11" s="5"/>
    </row>
    <row r="12" spans="1:15" s="12" customFormat="1" hidden="1" x14ac:dyDescent="0.15">
      <c r="C12" s="11"/>
      <c r="D12" s="8">
        <f t="shared" si="1"/>
        <v>11</v>
      </c>
      <c r="E12" s="14">
        <v>37.202111772930948</v>
      </c>
      <c r="F12" s="15">
        <f t="shared" si="0"/>
        <v>16398.944113534526</v>
      </c>
      <c r="G12" s="11"/>
      <c r="H12" s="11"/>
    </row>
    <row r="13" spans="1:15" s="12" customFormat="1" hidden="1" x14ac:dyDescent="0.15">
      <c r="C13" s="11"/>
      <c r="D13" s="8">
        <f t="shared" si="1"/>
        <v>12</v>
      </c>
      <c r="E13" s="14">
        <v>21.017974151764065</v>
      </c>
      <c r="F13" s="15">
        <f t="shared" si="0"/>
        <v>-17455.064620589837</v>
      </c>
      <c r="G13" s="11"/>
      <c r="H13" s="11"/>
    </row>
    <row r="14" spans="1:15" s="12" customFormat="1" hidden="1" x14ac:dyDescent="0.15">
      <c r="C14" s="11"/>
      <c r="D14" s="8">
        <f t="shared" si="1"/>
        <v>13</v>
      </c>
      <c r="E14" s="14">
        <v>27.333871432492742</v>
      </c>
      <c r="F14" s="15">
        <f t="shared" si="0"/>
        <v>-1665.3214187681442</v>
      </c>
      <c r="G14" s="11"/>
      <c r="H14" s="11"/>
    </row>
    <row r="15" spans="1:15" s="12" customFormat="1" hidden="1" x14ac:dyDescent="0.15">
      <c r="C15" s="11"/>
      <c r="D15" s="8">
        <f t="shared" si="1"/>
        <v>14</v>
      </c>
      <c r="E15" s="14">
        <v>26.70090177358361</v>
      </c>
      <c r="F15" s="15">
        <f t="shared" si="0"/>
        <v>-3247.745566040976</v>
      </c>
      <c r="G15" s="11"/>
      <c r="H15" s="11"/>
    </row>
    <row r="16" spans="1:15" s="12" customFormat="1" hidden="1" x14ac:dyDescent="0.15">
      <c r="C16" s="11"/>
      <c r="D16" s="8">
        <f t="shared" si="1"/>
        <v>15</v>
      </c>
      <c r="E16" s="14">
        <v>45.260541785100941</v>
      </c>
      <c r="F16" s="15">
        <f t="shared" si="0"/>
        <v>12369.72910744953</v>
      </c>
      <c r="G16" s="11"/>
      <c r="H16" s="11"/>
    </row>
    <row r="17" spans="3:8" s="12" customFormat="1" hidden="1" x14ac:dyDescent="0.15">
      <c r="C17" s="11"/>
      <c r="D17" s="8">
        <f t="shared" si="1"/>
        <v>16</v>
      </c>
      <c r="E17" s="14">
        <v>36.18505340651609</v>
      </c>
      <c r="F17" s="15">
        <f t="shared" si="0"/>
        <v>16907.473296741955</v>
      </c>
      <c r="G17" s="11"/>
      <c r="H17" s="11"/>
    </row>
    <row r="18" spans="3:8" s="12" customFormat="1" hidden="1" x14ac:dyDescent="0.15">
      <c r="C18" s="11"/>
      <c r="D18" s="8">
        <f t="shared" si="1"/>
        <v>17</v>
      </c>
      <c r="E18" s="14">
        <v>45.806975296873134</v>
      </c>
      <c r="F18" s="15">
        <f t="shared" si="0"/>
        <v>12096.512351563433</v>
      </c>
      <c r="G18" s="11"/>
      <c r="H18" s="11"/>
    </row>
    <row r="19" spans="3:8" s="12" customFormat="1" hidden="1" x14ac:dyDescent="0.15">
      <c r="C19" s="11"/>
      <c r="D19" s="8">
        <f t="shared" si="1"/>
        <v>18</v>
      </c>
      <c r="E19" s="14">
        <v>47.614445950021036</v>
      </c>
      <c r="F19" s="15">
        <f t="shared" si="0"/>
        <v>11192.777024989482</v>
      </c>
      <c r="G19" s="11"/>
      <c r="H19" s="11"/>
    </row>
    <row r="20" spans="3:8" s="12" customFormat="1" hidden="1" x14ac:dyDescent="0.15">
      <c r="C20" s="11"/>
      <c r="D20" s="8">
        <f t="shared" si="1"/>
        <v>19</v>
      </c>
      <c r="E20" s="14">
        <v>47.53913069376722</v>
      </c>
      <c r="F20" s="15">
        <f t="shared" si="0"/>
        <v>11230.43465311639</v>
      </c>
      <c r="G20" s="11"/>
      <c r="H20" s="11"/>
    </row>
    <row r="21" spans="3:8" s="12" customFormat="1" hidden="1" x14ac:dyDescent="0.15">
      <c r="C21" s="11"/>
      <c r="D21" s="8">
        <f t="shared" si="1"/>
        <v>20</v>
      </c>
      <c r="E21" s="14">
        <v>39.758294380735606</v>
      </c>
      <c r="F21" s="15">
        <f t="shared" si="0"/>
        <v>15120.852809632197</v>
      </c>
      <c r="G21" s="11"/>
      <c r="H21" s="11"/>
    </row>
    <row r="22" spans="3:8" s="12" customFormat="1" hidden="1" x14ac:dyDescent="0.15">
      <c r="C22" s="11"/>
      <c r="D22" s="8">
        <f t="shared" si="1"/>
        <v>21</v>
      </c>
      <c r="E22" s="14">
        <v>34.826211478648474</v>
      </c>
      <c r="F22" s="15">
        <f t="shared" si="0"/>
        <v>17065.528696621186</v>
      </c>
      <c r="G22" s="11"/>
      <c r="H22" s="11"/>
    </row>
    <row r="23" spans="3:8" s="12" customFormat="1" hidden="1" x14ac:dyDescent="0.15">
      <c r="C23" s="11"/>
      <c r="D23" s="8">
        <f t="shared" si="1"/>
        <v>22</v>
      </c>
      <c r="E23" s="14">
        <v>25.323804013314657</v>
      </c>
      <c r="F23" s="15">
        <f t="shared" si="0"/>
        <v>-6690.4899667133577</v>
      </c>
      <c r="G23" s="11"/>
      <c r="H23" s="11"/>
    </row>
    <row r="24" spans="3:8" s="12" customFormat="1" hidden="1" x14ac:dyDescent="0.15">
      <c r="C24" s="11"/>
      <c r="D24" s="8">
        <f t="shared" si="1"/>
        <v>23</v>
      </c>
      <c r="E24" s="14">
        <v>20.827871569199488</v>
      </c>
      <c r="F24" s="15">
        <f t="shared" si="0"/>
        <v>-17930.321077001281</v>
      </c>
      <c r="G24" s="11"/>
      <c r="H24" s="11"/>
    </row>
    <row r="25" spans="3:8" s="12" customFormat="1" hidden="1" x14ac:dyDescent="0.15">
      <c r="C25" s="11"/>
      <c r="D25" s="8">
        <f t="shared" si="1"/>
        <v>24</v>
      </c>
      <c r="E25" s="14">
        <v>26.811248492012965</v>
      </c>
      <c r="F25" s="15">
        <f t="shared" si="0"/>
        <v>-2971.8787699675886</v>
      </c>
      <c r="G25" s="11"/>
      <c r="H25" s="11"/>
    </row>
    <row r="26" spans="3:8" s="12" customFormat="1" hidden="1" x14ac:dyDescent="0.15">
      <c r="C26" s="11"/>
      <c r="D26" s="8">
        <f t="shared" si="1"/>
        <v>25</v>
      </c>
      <c r="E26" s="14">
        <v>32.823194917145884</v>
      </c>
      <c r="F26" s="15">
        <f t="shared" si="0"/>
        <v>12057.987292864709</v>
      </c>
      <c r="G26" s="11"/>
      <c r="H26" s="11"/>
    </row>
    <row r="27" spans="3:8" s="12" customFormat="1" hidden="1" x14ac:dyDescent="0.15">
      <c r="C27" s="11"/>
      <c r="D27" s="8">
        <f t="shared" si="1"/>
        <v>26</v>
      </c>
      <c r="E27" s="14">
        <v>35.902923602552619</v>
      </c>
      <c r="F27" s="15">
        <f t="shared" si="0"/>
        <v>17048.538198723691</v>
      </c>
      <c r="G27" s="11"/>
      <c r="H27" s="11"/>
    </row>
    <row r="28" spans="3:8" s="12" customFormat="1" hidden="1" x14ac:dyDescent="0.15">
      <c r="C28" s="11"/>
      <c r="D28" s="8">
        <f t="shared" si="1"/>
        <v>27</v>
      </c>
      <c r="E28" s="14">
        <v>42.769376679789275</v>
      </c>
      <c r="F28" s="15">
        <f t="shared" si="0"/>
        <v>13615.311660105363</v>
      </c>
      <c r="G28" s="11"/>
      <c r="H28" s="11"/>
    </row>
    <row r="29" spans="3:8" s="12" customFormat="1" hidden="1" x14ac:dyDescent="0.15">
      <c r="C29" s="11"/>
      <c r="D29" s="8">
        <f t="shared" si="1"/>
        <v>28</v>
      </c>
      <c r="E29" s="14">
        <v>44.49701188801555</v>
      </c>
      <c r="F29" s="15">
        <f t="shared" si="0"/>
        <v>12751.494055992225</v>
      </c>
      <c r="G29" s="11"/>
      <c r="H29" s="11"/>
    </row>
    <row r="30" spans="3:8" s="12" customFormat="1" hidden="1" x14ac:dyDescent="0.15">
      <c r="C30" s="11"/>
      <c r="D30" s="8">
        <f t="shared" si="1"/>
        <v>29</v>
      </c>
      <c r="E30" s="14">
        <v>41.068289621907752</v>
      </c>
      <c r="F30" s="15">
        <f t="shared" si="0"/>
        <v>14465.855189046124</v>
      </c>
      <c r="G30" s="11"/>
      <c r="H30" s="11"/>
    </row>
    <row r="31" spans="3:8" s="12" customFormat="1" hidden="1" x14ac:dyDescent="0.15">
      <c r="C31" s="11"/>
      <c r="D31" s="8">
        <f t="shared" si="1"/>
        <v>30</v>
      </c>
      <c r="E31" s="14">
        <v>35.065065250964835</v>
      </c>
      <c r="F31" s="15">
        <f t="shared" si="0"/>
        <v>17467.467374517582</v>
      </c>
      <c r="G31" s="11"/>
      <c r="H31" s="11"/>
    </row>
    <row r="32" spans="3:8" s="12" customFormat="1" hidden="1" x14ac:dyDescent="0.15">
      <c r="C32" s="11"/>
      <c r="D32" s="8">
        <f t="shared" si="1"/>
        <v>31</v>
      </c>
      <c r="E32" s="14">
        <v>32.097131654300028</v>
      </c>
      <c r="F32" s="15">
        <f t="shared" si="0"/>
        <v>10242.829135750071</v>
      </c>
      <c r="G32" s="11"/>
      <c r="H32" s="11"/>
    </row>
    <row r="33" spans="3:8" s="12" customFormat="1" hidden="1" x14ac:dyDescent="0.15">
      <c r="C33" s="11"/>
      <c r="D33" s="8">
        <f t="shared" si="1"/>
        <v>32</v>
      </c>
      <c r="E33" s="14">
        <v>32.456995970424032</v>
      </c>
      <c r="F33" s="15">
        <f t="shared" si="0"/>
        <v>11142.48992606008</v>
      </c>
      <c r="G33" s="11"/>
      <c r="H33" s="11"/>
    </row>
    <row r="34" spans="3:8" s="12" customFormat="1" hidden="1" x14ac:dyDescent="0.15">
      <c r="C34" s="11"/>
      <c r="D34" s="8">
        <f t="shared" si="1"/>
        <v>33</v>
      </c>
      <c r="E34" s="14">
        <v>31.68756117898738</v>
      </c>
      <c r="F34" s="15">
        <f t="shared" si="0"/>
        <v>9218.9029474684503</v>
      </c>
      <c r="G34" s="11"/>
      <c r="H34" s="11"/>
    </row>
    <row r="35" spans="3:8" s="12" customFormat="1" hidden="1" x14ac:dyDescent="0.15">
      <c r="C35" s="11"/>
      <c r="D35" s="8">
        <f t="shared" si="1"/>
        <v>34</v>
      </c>
      <c r="E35" s="14">
        <v>26.341849181480939</v>
      </c>
      <c r="F35" s="15">
        <f t="shared" si="0"/>
        <v>-4145.3770462976536</v>
      </c>
      <c r="G35" s="11"/>
      <c r="H35" s="11"/>
    </row>
    <row r="36" spans="3:8" s="12" customFormat="1" hidden="1" x14ac:dyDescent="0.15">
      <c r="C36" s="11"/>
      <c r="D36" s="8">
        <f t="shared" si="1"/>
        <v>35</v>
      </c>
      <c r="E36" s="14">
        <v>24.601051311183255</v>
      </c>
      <c r="F36" s="15">
        <f t="shared" si="0"/>
        <v>-8497.3717220418621</v>
      </c>
      <c r="G36" s="11"/>
      <c r="H36" s="11"/>
    </row>
    <row r="37" spans="3:8" s="12" customFormat="1" hidden="1" x14ac:dyDescent="0.15">
      <c r="C37" s="11"/>
      <c r="D37" s="8">
        <f t="shared" si="1"/>
        <v>36</v>
      </c>
      <c r="E37" s="14">
        <v>38.209779606550001</v>
      </c>
      <c r="F37" s="15">
        <f t="shared" si="0"/>
        <v>15895.110196725</v>
      </c>
      <c r="G37" s="11"/>
      <c r="H37" s="11"/>
    </row>
    <row r="38" spans="3:8" s="12" customFormat="1" hidden="1" x14ac:dyDescent="0.15">
      <c r="C38" s="11"/>
      <c r="D38" s="8">
        <f t="shared" si="1"/>
        <v>37</v>
      </c>
      <c r="E38" s="14">
        <v>33.892553776386194</v>
      </c>
      <c r="F38" s="15">
        <f t="shared" si="0"/>
        <v>14731.384440965485</v>
      </c>
      <c r="G38" s="11"/>
      <c r="H38" s="11"/>
    </row>
    <row r="39" spans="3:8" s="12" customFormat="1" hidden="1" x14ac:dyDescent="0.15">
      <c r="C39" s="11"/>
      <c r="D39" s="8">
        <f t="shared" si="1"/>
        <v>38</v>
      </c>
      <c r="E39" s="14">
        <v>39.497110239753965</v>
      </c>
      <c r="F39" s="15">
        <f t="shared" si="0"/>
        <v>15251.444880123017</v>
      </c>
      <c r="G39" s="11"/>
      <c r="H39" s="11"/>
    </row>
    <row r="40" spans="3:8" s="12" customFormat="1" hidden="1" x14ac:dyDescent="0.15">
      <c r="C40" s="11"/>
      <c r="D40" s="8">
        <f t="shared" si="1"/>
        <v>39</v>
      </c>
      <c r="E40" s="14">
        <v>36.202982957693166</v>
      </c>
      <c r="F40" s="15">
        <f t="shared" si="0"/>
        <v>16898.508521153417</v>
      </c>
      <c r="G40" s="11"/>
      <c r="H40" s="11"/>
    </row>
    <row r="41" spans="3:8" s="12" customFormat="1" hidden="1" x14ac:dyDescent="0.15">
      <c r="C41" s="11"/>
      <c r="D41" s="8">
        <f t="shared" si="1"/>
        <v>40</v>
      </c>
      <c r="E41" s="14">
        <v>44.424943527847063</v>
      </c>
      <c r="F41" s="15">
        <f t="shared" si="0"/>
        <v>12787.528236076469</v>
      </c>
      <c r="G41" s="11"/>
      <c r="H41" s="11"/>
    </row>
    <row r="42" spans="3:8" s="12" customFormat="1" hidden="1" x14ac:dyDescent="0.15">
      <c r="C42" s="11"/>
      <c r="D42" s="8">
        <f t="shared" si="1"/>
        <v>41</v>
      </c>
      <c r="E42" s="14">
        <v>40.602853434538702</v>
      </c>
      <c r="F42" s="15">
        <f t="shared" si="0"/>
        <v>14698.573282730649</v>
      </c>
      <c r="G42" s="11"/>
      <c r="H42" s="11"/>
    </row>
    <row r="43" spans="3:8" s="12" customFormat="1" hidden="1" x14ac:dyDescent="0.15">
      <c r="C43" s="11"/>
      <c r="D43" s="8">
        <f t="shared" si="1"/>
        <v>42</v>
      </c>
      <c r="E43" s="14">
        <v>40.160965201866929</v>
      </c>
      <c r="F43" s="15">
        <f t="shared" si="0"/>
        <v>14919.517399066535</v>
      </c>
      <c r="G43" s="11"/>
      <c r="H43" s="11"/>
    </row>
    <row r="44" spans="3:8" s="12" customFormat="1" hidden="1" x14ac:dyDescent="0.15">
      <c r="C44" s="11"/>
      <c r="D44" s="8">
        <f t="shared" si="1"/>
        <v>43</v>
      </c>
      <c r="E44" s="14">
        <v>34.946720663501765</v>
      </c>
      <c r="F44" s="15">
        <f t="shared" si="0"/>
        <v>17366.801658754412</v>
      </c>
      <c r="G44" s="11"/>
      <c r="H44" s="11"/>
    </row>
    <row r="45" spans="3:8" s="12" customFormat="1" hidden="1" x14ac:dyDescent="0.15">
      <c r="C45" s="11"/>
      <c r="D45" s="8">
        <f t="shared" si="1"/>
        <v>44</v>
      </c>
      <c r="E45" s="14">
        <v>30.651952531261486</v>
      </c>
      <c r="F45" s="15">
        <f t="shared" si="0"/>
        <v>6629.881328153715</v>
      </c>
      <c r="G45" s="11"/>
      <c r="H45" s="11"/>
    </row>
    <row r="46" spans="3:8" s="12" customFormat="1" hidden="1" x14ac:dyDescent="0.15">
      <c r="C46" s="11"/>
      <c r="D46" s="8">
        <f t="shared" si="1"/>
        <v>45</v>
      </c>
      <c r="E46" s="14">
        <v>38.663493544081575</v>
      </c>
      <c r="F46" s="15">
        <f t="shared" si="0"/>
        <v>15668.253227959212</v>
      </c>
      <c r="G46" s="11"/>
      <c r="H46" s="11"/>
    </row>
    <row r="47" spans="3:8" s="12" customFormat="1" hidden="1" x14ac:dyDescent="0.15">
      <c r="C47" s="11"/>
      <c r="D47" s="8">
        <f t="shared" si="1"/>
        <v>46</v>
      </c>
      <c r="E47" s="14">
        <v>42.865287443564739</v>
      </c>
      <c r="F47" s="15">
        <f t="shared" si="0"/>
        <v>13567.35627821763</v>
      </c>
      <c r="G47" s="11"/>
      <c r="H47" s="11"/>
    </row>
    <row r="48" spans="3:8" s="12" customFormat="1" hidden="1" x14ac:dyDescent="0.15">
      <c r="C48" s="11"/>
      <c r="D48" s="8">
        <f t="shared" si="1"/>
        <v>47</v>
      </c>
      <c r="E48" s="14">
        <v>32.661860788866761</v>
      </c>
      <c r="F48" s="15">
        <f t="shared" si="0"/>
        <v>11654.651972166903</v>
      </c>
      <c r="G48" s="11"/>
      <c r="H48" s="11"/>
    </row>
    <row r="49" spans="3:8" s="12" customFormat="1" hidden="1" x14ac:dyDescent="0.15">
      <c r="C49" s="11"/>
      <c r="D49" s="8">
        <f t="shared" si="1"/>
        <v>48</v>
      </c>
      <c r="E49" s="14">
        <v>26.546419551013969</v>
      </c>
      <c r="F49" s="15">
        <f t="shared" si="0"/>
        <v>-3633.9511224650778</v>
      </c>
      <c r="G49" s="11"/>
      <c r="H49" s="11"/>
    </row>
    <row r="50" spans="3:8" s="12" customFormat="1" hidden="1" x14ac:dyDescent="0.15">
      <c r="C50" s="11"/>
      <c r="D50" s="8">
        <f t="shared" si="1"/>
        <v>49</v>
      </c>
      <c r="E50" s="14">
        <v>41.846000815130537</v>
      </c>
      <c r="F50" s="15">
        <f t="shared" si="0"/>
        <v>14076.999592434731</v>
      </c>
      <c r="G50" s="11"/>
      <c r="H50" s="11"/>
    </row>
    <row r="51" spans="3:8" s="12" customFormat="1" hidden="1" x14ac:dyDescent="0.15">
      <c r="C51" s="11"/>
      <c r="D51" s="8">
        <f t="shared" si="1"/>
        <v>50</v>
      </c>
      <c r="E51" s="14">
        <v>30.081907400162891</v>
      </c>
      <c r="F51" s="15">
        <f t="shared" si="0"/>
        <v>5204.7685004072264</v>
      </c>
      <c r="G51" s="11"/>
      <c r="H51" s="11"/>
    </row>
    <row r="52" spans="3:8" s="12" customFormat="1" hidden="1" x14ac:dyDescent="0.15">
      <c r="C52" s="11"/>
      <c r="D52" s="8">
        <f t="shared" si="1"/>
        <v>51</v>
      </c>
      <c r="E52" s="14">
        <v>34.857820967008593</v>
      </c>
      <c r="F52" s="15">
        <f t="shared" si="0"/>
        <v>17144.552417521481</v>
      </c>
      <c r="G52" s="11"/>
      <c r="H52" s="11"/>
    </row>
    <row r="53" spans="3:8" s="12" customFormat="1" hidden="1" x14ac:dyDescent="0.15">
      <c r="C53" s="11"/>
      <c r="D53" s="8">
        <f t="shared" si="1"/>
        <v>52</v>
      </c>
      <c r="E53" s="14">
        <v>31.150359038438182</v>
      </c>
      <c r="F53" s="15">
        <f t="shared" si="0"/>
        <v>7875.8975960954558</v>
      </c>
      <c r="G53" s="11"/>
      <c r="H53" s="11"/>
    </row>
    <row r="54" spans="3:8" s="12" customFormat="1" hidden="1" x14ac:dyDescent="0.15">
      <c r="C54" s="11"/>
      <c r="D54" s="8">
        <f t="shared" si="1"/>
        <v>53</v>
      </c>
      <c r="E54" s="14">
        <v>43.466934104944812</v>
      </c>
      <c r="F54" s="15">
        <f t="shared" si="0"/>
        <v>13266.532947527594</v>
      </c>
      <c r="G54" s="11"/>
      <c r="H54" s="11"/>
    </row>
    <row r="55" spans="3:8" s="12" customFormat="1" hidden="1" x14ac:dyDescent="0.15">
      <c r="C55" s="11"/>
      <c r="D55" s="8">
        <f t="shared" si="1"/>
        <v>54</v>
      </c>
      <c r="E55" s="14">
        <v>38.194913915649522</v>
      </c>
      <c r="F55" s="15">
        <f t="shared" si="0"/>
        <v>15902.543042175239</v>
      </c>
      <c r="G55" s="11"/>
      <c r="H55" s="11"/>
    </row>
    <row r="56" spans="3:8" s="12" customFormat="1" hidden="1" x14ac:dyDescent="0.15">
      <c r="C56" s="11"/>
      <c r="D56" s="8">
        <f t="shared" si="1"/>
        <v>55</v>
      </c>
      <c r="E56" s="14">
        <v>33.445914570766035</v>
      </c>
      <c r="F56" s="15">
        <f t="shared" si="0"/>
        <v>13614.786426915089</v>
      </c>
      <c r="G56" s="11"/>
      <c r="H56" s="11"/>
    </row>
    <row r="57" spans="3:8" s="12" customFormat="1" hidden="1" x14ac:dyDescent="0.15">
      <c r="C57" s="11"/>
      <c r="D57" s="8">
        <f t="shared" si="1"/>
        <v>56</v>
      </c>
      <c r="E57" s="14">
        <v>43.875167623045854</v>
      </c>
      <c r="F57" s="15">
        <f t="shared" si="0"/>
        <v>13062.416188477073</v>
      </c>
      <c r="G57" s="11"/>
      <c r="H57" s="11"/>
    </row>
    <row r="58" spans="3:8" s="12" customFormat="1" hidden="1" x14ac:dyDescent="0.15">
      <c r="C58" s="11"/>
      <c r="D58" s="8">
        <f t="shared" si="1"/>
        <v>57</v>
      </c>
      <c r="E58" s="14">
        <v>42.051096417853842</v>
      </c>
      <c r="F58" s="15">
        <f t="shared" si="0"/>
        <v>13974.451791073079</v>
      </c>
      <c r="G58" s="11"/>
      <c r="H58" s="11"/>
    </row>
    <row r="59" spans="3:8" s="12" customFormat="1" hidden="1" x14ac:dyDescent="0.15">
      <c r="C59" s="11"/>
      <c r="D59" s="8">
        <f t="shared" si="1"/>
        <v>58</v>
      </c>
      <c r="E59" s="14">
        <v>42.244095741043566</v>
      </c>
      <c r="F59" s="15">
        <f t="shared" si="0"/>
        <v>13877.952129478217</v>
      </c>
      <c r="G59" s="11"/>
      <c r="H59" s="11"/>
    </row>
    <row r="60" spans="3:8" s="12" customFormat="1" hidden="1" x14ac:dyDescent="0.15">
      <c r="C60" s="11"/>
      <c r="D60" s="8">
        <f t="shared" si="1"/>
        <v>59</v>
      </c>
      <c r="E60" s="14">
        <v>37.802198650897481</v>
      </c>
      <c r="F60" s="15">
        <f t="shared" si="0"/>
        <v>16098.90067455126</v>
      </c>
      <c r="G60" s="11"/>
      <c r="H60" s="11"/>
    </row>
    <row r="61" spans="3:8" s="12" customFormat="1" hidden="1" x14ac:dyDescent="0.15">
      <c r="C61" s="11"/>
      <c r="D61" s="8">
        <f t="shared" si="1"/>
        <v>60</v>
      </c>
      <c r="E61" s="14">
        <v>29.017808830903959</v>
      </c>
      <c r="F61" s="15">
        <f t="shared" si="0"/>
        <v>2544.5220772598987</v>
      </c>
      <c r="G61" s="11"/>
      <c r="H61" s="11"/>
    </row>
    <row r="62" spans="3:8" s="12" customFormat="1" hidden="1" x14ac:dyDescent="0.15">
      <c r="C62" s="11"/>
      <c r="D62" s="8">
        <f t="shared" si="1"/>
        <v>61</v>
      </c>
      <c r="E62" s="14">
        <v>43.700885700818617</v>
      </c>
      <c r="F62" s="15">
        <f t="shared" si="0"/>
        <v>13149.557149590692</v>
      </c>
      <c r="G62" s="11"/>
      <c r="H62" s="11"/>
    </row>
    <row r="63" spans="3:8" s="12" customFormat="1" hidden="1" x14ac:dyDescent="0.15">
      <c r="C63" s="11"/>
      <c r="D63" s="8">
        <f t="shared" si="1"/>
        <v>62</v>
      </c>
      <c r="E63" s="14">
        <v>39.966875621903455</v>
      </c>
      <c r="F63" s="15">
        <f t="shared" si="0"/>
        <v>15016.562189048273</v>
      </c>
      <c r="G63" s="11"/>
      <c r="H63" s="11"/>
    </row>
    <row r="64" spans="3:8" s="12" customFormat="1" hidden="1" x14ac:dyDescent="0.15">
      <c r="C64" s="11"/>
      <c r="D64" s="8">
        <f t="shared" si="1"/>
        <v>63</v>
      </c>
      <c r="E64" s="14">
        <v>22.468859217187855</v>
      </c>
      <c r="F64" s="15">
        <f t="shared" si="0"/>
        <v>-13827.851957030362</v>
      </c>
      <c r="G64" s="11"/>
      <c r="H64" s="11"/>
    </row>
    <row r="65" spans="3:8" s="12" customFormat="1" hidden="1" x14ac:dyDescent="0.15">
      <c r="C65" s="11"/>
      <c r="D65" s="8">
        <f t="shared" si="1"/>
        <v>64</v>
      </c>
      <c r="E65" s="14">
        <v>41.155303253763122</v>
      </c>
      <c r="F65" s="15">
        <f t="shared" si="0"/>
        <v>14422.348373118439</v>
      </c>
      <c r="G65" s="11"/>
      <c r="H65" s="11"/>
    </row>
    <row r="66" spans="3:8" s="12" customFormat="1" hidden="1" x14ac:dyDescent="0.15">
      <c r="C66" s="11"/>
      <c r="D66" s="8">
        <f t="shared" si="1"/>
        <v>65</v>
      </c>
      <c r="E66" s="14">
        <v>34.433098309964407</v>
      </c>
      <c r="F66" s="15">
        <f t="shared" si="0"/>
        <v>16082.745774911018</v>
      </c>
      <c r="G66" s="11"/>
      <c r="H66" s="11"/>
    </row>
    <row r="67" spans="3:8" s="12" customFormat="1" hidden="1" x14ac:dyDescent="0.15">
      <c r="C67" s="11"/>
      <c r="D67" s="8">
        <f t="shared" si="1"/>
        <v>66</v>
      </c>
      <c r="E67" s="14">
        <v>39.051847781738616</v>
      </c>
      <c r="F67" s="15">
        <f t="shared" ref="F67:F101" si="2">IF(E67&lt;35,2500*E67-70000,-500*E67+35000)</f>
        <v>15474.076109130692</v>
      </c>
      <c r="G67" s="11"/>
      <c r="H67" s="11"/>
    </row>
    <row r="68" spans="3:8" s="12" customFormat="1" hidden="1" x14ac:dyDescent="0.15">
      <c r="C68" s="11"/>
      <c r="D68" s="8">
        <f t="shared" ref="D68:D101" si="3">D67+1</f>
        <v>67</v>
      </c>
      <c r="E68" s="14">
        <v>31.80093196730013</v>
      </c>
      <c r="F68" s="15">
        <f t="shared" si="2"/>
        <v>9502.3299182503251</v>
      </c>
      <c r="G68" s="11"/>
      <c r="H68" s="11"/>
    </row>
    <row r="69" spans="3:8" s="12" customFormat="1" hidden="1" x14ac:dyDescent="0.15">
      <c r="C69" s="11"/>
      <c r="D69" s="8">
        <f t="shared" si="3"/>
        <v>68</v>
      </c>
      <c r="E69" s="14">
        <v>42.369658305833582</v>
      </c>
      <c r="F69" s="15">
        <f t="shared" si="2"/>
        <v>13815.170847083209</v>
      </c>
      <c r="G69" s="11"/>
      <c r="H69" s="11"/>
    </row>
    <row r="70" spans="3:8" s="12" customFormat="1" hidden="1" x14ac:dyDescent="0.15">
      <c r="C70" s="11"/>
      <c r="D70" s="8">
        <f t="shared" si="3"/>
        <v>69</v>
      </c>
      <c r="E70" s="14">
        <v>34.456200612257817</v>
      </c>
      <c r="F70" s="15">
        <f t="shared" si="2"/>
        <v>16140.501530644542</v>
      </c>
      <c r="G70" s="11"/>
      <c r="H70" s="11"/>
    </row>
    <row r="71" spans="3:8" s="12" customFormat="1" hidden="1" x14ac:dyDescent="0.15">
      <c r="C71" s="11"/>
      <c r="D71" s="8">
        <f t="shared" si="3"/>
        <v>70</v>
      </c>
      <c r="E71" s="14">
        <v>40.476144906424452</v>
      </c>
      <c r="F71" s="15">
        <f t="shared" si="2"/>
        <v>14761.927546787774</v>
      </c>
      <c r="G71" s="11"/>
      <c r="H71" s="11"/>
    </row>
    <row r="72" spans="3:8" s="12" customFormat="1" hidden="1" x14ac:dyDescent="0.15">
      <c r="C72" s="11"/>
      <c r="D72" s="8">
        <f t="shared" si="3"/>
        <v>71</v>
      </c>
      <c r="E72" s="14">
        <v>35.653978986520087</v>
      </c>
      <c r="F72" s="15">
        <f t="shared" si="2"/>
        <v>17173.010506739956</v>
      </c>
      <c r="G72" s="11"/>
      <c r="H72" s="11"/>
    </row>
    <row r="73" spans="3:8" s="12" customFormat="1" hidden="1" x14ac:dyDescent="0.15">
      <c r="C73" s="11"/>
      <c r="D73" s="8">
        <f t="shared" si="3"/>
        <v>72</v>
      </c>
      <c r="E73" s="14">
        <v>28.053074831550475</v>
      </c>
      <c r="F73" s="15">
        <f t="shared" si="2"/>
        <v>132.68707887618802</v>
      </c>
      <c r="G73" s="11"/>
      <c r="H73" s="11"/>
    </row>
    <row r="74" spans="3:8" s="12" customFormat="1" hidden="1" x14ac:dyDescent="0.15">
      <c r="C74" s="11"/>
      <c r="D74" s="8">
        <f t="shared" si="3"/>
        <v>73</v>
      </c>
      <c r="E74" s="14">
        <v>29.360189248254756</v>
      </c>
      <c r="F74" s="15">
        <f t="shared" si="2"/>
        <v>3400.4731206368888</v>
      </c>
      <c r="G74" s="11"/>
      <c r="H74" s="11"/>
    </row>
    <row r="75" spans="3:8" s="12" customFormat="1" hidden="1" x14ac:dyDescent="0.15">
      <c r="C75" s="11"/>
      <c r="D75" s="8">
        <f t="shared" si="3"/>
        <v>74</v>
      </c>
      <c r="E75" s="14">
        <v>24.649213603115641</v>
      </c>
      <c r="F75" s="15">
        <f t="shared" si="2"/>
        <v>-8376.9659922108985</v>
      </c>
      <c r="G75" s="11"/>
      <c r="H75" s="11"/>
    </row>
    <row r="76" spans="3:8" s="12" customFormat="1" hidden="1" x14ac:dyDescent="0.15">
      <c r="C76" s="11"/>
      <c r="D76" s="8">
        <f t="shared" si="3"/>
        <v>75</v>
      </c>
      <c r="E76" s="14">
        <v>37.973623622892774</v>
      </c>
      <c r="F76" s="15">
        <f t="shared" si="2"/>
        <v>16013.188188553613</v>
      </c>
      <c r="G76" s="11"/>
      <c r="H76" s="11"/>
    </row>
    <row r="77" spans="3:8" s="12" customFormat="1" hidden="1" x14ac:dyDescent="0.15">
      <c r="C77" s="11"/>
      <c r="D77" s="8">
        <f t="shared" si="3"/>
        <v>76</v>
      </c>
      <c r="E77" s="14">
        <v>30.587476178116049</v>
      </c>
      <c r="F77" s="15">
        <f t="shared" si="2"/>
        <v>6468.6904452901217</v>
      </c>
      <c r="G77" s="11"/>
      <c r="H77" s="11"/>
    </row>
    <row r="78" spans="3:8" s="12" customFormat="1" hidden="1" x14ac:dyDescent="0.15">
      <c r="C78" s="11"/>
      <c r="D78" s="8">
        <f t="shared" si="3"/>
        <v>77</v>
      </c>
      <c r="E78" s="14">
        <v>26.042864166956861</v>
      </c>
      <c r="F78" s="15">
        <f t="shared" si="2"/>
        <v>-4892.8395826078486</v>
      </c>
      <c r="G78" s="11"/>
      <c r="H78" s="11"/>
    </row>
    <row r="79" spans="3:8" s="12" customFormat="1" hidden="1" x14ac:dyDescent="0.15">
      <c r="C79" s="11"/>
      <c r="D79" s="8">
        <f t="shared" si="3"/>
        <v>78</v>
      </c>
      <c r="E79" s="14">
        <v>41.415755251509836</v>
      </c>
      <c r="F79" s="15">
        <f t="shared" si="2"/>
        <v>14292.122374245082</v>
      </c>
      <c r="G79" s="11"/>
      <c r="H79" s="11"/>
    </row>
    <row r="80" spans="3:8" s="12" customFormat="1" hidden="1" x14ac:dyDescent="0.15">
      <c r="C80" s="11"/>
      <c r="D80" s="8">
        <f t="shared" si="3"/>
        <v>79</v>
      </c>
      <c r="E80" s="14">
        <v>24.814104992547072</v>
      </c>
      <c r="F80" s="15">
        <f t="shared" si="2"/>
        <v>-7964.7375186323188</v>
      </c>
      <c r="G80" s="11"/>
      <c r="H80" s="11"/>
    </row>
    <row r="81" spans="3:8" s="12" customFormat="1" hidden="1" x14ac:dyDescent="0.15">
      <c r="C81" s="11"/>
      <c r="D81" s="8">
        <f t="shared" si="3"/>
        <v>80</v>
      </c>
      <c r="E81" s="14">
        <v>31.060337252856698</v>
      </c>
      <c r="F81" s="15">
        <f t="shared" si="2"/>
        <v>7650.8431321417447</v>
      </c>
      <c r="G81" s="11"/>
      <c r="H81" s="11"/>
    </row>
    <row r="82" spans="3:8" s="12" customFormat="1" hidden="1" x14ac:dyDescent="0.15">
      <c r="C82" s="11"/>
      <c r="D82" s="8">
        <f t="shared" si="3"/>
        <v>81</v>
      </c>
      <c r="E82" s="14">
        <v>36.860272504927707</v>
      </c>
      <c r="F82" s="15">
        <f t="shared" si="2"/>
        <v>16569.863747536147</v>
      </c>
      <c r="G82" s="11"/>
      <c r="H82" s="11"/>
    </row>
    <row r="83" spans="3:8" s="12" customFormat="1" hidden="1" x14ac:dyDescent="0.15">
      <c r="C83" s="11"/>
      <c r="D83" s="8">
        <f t="shared" si="3"/>
        <v>82</v>
      </c>
      <c r="E83" s="14">
        <v>37.651997874636436</v>
      </c>
      <c r="F83" s="15">
        <f t="shared" si="2"/>
        <v>16174.001062681782</v>
      </c>
      <c r="G83" s="11"/>
      <c r="H83" s="11"/>
    </row>
    <row r="84" spans="3:8" s="12" customFormat="1" hidden="1" x14ac:dyDescent="0.15">
      <c r="C84" s="11"/>
      <c r="D84" s="8">
        <f t="shared" si="3"/>
        <v>83</v>
      </c>
      <c r="E84" s="14">
        <v>33.217836036928929</v>
      </c>
      <c r="F84" s="15">
        <f t="shared" si="2"/>
        <v>13044.590092322323</v>
      </c>
      <c r="G84" s="11"/>
      <c r="H84" s="11"/>
    </row>
    <row r="85" spans="3:8" s="12" customFormat="1" hidden="1" x14ac:dyDescent="0.15">
      <c r="C85" s="11"/>
      <c r="D85" s="8">
        <f t="shared" si="3"/>
        <v>84</v>
      </c>
      <c r="E85" s="14">
        <v>33.058610799489543</v>
      </c>
      <c r="F85" s="15">
        <f t="shared" si="2"/>
        <v>12646.526998723857</v>
      </c>
      <c r="G85" s="11"/>
      <c r="H85" s="11"/>
    </row>
    <row r="86" spans="3:8" s="12" customFormat="1" hidden="1" x14ac:dyDescent="0.15">
      <c r="C86" s="11"/>
      <c r="D86" s="8">
        <f t="shared" si="3"/>
        <v>85</v>
      </c>
      <c r="E86" s="14">
        <v>35.201100647245767</v>
      </c>
      <c r="F86" s="15">
        <f t="shared" si="2"/>
        <v>17399.449676377117</v>
      </c>
      <c r="G86" s="11"/>
      <c r="H86" s="11"/>
    </row>
    <row r="87" spans="3:8" s="12" customFormat="1" hidden="1" x14ac:dyDescent="0.15">
      <c r="C87" s="11"/>
      <c r="D87" s="8">
        <f t="shared" si="3"/>
        <v>86</v>
      </c>
      <c r="E87" s="14">
        <v>42.554922376584727</v>
      </c>
      <c r="F87" s="15">
        <f t="shared" si="2"/>
        <v>13722.538811707636</v>
      </c>
      <c r="G87" s="11"/>
      <c r="H87" s="11"/>
    </row>
    <row r="88" spans="3:8" s="12" customFormat="1" hidden="1" x14ac:dyDescent="0.15">
      <c r="C88" s="11"/>
      <c r="D88" s="8">
        <f t="shared" si="3"/>
        <v>87</v>
      </c>
      <c r="E88" s="14">
        <v>29.175991560041439</v>
      </c>
      <c r="F88" s="15">
        <f t="shared" si="2"/>
        <v>2939.978900103597</v>
      </c>
      <c r="G88" s="11"/>
      <c r="H88" s="11"/>
    </row>
    <row r="89" spans="3:8" s="12" customFormat="1" hidden="1" x14ac:dyDescent="0.15">
      <c r="C89" s="11"/>
      <c r="D89" s="8">
        <f t="shared" si="3"/>
        <v>88</v>
      </c>
      <c r="E89" s="14">
        <v>46.727120181603823</v>
      </c>
      <c r="F89" s="15">
        <f t="shared" si="2"/>
        <v>11636.439909198089</v>
      </c>
      <c r="G89" s="11"/>
      <c r="H89" s="11"/>
    </row>
    <row r="90" spans="3:8" s="12" customFormat="1" hidden="1" x14ac:dyDescent="0.15">
      <c r="C90" s="11"/>
      <c r="D90" s="8">
        <f t="shared" si="3"/>
        <v>89</v>
      </c>
      <c r="E90" s="14">
        <v>22.390965543454513</v>
      </c>
      <c r="F90" s="15">
        <f t="shared" si="2"/>
        <v>-14022.586141363718</v>
      </c>
      <c r="G90" s="11"/>
      <c r="H90" s="11"/>
    </row>
    <row r="91" spans="3:8" s="12" customFormat="1" hidden="1" x14ac:dyDescent="0.15">
      <c r="C91" s="11"/>
      <c r="D91" s="8">
        <f t="shared" si="3"/>
        <v>90</v>
      </c>
      <c r="E91" s="14">
        <v>30.750879406841705</v>
      </c>
      <c r="F91" s="15">
        <f t="shared" si="2"/>
        <v>6877.1985171042616</v>
      </c>
      <c r="G91" s="11"/>
      <c r="H91" s="11"/>
    </row>
    <row r="92" spans="3:8" s="12" customFormat="1" hidden="1" x14ac:dyDescent="0.15">
      <c r="C92" s="11"/>
      <c r="D92" s="8">
        <f t="shared" si="3"/>
        <v>91</v>
      </c>
      <c r="E92" s="14">
        <v>27.828688846202567</v>
      </c>
      <c r="F92" s="15">
        <f t="shared" si="2"/>
        <v>-428.27788449358195</v>
      </c>
      <c r="G92" s="11"/>
      <c r="H92" s="11"/>
    </row>
    <row r="93" spans="3:8" s="12" customFormat="1" hidden="1" x14ac:dyDescent="0.15">
      <c r="C93" s="11"/>
      <c r="D93" s="8">
        <f t="shared" si="3"/>
        <v>92</v>
      </c>
      <c r="E93" s="14">
        <v>26.608253822050756</v>
      </c>
      <c r="F93" s="15">
        <f t="shared" si="2"/>
        <v>-3479.3654448731104</v>
      </c>
      <c r="G93" s="11"/>
      <c r="H93" s="11"/>
    </row>
    <row r="94" spans="3:8" s="12" customFormat="1" hidden="1" x14ac:dyDescent="0.15">
      <c r="C94" s="11"/>
      <c r="D94" s="8">
        <f t="shared" si="3"/>
        <v>93</v>
      </c>
      <c r="E94" s="14">
        <v>40.756905920861755</v>
      </c>
      <c r="F94" s="15">
        <f t="shared" si="2"/>
        <v>14621.547039569123</v>
      </c>
      <c r="G94" s="11"/>
      <c r="H94" s="11"/>
    </row>
    <row r="95" spans="3:8" s="12" customFormat="1" hidden="1" x14ac:dyDescent="0.15">
      <c r="C95" s="11"/>
      <c r="D95" s="8">
        <f t="shared" si="3"/>
        <v>94</v>
      </c>
      <c r="E95" s="14">
        <v>33.402527126017958</v>
      </c>
      <c r="F95" s="15">
        <f t="shared" si="2"/>
        <v>13506.317815044895</v>
      </c>
      <c r="G95" s="11"/>
      <c r="H95" s="11"/>
    </row>
    <row r="96" spans="3:8" s="12" customFormat="1" hidden="1" x14ac:dyDescent="0.15">
      <c r="C96" s="11"/>
      <c r="D96" s="8">
        <f t="shared" si="3"/>
        <v>95</v>
      </c>
      <c r="E96" s="14">
        <v>23.226882123854011</v>
      </c>
      <c r="F96" s="15">
        <f t="shared" si="2"/>
        <v>-11932.794690364972</v>
      </c>
      <c r="G96" s="11"/>
      <c r="H96" s="11"/>
    </row>
    <row r="97" spans="3:8" s="12" customFormat="1" hidden="1" x14ac:dyDescent="0.15">
      <c r="C97" s="11"/>
      <c r="D97" s="8">
        <f t="shared" si="3"/>
        <v>96</v>
      </c>
      <c r="E97" s="14">
        <v>42.803182597854175</v>
      </c>
      <c r="F97" s="15">
        <f t="shared" si="2"/>
        <v>13598.408701072913</v>
      </c>
      <c r="G97" s="11"/>
      <c r="H97" s="11"/>
    </row>
    <row r="98" spans="3:8" s="12" customFormat="1" hidden="1" x14ac:dyDescent="0.15">
      <c r="C98" s="11"/>
      <c r="D98" s="8">
        <f t="shared" si="3"/>
        <v>97</v>
      </c>
      <c r="E98" s="14">
        <v>28.578546764183557</v>
      </c>
      <c r="F98" s="15">
        <f t="shared" si="2"/>
        <v>1446.3669104588917</v>
      </c>
      <c r="G98" s="11"/>
      <c r="H98" s="11"/>
    </row>
    <row r="99" spans="3:8" s="12" customFormat="1" hidden="1" x14ac:dyDescent="0.15">
      <c r="C99" s="11"/>
      <c r="D99" s="8">
        <f t="shared" si="3"/>
        <v>98</v>
      </c>
      <c r="E99" s="14">
        <v>35.211820179174538</v>
      </c>
      <c r="F99" s="15">
        <f t="shared" si="2"/>
        <v>17394.089910412731</v>
      </c>
      <c r="G99" s="11"/>
      <c r="H99" s="11"/>
    </row>
    <row r="100" spans="3:8" s="12" customFormat="1" hidden="1" x14ac:dyDescent="0.15">
      <c r="C100" s="11"/>
      <c r="D100" s="8">
        <f t="shared" si="3"/>
        <v>99</v>
      </c>
      <c r="E100" s="14">
        <v>33.641277443311992</v>
      </c>
      <c r="F100" s="15">
        <f t="shared" si="2"/>
        <v>14103.19360827998</v>
      </c>
      <c r="G100" s="11"/>
      <c r="H100" s="11"/>
    </row>
    <row r="101" spans="3:8" s="12" customFormat="1" x14ac:dyDescent="0.15">
      <c r="C101" s="11"/>
      <c r="D101" s="8">
        <f t="shared" si="3"/>
        <v>100</v>
      </c>
      <c r="E101" s="14">
        <v>31.745543739962159</v>
      </c>
      <c r="F101" s="15">
        <f t="shared" si="2"/>
        <v>9363.8593499053968</v>
      </c>
      <c r="G101" s="11"/>
      <c r="H101" s="11"/>
    </row>
    <row r="102" spans="3:8" s="12" customFormat="1" x14ac:dyDescent="0.15">
      <c r="C102" s="11"/>
      <c r="D102" s="11"/>
      <c r="E102" s="11"/>
      <c r="F102" s="11"/>
      <c r="G102" s="11"/>
      <c r="H102" s="11"/>
    </row>
    <row r="103" spans="3:8" s="12" customFormat="1" x14ac:dyDescent="0.15">
      <c r="C103" s="11"/>
      <c r="D103" s="11"/>
      <c r="E103" s="13" t="s">
        <v>29</v>
      </c>
      <c r="F103" s="15">
        <f>AVERAGE(F2:F101)</f>
        <v>8752.4736714658502</v>
      </c>
      <c r="G103" s="11"/>
      <c r="H103" s="11"/>
    </row>
    <row r="104" spans="3:8" s="12" customFormat="1" x14ac:dyDescent="0.15">
      <c r="C104" s="11"/>
      <c r="D104" s="11"/>
      <c r="E104" s="13" t="s">
        <v>30</v>
      </c>
      <c r="F104" s="15">
        <f>STDEV(F2:F101)</f>
        <v>9414.7789143011432</v>
      </c>
      <c r="G104" s="11"/>
      <c r="H104" s="11"/>
    </row>
    <row r="105" spans="3:8" s="12" customFormat="1" x14ac:dyDescent="0.15">
      <c r="C105" s="11"/>
      <c r="D105" s="11"/>
      <c r="E105" s="11"/>
      <c r="F105" s="11"/>
      <c r="G105" s="11"/>
      <c r="H105" s="11"/>
    </row>
    <row r="106" spans="3:8" s="12" customFormat="1" x14ac:dyDescent="0.15">
      <c r="C106" s="11"/>
      <c r="D106" s="11"/>
      <c r="E106" s="11"/>
      <c r="F106" s="11"/>
      <c r="G106" s="11"/>
      <c r="H106" s="11"/>
    </row>
    <row r="107" spans="3:8" s="12" customFormat="1" x14ac:dyDescent="0.15">
      <c r="C107" s="11"/>
      <c r="D107" s="11"/>
      <c r="E107" s="11"/>
      <c r="F107" s="11"/>
      <c r="G107" s="11"/>
      <c r="H107" s="11"/>
    </row>
    <row r="108" spans="3:8" s="12" customFormat="1" x14ac:dyDescent="0.15">
      <c r="C108" s="11"/>
      <c r="D108" s="11"/>
      <c r="E108" s="11"/>
      <c r="F108" s="11"/>
      <c r="G108" s="11"/>
      <c r="H108" s="11"/>
    </row>
    <row r="109" spans="3:8" s="12" customFormat="1" x14ac:dyDescent="0.15">
      <c r="C109" s="11"/>
      <c r="D109" s="11"/>
      <c r="E109" s="11"/>
      <c r="F109" s="11"/>
      <c r="G109" s="11"/>
      <c r="H109" s="11"/>
    </row>
    <row r="110" spans="3:8" s="12" customFormat="1" x14ac:dyDescent="0.15">
      <c r="C110" s="11"/>
      <c r="D110" s="11"/>
      <c r="E110" s="11"/>
      <c r="F110" s="11"/>
      <c r="G110" s="11"/>
      <c r="H110" s="11"/>
    </row>
    <row r="111" spans="3:8" s="12" customFormat="1" x14ac:dyDescent="0.15">
      <c r="C111" s="11"/>
      <c r="D111" s="11"/>
      <c r="E111" s="11"/>
      <c r="F111" s="11"/>
      <c r="G111" s="11"/>
      <c r="H111" s="11"/>
    </row>
    <row r="112" spans="3:8" s="12" customFormat="1" x14ac:dyDescent="0.15">
      <c r="C112" s="11"/>
      <c r="D112" s="11"/>
      <c r="E112" s="11"/>
      <c r="F112" s="11"/>
      <c r="G112" s="11"/>
      <c r="H112" s="11"/>
    </row>
    <row r="113" spans="3:8" s="12" customFormat="1" x14ac:dyDescent="0.15">
      <c r="C113" s="11"/>
      <c r="D113" s="11"/>
      <c r="E113" s="11"/>
      <c r="F113" s="11"/>
      <c r="G113" s="11"/>
      <c r="H113" s="11"/>
    </row>
  </sheetData>
  <phoneticPr fontId="0" type="noConversion"/>
  <pageMargins left="0.75" right="0.75" top="1" bottom="1" header="0.5" footer="0.5"/>
  <pageSetup orientation="portrait" r:id="rId1"/>
  <headerFooter alignWithMargins="0">
    <oddHeader>&amp;A</oddHeader>
    <oddFooter>Page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1997-02-07T23:21:23Z</dcterms:created>
  <dcterms:modified xsi:type="dcterms:W3CDTF">2017-02-06T20:55:43Z</dcterms:modified>
</cp:coreProperties>
</file>