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440" windowHeight="7935"/>
  </bookViews>
  <sheets>
    <sheet name="Laporan Hasil" sheetId="1" r:id="rId1"/>
  </sheets>
  <externalReferences>
    <externalReference r:id="rId2"/>
  </externalReferences>
  <definedNames>
    <definedName name="_xlnm.Print_Area" localSheetId="0">'Laporan Hasil'!$A$1:$P$165</definedName>
  </definedNames>
  <calcPr calcId="125725"/>
</workbook>
</file>

<file path=xl/calcChain.xml><?xml version="1.0" encoding="utf-8"?>
<calcChain xmlns="http://schemas.openxmlformats.org/spreadsheetml/2006/main">
  <c r="H145" i="1"/>
  <c r="I145" s="1"/>
  <c r="G145"/>
  <c r="F145"/>
  <c r="E145"/>
  <c r="D145"/>
  <c r="C145"/>
  <c r="G118"/>
  <c r="D116"/>
  <c r="N113"/>
  <c r="L113"/>
  <c r="J113"/>
  <c r="L99"/>
  <c r="K99"/>
  <c r="J99"/>
  <c r="I99"/>
  <c r="H99"/>
  <c r="G99"/>
  <c r="F99"/>
  <c r="E99"/>
  <c r="D99"/>
  <c r="C99"/>
  <c r="L98"/>
  <c r="K98"/>
  <c r="J98"/>
  <c r="I98"/>
  <c r="H98"/>
  <c r="G98"/>
  <c r="F98"/>
  <c r="E98"/>
  <c r="D98"/>
  <c r="C98"/>
  <c r="L97"/>
  <c r="K97"/>
  <c r="J97"/>
  <c r="I97"/>
  <c r="H97"/>
  <c r="G97"/>
  <c r="F97"/>
  <c r="E97"/>
  <c r="D97"/>
  <c r="C97"/>
  <c r="L96"/>
  <c r="K96"/>
  <c r="J96"/>
  <c r="I96"/>
  <c r="H96"/>
  <c r="G96"/>
  <c r="F96"/>
  <c r="E96"/>
  <c r="D96"/>
  <c r="C96"/>
  <c r="L95"/>
  <c r="K95"/>
  <c r="J95"/>
  <c r="I95"/>
  <c r="H95"/>
  <c r="G95"/>
  <c r="F95"/>
  <c r="E95"/>
  <c r="D95"/>
  <c r="C95"/>
  <c r="L94"/>
  <c r="K94"/>
  <c r="J94"/>
  <c r="I94"/>
  <c r="H94"/>
  <c r="G94"/>
  <c r="F94"/>
  <c r="E94"/>
  <c r="D94"/>
  <c r="C94"/>
  <c r="I88"/>
  <c r="H118" s="1"/>
  <c r="H88"/>
  <c r="G88"/>
  <c r="F88"/>
  <c r="F118" s="1"/>
  <c r="E88"/>
  <c r="E118" s="1"/>
  <c r="D88"/>
  <c r="D118" s="1"/>
  <c r="C88"/>
  <c r="C118" s="1"/>
  <c r="B88"/>
  <c r="I87"/>
  <c r="H87"/>
  <c r="G87"/>
  <c r="F87"/>
  <c r="E87"/>
  <c r="D87"/>
  <c r="C87"/>
  <c r="B87"/>
  <c r="I86"/>
  <c r="H86"/>
  <c r="G86"/>
  <c r="F86"/>
  <c r="E86"/>
  <c r="D86"/>
  <c r="C86"/>
  <c r="B86"/>
  <c r="A86"/>
  <c r="I85"/>
  <c r="H85"/>
  <c r="G85"/>
  <c r="F85"/>
  <c r="E85"/>
  <c r="D85"/>
  <c r="C85"/>
  <c r="B85"/>
  <c r="A85"/>
  <c r="I84"/>
  <c r="H84"/>
  <c r="G84"/>
  <c r="F84"/>
  <c r="E84"/>
  <c r="D84"/>
  <c r="C84"/>
  <c r="B84"/>
  <c r="A84"/>
  <c r="I83"/>
  <c r="H83"/>
  <c r="G83"/>
  <c r="F83"/>
  <c r="E83"/>
  <c r="D83"/>
  <c r="C83"/>
  <c r="B83"/>
  <c r="A83"/>
  <c r="I82"/>
  <c r="H82"/>
  <c r="G82"/>
  <c r="F82"/>
  <c r="E82"/>
  <c r="D82"/>
  <c r="C82"/>
  <c r="B82"/>
  <c r="A82"/>
  <c r="I81"/>
  <c r="H81"/>
  <c r="G81"/>
  <c r="F81"/>
  <c r="E81"/>
  <c r="D81"/>
  <c r="C81"/>
  <c r="B81"/>
  <c r="C80"/>
  <c r="B80"/>
  <c r="B118" s="1"/>
  <c r="A80"/>
  <c r="I78"/>
  <c r="H117" s="1"/>
  <c r="H78"/>
  <c r="G78"/>
  <c r="G117" s="1"/>
  <c r="F78"/>
  <c r="F117" s="1"/>
  <c r="E78"/>
  <c r="E117" s="1"/>
  <c r="D78"/>
  <c r="D117" s="1"/>
  <c r="C78"/>
  <c r="C117" s="1"/>
  <c r="B78"/>
  <c r="I77"/>
  <c r="H77"/>
  <c r="G77"/>
  <c r="F77"/>
  <c r="E77"/>
  <c r="D77"/>
  <c r="C77"/>
  <c r="B77"/>
  <c r="I76"/>
  <c r="H76"/>
  <c r="G76"/>
  <c r="F76"/>
  <c r="E76"/>
  <c r="D76"/>
  <c r="C76"/>
  <c r="B76"/>
  <c r="A76"/>
  <c r="I75"/>
  <c r="H75"/>
  <c r="G75"/>
  <c r="F75"/>
  <c r="E75"/>
  <c r="D75"/>
  <c r="C75"/>
  <c r="B75"/>
  <c r="A75"/>
  <c r="I74"/>
  <c r="H74"/>
  <c r="G74"/>
  <c r="F74"/>
  <c r="E74"/>
  <c r="D74"/>
  <c r="C74"/>
  <c r="B74"/>
  <c r="A74"/>
  <c r="I73"/>
  <c r="H73"/>
  <c r="G73"/>
  <c r="F73"/>
  <c r="E73"/>
  <c r="D73"/>
  <c r="C73"/>
  <c r="B73"/>
  <c r="A73"/>
  <c r="I72"/>
  <c r="H72"/>
  <c r="G72"/>
  <c r="F72"/>
  <c r="E72"/>
  <c r="D72"/>
  <c r="C72"/>
  <c r="B72"/>
  <c r="A72"/>
  <c r="I71"/>
  <c r="H71"/>
  <c r="G71"/>
  <c r="F71"/>
  <c r="E71"/>
  <c r="D71"/>
  <c r="C71"/>
  <c r="B71"/>
  <c r="A71"/>
  <c r="I70"/>
  <c r="H70"/>
  <c r="G70"/>
  <c r="F70"/>
  <c r="E70"/>
  <c r="D70"/>
  <c r="C70"/>
  <c r="B70"/>
  <c r="A70"/>
  <c r="I69"/>
  <c r="H69"/>
  <c r="G69"/>
  <c r="F69"/>
  <c r="E69"/>
  <c r="D69"/>
  <c r="C69"/>
  <c r="B69"/>
  <c r="C68"/>
  <c r="B68"/>
  <c r="B117" s="1"/>
  <c r="A68"/>
  <c r="I65"/>
  <c r="H116" s="1"/>
  <c r="H65"/>
  <c r="G65"/>
  <c r="G116" s="1"/>
  <c r="F65"/>
  <c r="F116" s="1"/>
  <c r="E65"/>
  <c r="E116" s="1"/>
  <c r="D65"/>
  <c r="C65"/>
  <c r="C116" s="1"/>
  <c r="B65"/>
  <c r="I64"/>
  <c r="H64"/>
  <c r="G64"/>
  <c r="F64"/>
  <c r="E64"/>
  <c r="D64"/>
  <c r="C64"/>
  <c r="B64"/>
  <c r="I63"/>
  <c r="H63"/>
  <c r="G63"/>
  <c r="F63"/>
  <c r="E63"/>
  <c r="D63"/>
  <c r="C63"/>
  <c r="B63"/>
  <c r="A63"/>
  <c r="I62"/>
  <c r="H62"/>
  <c r="G62"/>
  <c r="F62"/>
  <c r="E62"/>
  <c r="D62"/>
  <c r="C62"/>
  <c r="B62"/>
  <c r="A62"/>
  <c r="I61"/>
  <c r="H61"/>
  <c r="G61"/>
  <c r="F61"/>
  <c r="E61"/>
  <c r="D61"/>
  <c r="C61"/>
  <c r="B61"/>
  <c r="A61"/>
  <c r="I60"/>
  <c r="H60"/>
  <c r="G60"/>
  <c r="F60"/>
  <c r="E60"/>
  <c r="D60"/>
  <c r="C60"/>
  <c r="B60"/>
  <c r="A60"/>
  <c r="I59"/>
  <c r="H59"/>
  <c r="G59"/>
  <c r="F59"/>
  <c r="E59"/>
  <c r="D59"/>
  <c r="C59"/>
  <c r="B59"/>
  <c r="A59"/>
  <c r="I58"/>
  <c r="H58"/>
  <c r="G58"/>
  <c r="F58"/>
  <c r="E58"/>
  <c r="D58"/>
  <c r="C58"/>
  <c r="B58"/>
  <c r="C57"/>
  <c r="B57"/>
  <c r="B116" s="1"/>
  <c r="A57"/>
  <c r="I54"/>
  <c r="H115" s="1"/>
  <c r="H54"/>
  <c r="G54"/>
  <c r="G115" s="1"/>
  <c r="F54"/>
  <c r="F115" s="1"/>
  <c r="E54"/>
  <c r="E115" s="1"/>
  <c r="D54"/>
  <c r="D115" s="1"/>
  <c r="C54"/>
  <c r="C115" s="1"/>
  <c r="B54"/>
  <c r="I53"/>
  <c r="H53"/>
  <c r="G53"/>
  <c r="F53"/>
  <c r="E53"/>
  <c r="D53"/>
  <c r="C53"/>
  <c r="B53"/>
  <c r="I52"/>
  <c r="H52"/>
  <c r="G52"/>
  <c r="F52"/>
  <c r="E52"/>
  <c r="D52"/>
  <c r="C52"/>
  <c r="B52"/>
  <c r="A52"/>
  <c r="I51"/>
  <c r="H51"/>
  <c r="G51"/>
  <c r="F51"/>
  <c r="E51"/>
  <c r="D51"/>
  <c r="C51"/>
  <c r="B51"/>
  <c r="A51"/>
  <c r="I50"/>
  <c r="H50"/>
  <c r="G50"/>
  <c r="F50"/>
  <c r="E50"/>
  <c r="D50"/>
  <c r="C50"/>
  <c r="B50"/>
  <c r="A50"/>
  <c r="I49"/>
  <c r="H49"/>
  <c r="G49"/>
  <c r="F49"/>
  <c r="E49"/>
  <c r="D49"/>
  <c r="C49"/>
  <c r="B49"/>
  <c r="A49"/>
  <c r="I48"/>
  <c r="H48"/>
  <c r="G48"/>
  <c r="F48"/>
  <c r="E48"/>
  <c r="D48"/>
  <c r="C48"/>
  <c r="B48"/>
  <c r="C47"/>
  <c r="B47"/>
  <c r="B115" s="1"/>
  <c r="A47"/>
  <c r="I43"/>
  <c r="H114" s="1"/>
  <c r="H43"/>
  <c r="G43"/>
  <c r="G114" s="1"/>
  <c r="F43"/>
  <c r="F114" s="1"/>
  <c r="E43"/>
  <c r="E114" s="1"/>
  <c r="D43"/>
  <c r="D114" s="1"/>
  <c r="C43"/>
  <c r="C114" s="1"/>
  <c r="B43"/>
  <c r="I42"/>
  <c r="H42"/>
  <c r="G42"/>
  <c r="F42"/>
  <c r="E42"/>
  <c r="D42"/>
  <c r="C42"/>
  <c r="B42"/>
  <c r="I41"/>
  <c r="H41"/>
  <c r="G41"/>
  <c r="F41"/>
  <c r="E41"/>
  <c r="D41"/>
  <c r="C41"/>
  <c r="B41"/>
  <c r="A41"/>
  <c r="I40"/>
  <c r="H40"/>
  <c r="G40"/>
  <c r="F40"/>
  <c r="E40"/>
  <c r="D40"/>
  <c r="C40"/>
  <c r="B40"/>
  <c r="A40"/>
  <c r="I39"/>
  <c r="H39"/>
  <c r="G39"/>
  <c r="F39"/>
  <c r="E39"/>
  <c r="D39"/>
  <c r="C39"/>
  <c r="B39"/>
  <c r="A39"/>
  <c r="I38"/>
  <c r="H38"/>
  <c r="G38"/>
  <c r="F38"/>
  <c r="E38"/>
  <c r="D38"/>
  <c r="C38"/>
  <c r="B38"/>
  <c r="A38"/>
  <c r="I37"/>
  <c r="H37"/>
  <c r="G37"/>
  <c r="F37"/>
  <c r="E37"/>
  <c r="D37"/>
  <c r="C37"/>
  <c r="B37"/>
  <c r="C36"/>
  <c r="B36"/>
  <c r="B114" s="1"/>
  <c r="A36"/>
  <c r="I32"/>
  <c r="H113" s="1"/>
  <c r="H32"/>
  <c r="G32"/>
  <c r="G113" s="1"/>
  <c r="F32"/>
  <c r="F113" s="1"/>
  <c r="E32"/>
  <c r="E113" s="1"/>
  <c r="D32"/>
  <c r="D113" s="1"/>
  <c r="C32"/>
  <c r="C113" s="1"/>
  <c r="B32"/>
  <c r="I31"/>
  <c r="H31"/>
  <c r="G31"/>
  <c r="F31"/>
  <c r="E31"/>
  <c r="D31"/>
  <c r="C31"/>
  <c r="B31"/>
  <c r="I30"/>
  <c r="H30"/>
  <c r="G30"/>
  <c r="F30"/>
  <c r="E30"/>
  <c r="D30"/>
  <c r="C30"/>
  <c r="B30"/>
  <c r="A30"/>
  <c r="I29"/>
  <c r="H29"/>
  <c r="G29"/>
  <c r="F29"/>
  <c r="E29"/>
  <c r="D29"/>
  <c r="C29"/>
  <c r="B29"/>
  <c r="A29"/>
  <c r="I28"/>
  <c r="H28"/>
  <c r="G28"/>
  <c r="F28"/>
  <c r="E28"/>
  <c r="D28"/>
  <c r="C28"/>
  <c r="B28"/>
  <c r="C27"/>
  <c r="B27"/>
  <c r="B113" s="1"/>
  <c r="A27"/>
  <c r="I25"/>
  <c r="H112" s="1"/>
  <c r="H25"/>
  <c r="G25"/>
  <c r="G112" s="1"/>
  <c r="F25"/>
  <c r="F112" s="1"/>
  <c r="E25"/>
  <c r="E112" s="1"/>
  <c r="D25"/>
  <c r="D112" s="1"/>
  <c r="C25"/>
  <c r="C112" s="1"/>
  <c r="B25"/>
  <c r="I24"/>
  <c r="H24"/>
  <c r="G24"/>
  <c r="F24"/>
  <c r="E24"/>
  <c r="D24"/>
  <c r="C24"/>
  <c r="B24"/>
  <c r="I23"/>
  <c r="H23"/>
  <c r="G23"/>
  <c r="F23"/>
  <c r="E23"/>
  <c r="D23"/>
  <c r="C23"/>
  <c r="B23"/>
  <c r="A23"/>
  <c r="I22"/>
  <c r="H22"/>
  <c r="G22"/>
  <c r="F22"/>
  <c r="E22"/>
  <c r="D22"/>
  <c r="C22"/>
  <c r="B22"/>
  <c r="A22"/>
  <c r="I21"/>
  <c r="H21"/>
  <c r="G21"/>
  <c r="F21"/>
  <c r="E21"/>
  <c r="D21"/>
  <c r="C21"/>
  <c r="B21"/>
  <c r="A21"/>
  <c r="I20"/>
  <c r="H20"/>
  <c r="G20"/>
  <c r="F20"/>
  <c r="E20"/>
  <c r="D20"/>
  <c r="C20"/>
  <c r="B20"/>
  <c r="A20"/>
  <c r="I19"/>
  <c r="H19"/>
  <c r="G19"/>
  <c r="F19"/>
  <c r="E19"/>
  <c r="D19"/>
  <c r="C19"/>
  <c r="B19"/>
  <c r="A19"/>
  <c r="I18"/>
  <c r="H18"/>
  <c r="G18"/>
  <c r="F18"/>
  <c r="E18"/>
  <c r="D18"/>
  <c r="C18"/>
  <c r="B18"/>
  <c r="A18"/>
  <c r="I17"/>
  <c r="H17"/>
  <c r="G17"/>
  <c r="F17"/>
  <c r="E17"/>
  <c r="D17"/>
  <c r="C17"/>
  <c r="B17"/>
  <c r="A17"/>
  <c r="I16"/>
  <c r="H16"/>
  <c r="G16"/>
  <c r="F16"/>
  <c r="E16"/>
  <c r="D16"/>
  <c r="C16"/>
  <c r="B16"/>
  <c r="B15"/>
  <c r="B112" s="1"/>
  <c r="A15"/>
  <c r="C11"/>
  <c r="C10"/>
  <c r="C9"/>
  <c r="Q145" l="1"/>
  <c r="R145"/>
</calcChain>
</file>

<file path=xl/sharedStrings.xml><?xml version="1.0" encoding="utf-8"?>
<sst xmlns="http://schemas.openxmlformats.org/spreadsheetml/2006/main" count="51" uniqueCount="45">
  <si>
    <t>KEMENTERIAN KEUANGAN REPUBLIK INDONESIA</t>
  </si>
  <si>
    <t>BADAN PENDIDIKAN DAN PELATIHAN KEUANGAN</t>
  </si>
  <si>
    <t>BALAI PENDIDIKAN DAN PELATIHAN  KEUANGAN BALIKPAPAN</t>
  </si>
  <si>
    <t>Jalan MT Haryono Dalam No. 39A, Kel. Gunung Bahagia, Kec Balikapapan Selatan, Balikpapan Kalimantan Timur 76114</t>
  </si>
  <si>
    <t>Telepon   :  (0542) 7206452-54, Faksimile :  (0542) 7206453,  Situs:http://www.bppk.depkeu.go.id/bdk/balikpapan</t>
  </si>
  <si>
    <t xml:space="preserve"> </t>
  </si>
  <si>
    <t>NAMA DIKLAT</t>
  </si>
  <si>
    <t>LOKASI DIKLAT</t>
  </si>
  <si>
    <t>TANGGAL PENYELENGGARAAN</t>
  </si>
  <si>
    <t>JUMLAH KUESIONER KEMBALI</t>
  </si>
  <si>
    <t>Kategori</t>
  </si>
  <si>
    <t>KETERANGAN: SB = Sangat Baik, B = Baik, C = Cukup, KB = Kurang Baik, TB = Tidak Baik,  Mean = RATA RATA</t>
  </si>
  <si>
    <t>C</t>
  </si>
  <si>
    <t>LAIN-LAIN</t>
  </si>
  <si>
    <t>Mata pelajaran yang perlu dikurangi waktunya</t>
  </si>
  <si>
    <t>Mata pelajaran yang perlu ditambah waktunya</t>
  </si>
  <si>
    <t>Mata pelajaran yang materi/silabusnya perlu dibenahi</t>
  </si>
  <si>
    <t>Mata pelajaran yang sebaiknya dihapus</t>
  </si>
  <si>
    <t>Mata pelajaran lain yang perlu ditambahkan</t>
  </si>
  <si>
    <t>Persepsi kepuasan peserta pada masing-masing faktor penyelenggaraan diklat</t>
  </si>
  <si>
    <t>Rekapitulasi Total Evaluasi Diklat</t>
  </si>
  <si>
    <t>Aspek</t>
  </si>
  <si>
    <t>Persepsi Kepuasan (dalam %)</t>
  </si>
  <si>
    <t>Sangat Baik</t>
  </si>
  <si>
    <t>Baik</t>
  </si>
  <si>
    <t>Cukup</t>
  </si>
  <si>
    <t>Kurang</t>
  </si>
  <si>
    <t>Sangat Kurang</t>
  </si>
  <si>
    <t>Rata-rata</t>
  </si>
  <si>
    <t>Total Nilai</t>
  </si>
  <si>
    <t>Kriteria</t>
  </si>
  <si>
    <t>I</t>
  </si>
  <si>
    <t>II</t>
  </si>
  <si>
    <t>III</t>
  </si>
  <si>
    <t>IV</t>
  </si>
  <si>
    <t>V</t>
  </si>
  <si>
    <t>VI</t>
  </si>
  <si>
    <t>VII</t>
  </si>
  <si>
    <t>KESELURUHAN</t>
  </si>
  <si>
    <t>Kurang Sekali</t>
  </si>
  <si>
    <t>Hasil Keseluruhan Diklat</t>
  </si>
  <si>
    <t>Penilaian Penyelenggaraan Diklat</t>
  </si>
  <si>
    <t>Kepala Balai,</t>
  </si>
  <si>
    <t>Armansyah</t>
  </si>
  <si>
    <t>NIP 195605081978021002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</si>
</sst>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_(* #,##0.00_);_(* \(#,##0.00\);_(* &quot;-&quot;_);_(@_)"/>
  </numFmts>
  <fonts count="16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Calibri"/>
      <family val="2"/>
    </font>
    <font>
      <sz val="18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78">
    <xf numFmtId="0" fontId="0" fillId="0" borderId="0" xfId="0"/>
    <xf numFmtId="0" fontId="1" fillId="0" borderId="0" xfId="1" applyFont="1" applyAlignment="1">
      <alignment horizontal="center"/>
    </xf>
    <xf numFmtId="0" fontId="1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 vertic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5" fillId="0" borderId="0" xfId="1" applyFont="1" applyBorder="1" applyAlignment="1">
      <alignment horizontal="center" vertical="top"/>
    </xf>
    <xf numFmtId="0" fontId="5" fillId="0" borderId="0" xfId="1" applyFont="1" applyBorder="1" applyAlignment="1">
      <alignment vertical="top"/>
    </xf>
    <xf numFmtId="0" fontId="6" fillId="0" borderId="0" xfId="1" applyFont="1" applyBorder="1" applyAlignment="1">
      <alignment horizontal="right" vertical="top"/>
    </xf>
    <xf numFmtId="0" fontId="5" fillId="0" borderId="0" xfId="1" applyFont="1" applyAlignment="1">
      <alignment vertical="top"/>
    </xf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1" xfId="1" applyFont="1" applyBorder="1"/>
    <xf numFmtId="0" fontId="7" fillId="0" borderId="1" xfId="1" applyFont="1" applyBorder="1" applyAlignment="1">
      <alignment horizontal="right" vertical="center"/>
    </xf>
    <xf numFmtId="0" fontId="5" fillId="0" borderId="1" xfId="1" applyFont="1" applyBorder="1"/>
    <xf numFmtId="0" fontId="8" fillId="0" borderId="2" xfId="1" applyFont="1" applyBorder="1" applyAlignment="1">
      <alignment horizontal="left" vertical="center"/>
    </xf>
    <xf numFmtId="0" fontId="5" fillId="0" borderId="0" xfId="1" applyFont="1" applyBorder="1" applyAlignment="1"/>
    <xf numFmtId="0" fontId="8" fillId="0" borderId="3" xfId="1" applyFont="1" applyBorder="1" applyAlignment="1">
      <alignment horizontal="left" vertical="center"/>
    </xf>
    <xf numFmtId="0" fontId="5" fillId="0" borderId="4" xfId="1" applyFont="1" applyBorder="1" applyAlignment="1"/>
    <xf numFmtId="0" fontId="5" fillId="0" borderId="4" xfId="1" applyFont="1" applyBorder="1"/>
    <xf numFmtId="0" fontId="5" fillId="0" borderId="5" xfId="1" applyFont="1" applyBorder="1"/>
    <xf numFmtId="0" fontId="7" fillId="0" borderId="0" xfId="1" applyFont="1"/>
    <xf numFmtId="0" fontId="7" fillId="0" borderId="0" xfId="1" applyFont="1" applyAlignment="1">
      <alignment horizontal="right" vertic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2" fontId="5" fillId="0" borderId="0" xfId="1" applyNumberFormat="1" applyFont="1" applyFill="1" applyBorder="1" applyAlignment="1">
      <alignment horizontal="center"/>
    </xf>
    <xf numFmtId="0" fontId="1" fillId="0" borderId="0" xfId="1" applyFont="1" applyFill="1"/>
    <xf numFmtId="0" fontId="6" fillId="0" borderId="2" xfId="1" applyFont="1" applyFill="1" applyBorder="1" applyAlignment="1">
      <alignment horizontal="center" vertical="center"/>
    </xf>
    <xf numFmtId="0" fontId="5" fillId="0" borderId="0" xfId="1" applyFont="1" applyFill="1"/>
    <xf numFmtId="0" fontId="6" fillId="0" borderId="0" xfId="1" quotePrefix="1" applyFont="1" applyAlignment="1">
      <alignment horizontal="right" vertical="center"/>
    </xf>
    <xf numFmtId="0" fontId="5" fillId="0" borderId="2" xfId="1" applyFont="1" applyFill="1" applyBorder="1" applyAlignment="1">
      <alignment horizontal="center" vertical="center"/>
    </xf>
    <xf numFmtId="2" fontId="5" fillId="0" borderId="2" xfId="1" applyNumberFormat="1" applyFont="1" applyFill="1" applyBorder="1" applyAlignment="1">
      <alignment horizontal="center" vertical="center"/>
    </xf>
    <xf numFmtId="1" fontId="5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vertical="center"/>
    </xf>
    <xf numFmtId="0" fontId="6" fillId="0" borderId="0" xfId="1" applyFont="1" applyAlignment="1">
      <alignment horizontal="right" vertical="center"/>
    </xf>
    <xf numFmtId="2" fontId="5" fillId="0" borderId="2" xfId="1" applyNumberFormat="1" applyFont="1" applyFill="1" applyBorder="1" applyAlignment="1">
      <alignment vertical="center"/>
    </xf>
    <xf numFmtId="2" fontId="6" fillId="0" borderId="2" xfId="1" applyNumberFormat="1" applyFont="1" applyFill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2" fontId="5" fillId="0" borderId="4" xfId="1" applyNumberFormat="1" applyFont="1" applyFill="1" applyBorder="1" applyAlignment="1">
      <alignment horizontal="center" vertical="center"/>
    </xf>
    <xf numFmtId="1" fontId="6" fillId="0" borderId="2" xfId="1" applyNumberFormat="1" applyFont="1" applyFill="1" applyBorder="1" applyAlignment="1">
      <alignment horizontal="center" vertical="center"/>
    </xf>
    <xf numFmtId="1" fontId="5" fillId="0" borderId="0" xfId="1" applyNumberFormat="1" applyFont="1" applyFill="1" applyAlignment="1">
      <alignment horizontal="center"/>
    </xf>
    <xf numFmtId="2" fontId="5" fillId="0" borderId="6" xfId="1" applyNumberFormat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6" fillId="0" borderId="0" xfId="1" applyFont="1" applyFill="1"/>
    <xf numFmtId="2" fontId="5" fillId="0" borderId="7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vertical="center"/>
    </xf>
    <xf numFmtId="2" fontId="5" fillId="0" borderId="0" xfId="1" applyNumberFormat="1" applyFont="1" applyFill="1"/>
    <xf numFmtId="0" fontId="5" fillId="0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2" fontId="5" fillId="0" borderId="0" xfId="1" applyNumberFormat="1" applyFont="1" applyFill="1" applyBorder="1"/>
    <xf numFmtId="0" fontId="5" fillId="0" borderId="0" xfId="1" applyFont="1" applyFill="1" applyBorder="1"/>
    <xf numFmtId="2" fontId="9" fillId="0" borderId="8" xfId="1" applyNumberFormat="1" applyFont="1" applyFill="1" applyBorder="1"/>
    <xf numFmtId="0" fontId="1" fillId="0" borderId="9" xfId="1" applyFont="1" applyBorder="1"/>
    <xf numFmtId="0" fontId="1" fillId="0" borderId="9" xfId="1" applyFont="1" applyFill="1" applyBorder="1"/>
    <xf numFmtId="2" fontId="6" fillId="0" borderId="9" xfId="1" applyNumberFormat="1" applyFont="1" applyFill="1" applyBorder="1" applyAlignment="1">
      <alignment horizontal="left"/>
    </xf>
    <xf numFmtId="0" fontId="1" fillId="0" borderId="9" xfId="1" applyFont="1" applyBorder="1" applyAlignment="1">
      <alignment horizontal="center"/>
    </xf>
    <xf numFmtId="0" fontId="1" fillId="0" borderId="9" xfId="1" applyFont="1" applyBorder="1" applyAlignment="1">
      <alignment horizontal="left"/>
    </xf>
    <xf numFmtId="0" fontId="1" fillId="0" borderId="9" xfId="1" applyFont="1" applyBorder="1" applyAlignment="1">
      <alignment horizontal="left" vertical="center"/>
    </xf>
    <xf numFmtId="0" fontId="7" fillId="0" borderId="10" xfId="1" applyFont="1" applyBorder="1" applyAlignment="1">
      <alignment horizontal="right" vertical="center"/>
    </xf>
    <xf numFmtId="0" fontId="1" fillId="0" borderId="0" xfId="1" applyFont="1" applyFill="1" applyAlignment="1">
      <alignment horizontal="center"/>
    </xf>
    <xf numFmtId="0" fontId="7" fillId="0" borderId="0" xfId="1" applyFont="1" applyBorder="1" applyAlignment="1">
      <alignment horizontal="right" vertical="center"/>
    </xf>
    <xf numFmtId="0" fontId="1" fillId="0" borderId="0" xfId="1" applyFont="1" applyBorder="1"/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/>
    <xf numFmtId="0" fontId="5" fillId="0" borderId="13" xfId="1" applyFont="1" applyFill="1" applyBorder="1"/>
    <xf numFmtId="0" fontId="5" fillId="0" borderId="1" xfId="1" applyFont="1" applyFill="1" applyBorder="1"/>
    <xf numFmtId="0" fontId="1" fillId="0" borderId="14" xfId="1" applyFont="1" applyBorder="1"/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10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2" xfId="1" applyFont="1" applyBorder="1" applyAlignment="1">
      <alignment vertical="center" wrapText="1"/>
    </xf>
    <xf numFmtId="0" fontId="5" fillId="0" borderId="0" xfId="1" applyFont="1" applyBorder="1" applyAlignment="1">
      <alignment wrapText="1"/>
    </xf>
    <xf numFmtId="0" fontId="5" fillId="0" borderId="0" xfId="1" applyFont="1" applyBorder="1" applyAlignment="1">
      <alignment horizontal="center"/>
    </xf>
    <xf numFmtId="0" fontId="1" fillId="0" borderId="0" xfId="1" applyFont="1" applyBorder="1" applyAlignment="1">
      <alignment horizontal="right" vertical="center"/>
    </xf>
    <xf numFmtId="0" fontId="1" fillId="0" borderId="0" xfId="1" applyFont="1" applyFill="1" applyBorder="1"/>
    <xf numFmtId="0" fontId="3" fillId="0" borderId="0" xfId="1" applyFont="1" applyFill="1" applyBorder="1"/>
    <xf numFmtId="0" fontId="1" fillId="0" borderId="0" xfId="1" applyFont="1" applyFill="1" applyBorder="1" applyAlignment="1">
      <alignment horizontal="right" vertical="center"/>
    </xf>
    <xf numFmtId="0" fontId="1" fillId="0" borderId="15" xfId="1" applyFont="1" applyBorder="1" applyAlignment="1">
      <alignment horizontal="center"/>
    </xf>
    <xf numFmtId="0" fontId="1" fillId="0" borderId="11" xfId="1" applyFont="1" applyBorder="1"/>
    <xf numFmtId="0" fontId="4" fillId="0" borderId="1" xfId="1" applyFont="1" applyFill="1" applyBorder="1" applyAlignment="1">
      <alignment horizontal="center" vertical="center"/>
    </xf>
    <xf numFmtId="0" fontId="1" fillId="0" borderId="18" xfId="1" applyFont="1" applyBorder="1"/>
    <xf numFmtId="0" fontId="5" fillId="0" borderId="18" xfId="1" applyFont="1" applyFill="1" applyBorder="1"/>
    <xf numFmtId="0" fontId="1" fillId="0" borderId="19" xfId="1" applyFont="1" applyBorder="1" applyAlignment="1">
      <alignment horizontal="center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21" xfId="1" applyFont="1" applyBorder="1" applyAlignment="1">
      <alignment vertical="center"/>
    </xf>
    <xf numFmtId="0" fontId="5" fillId="0" borderId="25" xfId="1" applyFont="1" applyFill="1" applyBorder="1"/>
    <xf numFmtId="0" fontId="5" fillId="0" borderId="26" xfId="1" applyFont="1" applyBorder="1" applyAlignment="1">
      <alignment horizontal="center"/>
    </xf>
    <xf numFmtId="0" fontId="5" fillId="0" borderId="27" xfId="1" applyFont="1" applyBorder="1"/>
    <xf numFmtId="2" fontId="5" fillId="0" borderId="27" xfId="1" applyNumberFormat="1" applyFont="1" applyBorder="1" applyAlignment="1">
      <alignment horizontal="center" vertical="center"/>
    </xf>
    <xf numFmtId="0" fontId="7" fillId="0" borderId="28" xfId="1" applyFont="1" applyFill="1" applyBorder="1" applyAlignment="1">
      <alignment horizontal="left"/>
    </xf>
    <xf numFmtId="0" fontId="7" fillId="0" borderId="0" xfId="1" applyFont="1" applyBorder="1"/>
    <xf numFmtId="164" fontId="2" fillId="0" borderId="28" xfId="2" applyNumberFormat="1" applyFont="1" applyFill="1" applyBorder="1" applyAlignment="1">
      <alignment vertical="center"/>
    </xf>
    <xf numFmtId="0" fontId="7" fillId="0" borderId="25" xfId="1" applyFont="1" applyBorder="1"/>
    <xf numFmtId="0" fontId="7" fillId="0" borderId="0" xfId="1" applyFont="1" applyFill="1" applyBorder="1"/>
    <xf numFmtId="0" fontId="2" fillId="0" borderId="25" xfId="1" applyFont="1" applyFill="1" applyBorder="1" applyAlignment="1">
      <alignment vertical="center"/>
    </xf>
    <xf numFmtId="0" fontId="5" fillId="0" borderId="29" xfId="1" applyFont="1" applyBorder="1" applyAlignment="1">
      <alignment horizontal="center"/>
    </xf>
    <xf numFmtId="0" fontId="5" fillId="0" borderId="30" xfId="1" applyFont="1" applyBorder="1"/>
    <xf numFmtId="2" fontId="5" fillId="0" borderId="30" xfId="1" applyNumberFormat="1" applyFont="1" applyBorder="1" applyAlignment="1">
      <alignment horizontal="center" vertical="center"/>
    </xf>
    <xf numFmtId="2" fontId="5" fillId="0" borderId="31" xfId="1" applyNumberFormat="1" applyFont="1" applyBorder="1" applyAlignment="1">
      <alignment horizontal="center"/>
    </xf>
    <xf numFmtId="0" fontId="1" fillId="0" borderId="28" xfId="1" applyFont="1" applyBorder="1"/>
    <xf numFmtId="164" fontId="12" fillId="0" borderId="0" xfId="2" applyNumberFormat="1" applyFont="1" applyFill="1" applyBorder="1" applyAlignment="1">
      <alignment vertical="center"/>
    </xf>
    <xf numFmtId="164" fontId="12" fillId="0" borderId="28" xfId="2" applyNumberFormat="1" applyFont="1" applyFill="1" applyBorder="1" applyAlignment="1">
      <alignment vertical="center"/>
    </xf>
    <xf numFmtId="0" fontId="12" fillId="0" borderId="25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" fillId="0" borderId="28" xfId="1" applyFont="1" applyFill="1" applyBorder="1"/>
    <xf numFmtId="2" fontId="1" fillId="0" borderId="28" xfId="1" applyNumberFormat="1" applyFont="1" applyFill="1" applyBorder="1"/>
    <xf numFmtId="0" fontId="5" fillId="0" borderId="32" xfId="1" applyFont="1" applyBorder="1" applyAlignment="1">
      <alignment horizontal="center"/>
    </xf>
    <xf numFmtId="0" fontId="5" fillId="0" borderId="33" xfId="1" applyFont="1" applyBorder="1"/>
    <xf numFmtId="2" fontId="5" fillId="0" borderId="33" xfId="1" applyNumberFormat="1" applyFont="1" applyBorder="1" applyAlignment="1">
      <alignment horizontal="center" vertical="center"/>
    </xf>
    <xf numFmtId="2" fontId="5" fillId="0" borderId="34" xfId="1" applyNumberFormat="1" applyFont="1" applyBorder="1" applyAlignment="1">
      <alignment horizontal="center"/>
    </xf>
    <xf numFmtId="0" fontId="1" fillId="0" borderId="22" xfId="1" applyFont="1" applyFill="1" applyBorder="1"/>
    <xf numFmtId="164" fontId="12" fillId="0" borderId="23" xfId="2" applyNumberFormat="1" applyFont="1" applyFill="1" applyBorder="1" applyAlignment="1">
      <alignment vertical="center"/>
    </xf>
    <xf numFmtId="164" fontId="12" fillId="0" borderId="22" xfId="2" applyNumberFormat="1" applyFont="1" applyFill="1" applyBorder="1" applyAlignment="1">
      <alignment vertical="center"/>
    </xf>
    <xf numFmtId="0" fontId="12" fillId="0" borderId="24" xfId="1" applyFont="1" applyFill="1" applyBorder="1" applyAlignment="1">
      <alignment vertical="center"/>
    </xf>
    <xf numFmtId="0" fontId="12" fillId="0" borderId="23" xfId="1" applyFont="1" applyFill="1" applyBorder="1" applyAlignment="1">
      <alignment vertical="center"/>
    </xf>
    <xf numFmtId="0" fontId="13" fillId="0" borderId="35" xfId="1" applyFont="1" applyBorder="1" applyAlignment="1">
      <alignment horizontal="center" vertical="center"/>
    </xf>
    <xf numFmtId="0" fontId="7" fillId="0" borderId="36" xfId="1" applyFont="1" applyFill="1" applyBorder="1" applyAlignment="1">
      <alignment horizontal="center" wrapText="1"/>
    </xf>
    <xf numFmtId="0" fontId="7" fillId="0" borderId="16" xfId="1" applyFont="1" applyFill="1" applyBorder="1" applyAlignment="1">
      <alignment horizontal="center" wrapText="1"/>
    </xf>
    <xf numFmtId="2" fontId="7" fillId="0" borderId="17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/>
    <xf numFmtId="0" fontId="14" fillId="2" borderId="22" xfId="1" applyFont="1" applyFill="1" applyBorder="1" applyAlignment="1">
      <alignment horizontal="left" vertical="center"/>
    </xf>
    <xf numFmtId="0" fontId="6" fillId="2" borderId="37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2" fontId="6" fillId="2" borderId="39" xfId="1" applyNumberFormat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vertical="center"/>
    </xf>
    <xf numFmtId="0" fontId="8" fillId="0" borderId="0" xfId="1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  <xf numFmtId="0" fontId="1" fillId="0" borderId="0" xfId="1" quotePrefix="1" applyFont="1" applyAlignment="1">
      <alignment horizontal="center"/>
    </xf>
    <xf numFmtId="0" fontId="8" fillId="0" borderId="0" xfId="1" applyFont="1" applyAlignment="1">
      <alignment horizontal="left" vertical="center"/>
    </xf>
    <xf numFmtId="0" fontId="4" fillId="0" borderId="0" xfId="1" applyFont="1" applyAlignment="1"/>
    <xf numFmtId="0" fontId="4" fillId="0" borderId="0" xfId="1" applyFont="1"/>
    <xf numFmtId="0" fontId="4" fillId="0" borderId="0" xfId="1" applyFont="1" applyAlignment="1">
      <alignment horizontal="right"/>
    </xf>
    <xf numFmtId="0" fontId="12" fillId="0" borderId="23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top" wrapText="1"/>
    </xf>
    <xf numFmtId="0" fontId="3" fillId="0" borderId="24" xfId="1" applyFont="1" applyFill="1" applyBorder="1" applyAlignment="1">
      <alignment horizontal="center" vertical="top" wrapText="1"/>
    </xf>
    <xf numFmtId="0" fontId="3" fillId="0" borderId="23" xfId="1" applyFont="1" applyFill="1" applyBorder="1" applyAlignment="1">
      <alignment horizontal="center" vertical="top"/>
    </xf>
    <xf numFmtId="0" fontId="3" fillId="0" borderId="24" xfId="1" applyFont="1" applyFill="1" applyBorder="1" applyAlignment="1">
      <alignment horizontal="center" vertical="top"/>
    </xf>
    <xf numFmtId="164" fontId="2" fillId="0" borderId="28" xfId="2" applyNumberFormat="1" applyFont="1" applyFill="1" applyBorder="1" applyAlignment="1">
      <alignment horizontal="left" vertical="center"/>
    </xf>
    <xf numFmtId="164" fontId="2" fillId="0" borderId="0" xfId="2" applyNumberFormat="1" applyFont="1" applyFill="1" applyBorder="1" applyAlignment="1">
      <alignment horizontal="left" vertical="center"/>
    </xf>
    <xf numFmtId="2" fontId="2" fillId="0" borderId="28" xfId="1" applyNumberFormat="1" applyFont="1" applyFill="1" applyBorder="1" applyAlignment="1">
      <alignment horizontal="center" vertical="center"/>
    </xf>
    <xf numFmtId="2" fontId="2" fillId="0" borderId="25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9" fillId="0" borderId="8" xfId="1" applyFont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2" fontId="5" fillId="0" borderId="3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2" fontId="5" fillId="0" borderId="5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left"/>
    </xf>
    <xf numFmtId="0" fontId="8" fillId="0" borderId="16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3" fillId="0" borderId="22" xfId="1" applyFont="1" applyFill="1" applyBorder="1" applyAlignment="1">
      <alignment horizontal="center" vertical="top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Border="1" applyAlignment="1">
      <alignment horizontal="left" vertical="top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view3D>
      <c:hPercent val="61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7.6271396846853065E-2"/>
          <c:y val="1.8181858535730188E-2"/>
          <c:w val="0.91243189561235327"/>
          <c:h val="0.88182013898290756"/>
        </c:manualLayout>
      </c:layout>
      <c:bar3D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hape val="box"/>
        <c:axId val="102353536"/>
        <c:axId val="146705024"/>
        <c:axId val="0"/>
      </c:bar3DChart>
      <c:catAx>
        <c:axId val="102353536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46705024"/>
        <c:crosses val="autoZero"/>
        <c:auto val="1"/>
        <c:lblAlgn val="ctr"/>
        <c:lblOffset val="100"/>
        <c:tickLblSkip val="1"/>
        <c:tickMarkSkip val="1"/>
      </c:catAx>
      <c:valAx>
        <c:axId val="1467050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023535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d-ID"/>
    </a:p>
  </c:txPr>
  <c:printSettings>
    <c:headerFooter alignWithMargins="0"/>
    <c:pageMargins b="1" l="0.75000000000000333" r="0.750000000000003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7"/>
  <c:chart>
    <c:view3D>
      <c:hPercent val="61"/>
      <c:depthPercent val="100"/>
      <c:rAngAx val="1"/>
    </c:view3D>
    <c:plotArea>
      <c:layout>
        <c:manualLayout>
          <c:layoutTarget val="inner"/>
          <c:xMode val="edge"/>
          <c:yMode val="edge"/>
          <c:x val="0.10734492889557097"/>
          <c:y val="1.8181858535730188E-2"/>
          <c:w val="0.85593456461468465"/>
          <c:h val="0.91818385605436803"/>
        </c:manualLayout>
      </c:layout>
      <c:bar3DChart>
        <c:barDir val="col"/>
        <c:grouping val="clustered"/>
        <c:varyColors val="1"/>
        <c:ser>
          <c:idx val="0"/>
          <c:order val="0"/>
          <c:val>
            <c:numRef>
              <c:f>'Laporan Hasil'!#REF!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hape val="box"/>
        <c:axId val="72484352"/>
        <c:axId val="72485888"/>
        <c:axId val="0"/>
      </c:bar3DChart>
      <c:catAx>
        <c:axId val="72484352"/>
        <c:scaling>
          <c:orientation val="minMax"/>
        </c:scaling>
        <c:delete val="1"/>
        <c:axPos val="b"/>
        <c:tickLblPos val="none"/>
        <c:crossAx val="72485888"/>
        <c:crosses val="autoZero"/>
        <c:auto val="1"/>
        <c:lblAlgn val="ctr"/>
        <c:lblOffset val="100"/>
      </c:catAx>
      <c:valAx>
        <c:axId val="72485888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id-ID"/>
          </a:p>
        </c:txPr>
        <c:crossAx val="724843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id-ID"/>
    </a:p>
  </c:txPr>
  <c:printSettings>
    <c:headerFooter alignWithMargins="0"/>
    <c:pageMargins b="1" l="0.75000000000000333" r="0.75000000000000333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6"/>
  <c:chart>
    <c:view3D>
      <c:hPercent val="60"/>
      <c:depthPercent val="100"/>
      <c:rAngAx val="1"/>
    </c:view3D>
    <c:plotArea>
      <c:layout>
        <c:manualLayout>
          <c:layoutTarget val="inner"/>
          <c:xMode val="edge"/>
          <c:yMode val="edge"/>
          <c:x val="0.12205131648040206"/>
          <c:y val="6.1680664916885432E-2"/>
          <c:w val="0.83531682567693943"/>
          <c:h val="0.75787007874016044"/>
        </c:manualLayout>
      </c:layout>
      <c:bar3DChart>
        <c:barDir val="col"/>
        <c:grouping val="clustered"/>
        <c:varyColors val="1"/>
        <c:ser>
          <c:idx val="0"/>
          <c:order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en-US" sz="1100"/>
                </a:pPr>
                <a:endParaRPr lang="id-ID"/>
              </a:p>
            </c:txPr>
            <c:showVal val="1"/>
          </c:dLbls>
          <c:cat>
            <c:strRef>
              <c:f>'Laporan Hasil'!$C$28:$G$28</c:f>
              <c:strCache>
                <c:ptCount val="5"/>
                <c:pt idx="0">
                  <c:v>SB</c:v>
                </c:pt>
                <c:pt idx="1">
                  <c:v>B</c:v>
                </c:pt>
                <c:pt idx="2">
                  <c:v>C</c:v>
                </c:pt>
                <c:pt idx="3">
                  <c:v>KB</c:v>
                </c:pt>
                <c:pt idx="4">
                  <c:v>TB</c:v>
                </c:pt>
              </c:strCache>
            </c:strRef>
          </c:cat>
          <c:val>
            <c:numRef>
              <c:f>'Laporan Hasil'!$C$32:$G$32</c:f>
              <c:numCache>
                <c:formatCode>0.00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shape val="box"/>
        <c:axId val="72506368"/>
        <c:axId val="72528640"/>
        <c:axId val="0"/>
      </c:bar3DChart>
      <c:catAx>
        <c:axId val="72506368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528640"/>
        <c:crosses val="autoZero"/>
        <c:auto val="1"/>
        <c:lblAlgn val="ctr"/>
        <c:lblOffset val="100"/>
      </c:catAx>
      <c:valAx>
        <c:axId val="72528640"/>
        <c:scaling>
          <c:orientation val="minMax"/>
          <c:max val="100"/>
        </c:scaling>
        <c:axPos val="l"/>
        <c:numFmt formatCode="0.00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5063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377" r="0.75000000000000377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7"/>
  <c:chart>
    <c:view3D>
      <c:hPercent val="60"/>
      <c:depthPercent val="100"/>
      <c:rAngAx val="1"/>
    </c:view3D>
    <c:plotArea>
      <c:layout>
        <c:manualLayout>
          <c:layoutTarget val="inner"/>
          <c:xMode val="edge"/>
          <c:yMode val="edge"/>
          <c:x val="0.11622673522283428"/>
          <c:y val="0.10400705511862282"/>
          <c:w val="0.88377326477716556"/>
          <c:h val="0.71849252784005146"/>
        </c:manualLayout>
      </c:layout>
      <c:bar3DChart>
        <c:barDir val="col"/>
        <c:grouping val="clustered"/>
        <c:varyColors val="1"/>
        <c:ser>
          <c:idx val="0"/>
          <c:order val="0"/>
          <c:cat>
            <c:strRef>
              <c:f>'Laporan Hasil'!$C$37:$G$37</c:f>
              <c:strCache>
                <c:ptCount val="5"/>
                <c:pt idx="0">
                  <c:v>SB</c:v>
                </c:pt>
                <c:pt idx="1">
                  <c:v>B</c:v>
                </c:pt>
                <c:pt idx="2">
                  <c:v>C</c:v>
                </c:pt>
                <c:pt idx="3">
                  <c:v>KB</c:v>
                </c:pt>
                <c:pt idx="4">
                  <c:v>TB</c:v>
                </c:pt>
              </c:strCache>
            </c:strRef>
          </c:cat>
          <c:val>
            <c:numRef>
              <c:f>'Laporan Hasil'!$C$43:$G$43</c:f>
              <c:numCache>
                <c:formatCode>0.00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shape val="box"/>
        <c:axId val="72630656"/>
        <c:axId val="72632192"/>
        <c:axId val="0"/>
      </c:bar3DChart>
      <c:catAx>
        <c:axId val="72630656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632192"/>
        <c:crosses val="autoZero"/>
        <c:auto val="1"/>
        <c:lblAlgn val="ctr"/>
        <c:lblOffset val="100"/>
      </c:catAx>
      <c:valAx>
        <c:axId val="72632192"/>
        <c:scaling>
          <c:orientation val="minMax"/>
          <c:max val="100"/>
        </c:scaling>
        <c:axPos val="l"/>
        <c:numFmt formatCode="0.00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630656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333" r="0.75000000000000333" t="1" header="0.5" footer="0.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10"/>
  <c:chart>
    <c:view3D>
      <c:rotY val="30"/>
      <c:depthPercent val="100"/>
      <c:rAngAx val="1"/>
    </c:view3D>
    <c:plotArea>
      <c:layout/>
      <c:bar3DChart>
        <c:barDir val="col"/>
        <c:grouping val="clustered"/>
        <c:ser>
          <c:idx val="1"/>
          <c:order val="0"/>
          <c:tx>
            <c:strRef>
              <c:f>'Laporan Hasil'!$C$111</c:f>
              <c:strCache>
                <c:ptCount val="1"/>
                <c:pt idx="0">
                  <c:v>Sangat Baik</c:v>
                </c:pt>
              </c:strCache>
            </c:strRef>
          </c:tx>
          <c:dLbls>
            <c:txPr>
              <a:bodyPr rot="-5400000" vert="horz"/>
              <a:lstStyle/>
              <a:p>
                <a:pPr>
                  <a:defRPr lang="en-US"/>
                </a:pPr>
                <a:endParaRPr lang="id-ID"/>
              </a:p>
            </c:txPr>
            <c:showVal val="1"/>
          </c:dLbls>
          <c:cat>
            <c:strRef>
              <c:f>'Laporan Hasil'!$B$112:$B$118</c:f>
              <c:strCache>
                <c:ptCount val="7"/>
                <c:pt idx="0">
                  <c:v>KURIKULUM</c:v>
                </c:pt>
                <c:pt idx="1">
                  <c:v>CAPAIAN BELAJAR</c:v>
                </c:pt>
                <c:pt idx="2">
                  <c:v>PELAYANAN PANITIA</c:v>
                </c:pt>
                <c:pt idx="3">
                  <c:v>TEMPAT BELAJAR</c:v>
                </c:pt>
                <c:pt idx="4">
                  <c:v>KONSUMSI</c:v>
                </c:pt>
                <c:pt idx="5">
                  <c:v>FASILITAS PENDUKUNG</c:v>
                </c:pt>
                <c:pt idx="6">
                  <c:v>ASRAMA</c:v>
                </c:pt>
              </c:strCache>
            </c:strRef>
          </c:cat>
          <c:val>
            <c:numRef>
              <c:f>'Laporan Hasil'!$C$112:$C$118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0"/>
          <c:order val="1"/>
          <c:tx>
            <c:strRef>
              <c:f>'Laporan Hasil'!$D$111</c:f>
              <c:strCache>
                <c:ptCount val="1"/>
                <c:pt idx="0">
                  <c:v>Baik</c:v>
                </c:pt>
              </c:strCache>
            </c:strRef>
          </c:tx>
          <c:cat>
            <c:strRef>
              <c:f>'Laporan Hasil'!$B$112:$B$118</c:f>
              <c:strCache>
                <c:ptCount val="7"/>
                <c:pt idx="0">
                  <c:v>KURIKULUM</c:v>
                </c:pt>
                <c:pt idx="1">
                  <c:v>CAPAIAN BELAJAR</c:v>
                </c:pt>
                <c:pt idx="2">
                  <c:v>PELAYANAN PANITIA</c:v>
                </c:pt>
                <c:pt idx="3">
                  <c:v>TEMPAT BELAJAR</c:v>
                </c:pt>
                <c:pt idx="4">
                  <c:v>KONSUMSI</c:v>
                </c:pt>
                <c:pt idx="5">
                  <c:v>FASILITAS PENDUKUNG</c:v>
                </c:pt>
                <c:pt idx="6">
                  <c:v>ASRAMA</c:v>
                </c:pt>
              </c:strCache>
            </c:strRef>
          </c:cat>
          <c:val>
            <c:numRef>
              <c:f>'Laporan Hasil'!$D$112:$D$118</c:f>
              <c:numCache>
                <c:formatCode>0.00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'Laporan Hasil'!$E$111</c:f>
              <c:strCache>
                <c:ptCount val="1"/>
                <c:pt idx="0">
                  <c:v>Cukup</c:v>
                </c:pt>
              </c:strCache>
            </c:strRef>
          </c:tx>
          <c:cat>
            <c:strRef>
              <c:f>'Laporan Hasil'!$B$112:$B$118</c:f>
              <c:strCache>
                <c:ptCount val="7"/>
                <c:pt idx="0">
                  <c:v>KURIKULUM</c:v>
                </c:pt>
                <c:pt idx="1">
                  <c:v>CAPAIAN BELAJAR</c:v>
                </c:pt>
                <c:pt idx="2">
                  <c:v>PELAYANAN PANITIA</c:v>
                </c:pt>
                <c:pt idx="3">
                  <c:v>TEMPAT BELAJAR</c:v>
                </c:pt>
                <c:pt idx="4">
                  <c:v>KONSUMSI</c:v>
                </c:pt>
                <c:pt idx="5">
                  <c:v>FASILITAS PENDUKUNG</c:v>
                </c:pt>
                <c:pt idx="6">
                  <c:v>ASRAMA</c:v>
                </c:pt>
              </c:strCache>
            </c:strRef>
          </c:cat>
          <c:val>
            <c:numRef>
              <c:f>'Laporan Hasil'!$E$112:$E$118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'Laporan Hasil'!$F$111</c:f>
              <c:strCache>
                <c:ptCount val="1"/>
                <c:pt idx="0">
                  <c:v>Kurang</c:v>
                </c:pt>
              </c:strCache>
            </c:strRef>
          </c:tx>
          <c:cat>
            <c:strRef>
              <c:f>'Laporan Hasil'!$B$112:$B$118</c:f>
              <c:strCache>
                <c:ptCount val="7"/>
                <c:pt idx="0">
                  <c:v>KURIKULUM</c:v>
                </c:pt>
                <c:pt idx="1">
                  <c:v>CAPAIAN BELAJAR</c:v>
                </c:pt>
                <c:pt idx="2">
                  <c:v>PELAYANAN PANITIA</c:v>
                </c:pt>
                <c:pt idx="3">
                  <c:v>TEMPAT BELAJAR</c:v>
                </c:pt>
                <c:pt idx="4">
                  <c:v>KONSUMSI</c:v>
                </c:pt>
                <c:pt idx="5">
                  <c:v>FASILITAS PENDUKUNG</c:v>
                </c:pt>
                <c:pt idx="6">
                  <c:v>ASRAMA</c:v>
                </c:pt>
              </c:strCache>
            </c:strRef>
          </c:cat>
          <c:val>
            <c:numRef>
              <c:f>'Laporan Hasil'!$F$112:$F$118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'Laporan Hasil'!$G$111</c:f>
              <c:strCache>
                <c:ptCount val="1"/>
                <c:pt idx="0">
                  <c:v>Sangat Kurang</c:v>
                </c:pt>
              </c:strCache>
            </c:strRef>
          </c:tx>
          <c:cat>
            <c:strRef>
              <c:f>'Laporan Hasil'!$B$112:$B$118</c:f>
              <c:strCache>
                <c:ptCount val="7"/>
                <c:pt idx="0">
                  <c:v>KURIKULUM</c:v>
                </c:pt>
                <c:pt idx="1">
                  <c:v>CAPAIAN BELAJAR</c:v>
                </c:pt>
                <c:pt idx="2">
                  <c:v>PELAYANAN PANITIA</c:v>
                </c:pt>
                <c:pt idx="3">
                  <c:v>TEMPAT BELAJAR</c:v>
                </c:pt>
                <c:pt idx="4">
                  <c:v>KONSUMSI</c:v>
                </c:pt>
                <c:pt idx="5">
                  <c:v>FASILITAS PENDUKUNG</c:v>
                </c:pt>
                <c:pt idx="6">
                  <c:v>ASRAMA</c:v>
                </c:pt>
              </c:strCache>
            </c:strRef>
          </c:cat>
          <c:val>
            <c:numRef>
              <c:f>'Laporan Hasil'!$G$112:$G$118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Val val="1"/>
        </c:dLbls>
        <c:gapWidth val="75"/>
        <c:shape val="box"/>
        <c:axId val="72677632"/>
        <c:axId val="72691712"/>
        <c:axId val="0"/>
      </c:bar3DChart>
      <c:catAx>
        <c:axId val="72677632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691712"/>
        <c:crosses val="autoZero"/>
        <c:lblAlgn val="ctr"/>
        <c:lblOffset val="100"/>
      </c:catAx>
      <c:valAx>
        <c:axId val="72691712"/>
        <c:scaling>
          <c:orientation val="minMax"/>
          <c:max val="100"/>
        </c:scaling>
        <c:axPos val="l"/>
        <c:numFmt formatCode="0.00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6776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txPr>
          <a:bodyPr/>
          <a:lstStyle/>
          <a:p>
            <a:pPr>
              <a:defRPr sz="1400"/>
            </a:pPr>
            <a:endParaRPr lang="id-ID"/>
          </a:p>
        </c:txPr>
      </c:legendEntry>
      <c:layout>
        <c:manualLayout>
          <c:xMode val="edge"/>
          <c:yMode val="edge"/>
          <c:x val="1.3103163631263733E-2"/>
          <c:y val="0.92026279323780158"/>
          <c:w val="0.37434770326145173"/>
          <c:h val="6.3193630593714564E-2"/>
        </c:manualLayout>
      </c:layout>
      <c:txPr>
        <a:bodyPr/>
        <a:lstStyle/>
        <a:p>
          <a:pPr>
            <a:defRPr lang="en-US" sz="1400"/>
          </a:pPr>
          <a:endParaRPr lang="id-ID"/>
        </a:p>
      </c:txPr>
    </c:legend>
    <c:plotVisOnly val="1"/>
    <c:dispBlanksAs val="gap"/>
  </c:chart>
  <c:printSettings>
    <c:headerFooter alignWithMargins="0"/>
    <c:pageMargins b="0.75000000000000377" l="0.70000000000000062" r="0.70000000000000062" t="0.75000000000000377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40"/>
  <c:chart>
    <c:view3D>
      <c:hPercent val="60"/>
      <c:depthPercent val="100"/>
      <c:rAngAx val="1"/>
    </c:view3D>
    <c:plotArea>
      <c:layout/>
      <c:bar3DChart>
        <c:barDir val="col"/>
        <c:grouping val="clustered"/>
        <c:varyColors val="1"/>
        <c:ser>
          <c:idx val="0"/>
          <c:order val="0"/>
          <c:cat>
            <c:strRef>
              <c:f>'Laporan Hasil'!$C$16:$G$16</c:f>
              <c:strCache>
                <c:ptCount val="5"/>
                <c:pt idx="0">
                  <c:v>SB</c:v>
                </c:pt>
                <c:pt idx="1">
                  <c:v>B</c:v>
                </c:pt>
                <c:pt idx="2">
                  <c:v>C</c:v>
                </c:pt>
                <c:pt idx="3">
                  <c:v>KB</c:v>
                </c:pt>
                <c:pt idx="4">
                  <c:v>TB</c:v>
                </c:pt>
              </c:strCache>
            </c:strRef>
          </c:cat>
          <c:val>
            <c:numRef>
              <c:f>'Laporan Hasil'!$C$25:$G$25</c:f>
              <c:numCache>
                <c:formatCode>0.00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shape val="box"/>
        <c:axId val="72728960"/>
        <c:axId val="72730496"/>
        <c:axId val="0"/>
      </c:bar3DChart>
      <c:catAx>
        <c:axId val="72728960"/>
        <c:scaling>
          <c:orientation val="minMax"/>
        </c:scaling>
        <c:axPos val="b"/>
        <c:numFmt formatCode="General" sourceLinked="1"/>
        <c:majorTickMark val="none"/>
        <c:minorTickMark val="out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730496"/>
        <c:crosses val="autoZero"/>
        <c:auto val="1"/>
        <c:lblAlgn val="ctr"/>
        <c:lblOffset val="100"/>
      </c:catAx>
      <c:valAx>
        <c:axId val="72730496"/>
        <c:scaling>
          <c:orientation val="minMax"/>
          <c:max val="100"/>
        </c:scaling>
        <c:axPos val="l"/>
        <c:numFmt formatCode="0.00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7289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355" r="0.7500000000000035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6"/>
  <c:chart>
    <c:title>
      <c:tx>
        <c:rich>
          <a:bodyPr/>
          <a:lstStyle/>
          <a:p>
            <a:pPr>
              <a:defRPr lang="en-US"/>
            </a:pPr>
            <a:r>
              <a:rPr lang="en-US" sz="1100"/>
              <a:t>Mata pelajaran yang perlu ditambah waktunya</a:t>
            </a:r>
          </a:p>
        </c:rich>
      </c:tx>
      <c:layout>
        <c:manualLayout>
          <c:xMode val="edge"/>
          <c:yMode val="edge"/>
          <c:x val="0.11729648251799862"/>
          <c:y val="5.6182295394893819E-2"/>
        </c:manualLayout>
      </c:layout>
    </c:title>
    <c:view3D>
      <c:hPercent val="60"/>
      <c:depthPercent val="100"/>
      <c:rAngAx val="1"/>
    </c:view3D>
    <c:plotArea>
      <c:layout/>
      <c:bar3DChart>
        <c:barDir val="col"/>
        <c:grouping val="clustered"/>
        <c:varyColors val="1"/>
        <c:ser>
          <c:idx val="0"/>
          <c:order val="0"/>
          <c:val>
            <c:numRef>
              <c:f>'Laporan Hasil'!$C$96:$L$96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hape val="box"/>
        <c:axId val="72746112"/>
        <c:axId val="72747648"/>
        <c:axId val="0"/>
      </c:bar3DChart>
      <c:catAx>
        <c:axId val="72746112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747648"/>
        <c:crosses val="autoZero"/>
        <c:auto val="1"/>
        <c:lblAlgn val="ctr"/>
        <c:lblOffset val="100"/>
      </c:catAx>
      <c:valAx>
        <c:axId val="72747648"/>
        <c:scaling>
          <c:orientation val="minMax"/>
          <c:max val="10"/>
        </c:scaling>
        <c:axPos val="l"/>
        <c:majorGridlines/>
        <c:numFmt formatCode="General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746112"/>
        <c:crosses val="autoZero"/>
        <c:crossBetween val="between"/>
        <c:majorUnit val="2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377" r="0.75000000000000377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6"/>
  <c:chart>
    <c:title>
      <c:tx>
        <c:rich>
          <a:bodyPr/>
          <a:lstStyle/>
          <a:p>
            <a:pPr>
              <a:defRPr lang="en-US"/>
            </a:pPr>
            <a:r>
              <a:rPr lang="en-US" sz="1100"/>
              <a:t>Mata pelajaran yang materi/silabusnya perlu dibenahi</a:t>
            </a:r>
          </a:p>
        </c:rich>
      </c:tx>
      <c:layout>
        <c:manualLayout>
          <c:xMode val="edge"/>
          <c:yMode val="edge"/>
          <c:x val="0.14385219494621995"/>
          <c:y val="2.1406824146981623E-2"/>
        </c:manualLayout>
      </c:layout>
    </c:title>
    <c:view3D>
      <c:hPercent val="60"/>
      <c:depthPercent val="100"/>
      <c:rAngAx val="1"/>
    </c:view3D>
    <c:plotArea>
      <c:layout/>
      <c:bar3DChart>
        <c:barDir val="col"/>
        <c:grouping val="clustered"/>
        <c:varyColors val="1"/>
        <c:ser>
          <c:idx val="0"/>
          <c:order val="0"/>
          <c:val>
            <c:numRef>
              <c:f>'Laporan Hasil'!$C$97:$L$97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hape val="box"/>
        <c:axId val="72775936"/>
        <c:axId val="72781824"/>
        <c:axId val="0"/>
      </c:bar3DChart>
      <c:catAx>
        <c:axId val="72775936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781824"/>
        <c:crosses val="autoZero"/>
        <c:auto val="1"/>
        <c:lblAlgn val="ctr"/>
        <c:lblOffset val="100"/>
      </c:catAx>
      <c:valAx>
        <c:axId val="72781824"/>
        <c:scaling>
          <c:orientation val="minMax"/>
          <c:max val="10"/>
        </c:scaling>
        <c:axPos val="l"/>
        <c:majorGridlines/>
        <c:numFmt formatCode="General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775936"/>
        <c:crosses val="autoZero"/>
        <c:crossBetween val="between"/>
        <c:majorUnit val="2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422" r="0.750000000000004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6"/>
  <c:chart>
    <c:title>
      <c:tx>
        <c:strRef>
          <c:f>'Laporan Hasil'!$B$98</c:f>
          <c:strCache>
            <c:ptCount val="1"/>
            <c:pt idx="0">
              <c:v>Mata pelajaran yang sebaiknya dihapus</c:v>
            </c:pt>
          </c:strCache>
        </c:strRef>
      </c:tx>
      <c:layout/>
      <c:txPr>
        <a:bodyPr/>
        <a:lstStyle/>
        <a:p>
          <a:pPr>
            <a:defRPr lang="en-US" sz="1200"/>
          </a:pPr>
          <a:endParaRPr lang="id-ID"/>
        </a:p>
      </c:txPr>
    </c:title>
    <c:view3D>
      <c:hPercent val="60"/>
      <c:depthPercent val="100"/>
      <c:rAngAx val="1"/>
    </c:view3D>
    <c:plotArea>
      <c:layout/>
      <c:bar3DChart>
        <c:barDir val="col"/>
        <c:grouping val="clustered"/>
        <c:varyColors val="1"/>
        <c:ser>
          <c:idx val="0"/>
          <c:order val="0"/>
          <c:val>
            <c:numRef>
              <c:f>'Laporan Hasil'!$C$98:$L$98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hape val="box"/>
        <c:axId val="72797568"/>
        <c:axId val="72799360"/>
        <c:axId val="0"/>
      </c:bar3DChart>
      <c:catAx>
        <c:axId val="72797568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799360"/>
        <c:crosses val="autoZero"/>
        <c:auto val="1"/>
        <c:lblAlgn val="ctr"/>
        <c:lblOffset val="100"/>
      </c:catAx>
      <c:valAx>
        <c:axId val="72799360"/>
        <c:scaling>
          <c:orientation val="minMax"/>
          <c:max val="10"/>
        </c:scaling>
        <c:axPos val="l"/>
        <c:majorGridlines/>
        <c:numFmt formatCode="General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797568"/>
        <c:crosses val="autoZero"/>
        <c:crossBetween val="between"/>
        <c:majorUnit val="2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4" r="0.750000000000004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6"/>
  <c:chart>
    <c:title>
      <c:tx>
        <c:strRef>
          <c:f>'Laporan Hasil'!$B$95</c:f>
          <c:strCache>
            <c:ptCount val="1"/>
            <c:pt idx="0">
              <c:v>Mata pelajaran yang perlu dikurangi waktunya</c:v>
            </c:pt>
          </c:strCache>
        </c:strRef>
      </c:tx>
      <c:layout/>
      <c:txPr>
        <a:bodyPr/>
        <a:lstStyle/>
        <a:p>
          <a:pPr>
            <a:defRPr lang="en-US" sz="1100"/>
          </a:pPr>
          <a:endParaRPr lang="id-ID"/>
        </a:p>
      </c:txPr>
    </c:title>
    <c:view3D>
      <c:hPercent val="60"/>
      <c:depthPercent val="100"/>
      <c:rAngAx val="1"/>
    </c:view3D>
    <c:plotArea>
      <c:layout>
        <c:manualLayout>
          <c:layoutTarget val="inner"/>
          <c:xMode val="edge"/>
          <c:yMode val="edge"/>
          <c:x val="9.7806422805736593E-2"/>
          <c:y val="0.39493775124075814"/>
          <c:w val="0.74415798461873484"/>
          <c:h val="0.39619571299560846"/>
        </c:manualLayout>
      </c:layout>
      <c:bar3DChart>
        <c:barDir val="col"/>
        <c:grouping val="clustered"/>
        <c:varyColors val="1"/>
        <c:ser>
          <c:idx val="0"/>
          <c:order val="0"/>
          <c:val>
            <c:numRef>
              <c:f>'Laporan Hasil'!$C$95:$L$95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hape val="box"/>
        <c:axId val="77800192"/>
        <c:axId val="77801728"/>
        <c:axId val="0"/>
      </c:bar3DChart>
      <c:catAx>
        <c:axId val="77800192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7801728"/>
        <c:crosses val="autoZero"/>
        <c:auto val="1"/>
        <c:lblAlgn val="ctr"/>
        <c:lblOffset val="100"/>
      </c:catAx>
      <c:valAx>
        <c:axId val="77801728"/>
        <c:scaling>
          <c:orientation val="minMax"/>
          <c:max val="10"/>
          <c:min val="0"/>
        </c:scaling>
        <c:axPos val="l"/>
        <c:majorGridlines/>
        <c:numFmt formatCode="General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7800192"/>
        <c:crosses val="autoZero"/>
        <c:crossBetween val="between"/>
        <c:majorUnit val="2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422" r="0.75000000000000422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8"/>
  <c:chart>
    <c:view3D>
      <c:hPercent val="60"/>
      <c:depthPercent val="100"/>
      <c:rAngAx val="1"/>
    </c:view3D>
    <c:plotArea>
      <c:layout>
        <c:manualLayout>
          <c:layoutTarget val="inner"/>
          <c:xMode val="edge"/>
          <c:yMode val="edge"/>
          <c:x val="0.1358876500026272"/>
          <c:y val="3.9594760799827572E-2"/>
          <c:w val="0.88377326477716556"/>
          <c:h val="0.71849252784005146"/>
        </c:manualLayout>
      </c:layout>
      <c:bar3DChart>
        <c:barDir val="col"/>
        <c:grouping val="clustered"/>
        <c:varyColors val="1"/>
        <c:ser>
          <c:idx val="0"/>
          <c:order val="0"/>
          <c:cat>
            <c:strRef>
              <c:f>'Laporan Hasil'!$C$48:$G$48</c:f>
              <c:strCache>
                <c:ptCount val="5"/>
                <c:pt idx="0">
                  <c:v>SB</c:v>
                </c:pt>
                <c:pt idx="1">
                  <c:v>B</c:v>
                </c:pt>
                <c:pt idx="2">
                  <c:v>C</c:v>
                </c:pt>
                <c:pt idx="3">
                  <c:v>KB</c:v>
                </c:pt>
                <c:pt idx="4">
                  <c:v>TB</c:v>
                </c:pt>
              </c:strCache>
            </c:strRef>
          </c:cat>
          <c:val>
            <c:numRef>
              <c:f>'Laporan Hasil'!$C$54:$G$54</c:f>
              <c:numCache>
                <c:formatCode>0.00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shape val="box"/>
        <c:axId val="77830400"/>
        <c:axId val="77840384"/>
        <c:axId val="0"/>
      </c:bar3DChart>
      <c:catAx>
        <c:axId val="77830400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7840384"/>
        <c:crosses val="autoZero"/>
        <c:auto val="1"/>
        <c:lblAlgn val="ctr"/>
        <c:lblOffset val="100"/>
      </c:catAx>
      <c:valAx>
        <c:axId val="77840384"/>
        <c:scaling>
          <c:orientation val="minMax"/>
          <c:max val="100"/>
        </c:scaling>
        <c:axPos val="l"/>
        <c:numFmt formatCode="0.00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7830400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355" r="0.75000000000000355" t="1" header="0.5" footer="0.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6"/>
  <c:chart>
    <c:view3D>
      <c:hPercent val="60"/>
      <c:depthPercent val="100"/>
      <c:rAngAx val="1"/>
    </c:view3D>
    <c:plotArea>
      <c:layout>
        <c:manualLayout>
          <c:layoutTarget val="inner"/>
          <c:xMode val="edge"/>
          <c:yMode val="edge"/>
          <c:x val="0.11622673522283433"/>
          <c:y val="0.10400705511862282"/>
          <c:w val="0.88377326477716556"/>
          <c:h val="0.71849252784005146"/>
        </c:manualLayout>
      </c:layout>
      <c:bar3DChart>
        <c:barDir val="col"/>
        <c:grouping val="clustered"/>
        <c:varyColors val="1"/>
        <c:ser>
          <c:idx val="0"/>
          <c:order val="0"/>
          <c:cat>
            <c:strRef>
              <c:f>'Laporan Hasil'!$C$58:$G$58</c:f>
              <c:strCache>
                <c:ptCount val="5"/>
                <c:pt idx="0">
                  <c:v>SB</c:v>
                </c:pt>
                <c:pt idx="1">
                  <c:v>B</c:v>
                </c:pt>
                <c:pt idx="2">
                  <c:v>C</c:v>
                </c:pt>
                <c:pt idx="3">
                  <c:v>KB</c:v>
                </c:pt>
                <c:pt idx="4">
                  <c:v>TB</c:v>
                </c:pt>
              </c:strCache>
            </c:strRef>
          </c:cat>
          <c:val>
            <c:numRef>
              <c:f>'Laporan Hasil'!$C$65:$G$65</c:f>
              <c:numCache>
                <c:formatCode>0.00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shape val="box"/>
        <c:axId val="72813952"/>
        <c:axId val="72823936"/>
        <c:axId val="0"/>
      </c:bar3DChart>
      <c:catAx>
        <c:axId val="72813952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823936"/>
        <c:crosses val="autoZero"/>
        <c:auto val="1"/>
        <c:lblAlgn val="ctr"/>
        <c:lblOffset val="100"/>
      </c:catAx>
      <c:valAx>
        <c:axId val="72823936"/>
        <c:scaling>
          <c:orientation val="minMax"/>
          <c:max val="100"/>
        </c:scaling>
        <c:axPos val="l"/>
        <c:numFmt formatCode="0.00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813952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355" r="0.75000000000000355" t="1" header="0.5" footer="0.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40"/>
  <c:chart>
    <c:view3D>
      <c:hPercent val="60"/>
      <c:depthPercent val="100"/>
      <c:rAngAx val="1"/>
    </c:view3D>
    <c:plotArea>
      <c:layout>
        <c:manualLayout>
          <c:layoutTarget val="inner"/>
          <c:xMode val="edge"/>
          <c:yMode val="edge"/>
          <c:x val="0.11622673522283439"/>
          <c:y val="0.10400705511862282"/>
          <c:w val="0.88377326477716556"/>
          <c:h val="0.71849252784005146"/>
        </c:manualLayout>
      </c:layout>
      <c:bar3DChart>
        <c:barDir val="col"/>
        <c:grouping val="clustered"/>
        <c:varyColors val="1"/>
        <c:ser>
          <c:idx val="0"/>
          <c:order val="0"/>
          <c:cat>
            <c:strRef>
              <c:f>'Laporan Hasil'!$C$58:$G$58</c:f>
              <c:strCache>
                <c:ptCount val="5"/>
                <c:pt idx="0">
                  <c:v>SB</c:v>
                </c:pt>
                <c:pt idx="1">
                  <c:v>B</c:v>
                </c:pt>
                <c:pt idx="2">
                  <c:v>C</c:v>
                </c:pt>
                <c:pt idx="3">
                  <c:v>KB</c:v>
                </c:pt>
                <c:pt idx="4">
                  <c:v>TB</c:v>
                </c:pt>
              </c:strCache>
            </c:strRef>
          </c:cat>
          <c:val>
            <c:numRef>
              <c:f>'Laporan Hasil'!$C$78:$G$78</c:f>
              <c:numCache>
                <c:formatCode>0.00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shape val="box"/>
        <c:axId val="72848128"/>
        <c:axId val="72849664"/>
        <c:axId val="0"/>
      </c:bar3DChart>
      <c:catAx>
        <c:axId val="72848128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849664"/>
        <c:crosses val="autoZero"/>
        <c:auto val="1"/>
        <c:lblAlgn val="ctr"/>
        <c:lblOffset val="100"/>
      </c:catAx>
      <c:valAx>
        <c:axId val="72849664"/>
        <c:scaling>
          <c:orientation val="minMax"/>
          <c:max val="100"/>
        </c:scaling>
        <c:axPos val="l"/>
        <c:numFmt formatCode="0.00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848128"/>
        <c:crosses val="autoZero"/>
        <c:crossBetween val="between"/>
        <c:majorUnit val="20"/>
      </c:valAx>
      <c:spPr>
        <a:noFill/>
        <a:ln w="25400">
          <a:noFill/>
        </a:ln>
      </c:spPr>
    </c:plotArea>
    <c:plotVisOnly val="1"/>
    <c:dispBlanksAs val="gap"/>
  </c:chart>
  <c:spPr>
    <a:noFill/>
  </c:spPr>
  <c:printSettings>
    <c:headerFooter alignWithMargins="0"/>
    <c:pageMargins b="1" l="0.750000000000004" r="0.750000000000004" t="1" header="0.5" footer="0.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6"/>
  <c:chart>
    <c:title>
      <c:tx>
        <c:rich>
          <a:bodyPr/>
          <a:lstStyle/>
          <a:p>
            <a:pPr>
              <a:defRPr lang="en-US"/>
            </a:pPr>
            <a:r>
              <a:rPr lang="en-US" sz="1200"/>
              <a:t>Mata pelajaran lain yang perlu ditambahkan</a:t>
            </a:r>
          </a:p>
        </c:rich>
      </c:tx>
      <c:layout/>
    </c:title>
    <c:view3D>
      <c:hPercent val="60"/>
      <c:depthPercent val="100"/>
      <c:rAngAx val="1"/>
    </c:view3D>
    <c:plotArea>
      <c:layout/>
      <c:bar3DChart>
        <c:barDir val="col"/>
        <c:grouping val="clustered"/>
        <c:varyColors val="1"/>
        <c:ser>
          <c:idx val="0"/>
          <c:order val="0"/>
          <c:val>
            <c:numRef>
              <c:f>'Laporan Hasil'!$C$99:$L$99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hape val="box"/>
        <c:axId val="72873472"/>
        <c:axId val="72875008"/>
        <c:axId val="0"/>
      </c:bar3DChart>
      <c:catAx>
        <c:axId val="72873472"/>
        <c:scaling>
          <c:orientation val="minMax"/>
        </c:scaling>
        <c:axPos val="b"/>
        <c:numFmt formatCode="General" sourceLinked="0"/>
        <c:majorTickMark val="none"/>
        <c:tickLblPos val="nextTo"/>
        <c:txPr>
          <a:bodyPr/>
          <a:lstStyle/>
          <a:p>
            <a:pPr>
              <a:defRPr lang="en-US"/>
            </a:pPr>
            <a:endParaRPr lang="id-ID"/>
          </a:p>
        </c:txPr>
        <c:crossAx val="72875008"/>
        <c:crosses val="autoZero"/>
        <c:lblAlgn val="ctr"/>
        <c:lblOffset val="100"/>
      </c:catAx>
      <c:valAx>
        <c:axId val="72875008"/>
        <c:scaling>
          <c:orientation val="minMax"/>
          <c:max val="10"/>
        </c:scaling>
        <c:axPos val="l"/>
        <c:majorGridlines/>
        <c:numFmt formatCode="General" sourceLinked="1"/>
        <c:majorTickMark val="none"/>
        <c:tickLblPos val="nextTo"/>
        <c:txPr>
          <a:bodyPr rot="0" vert="horz"/>
          <a:lstStyle/>
          <a:p>
            <a:pPr>
              <a:defRPr lang="en-US"/>
            </a:pPr>
            <a:endParaRPr lang="id-ID"/>
          </a:p>
        </c:txPr>
        <c:crossAx val="72873472"/>
        <c:crosses val="autoZero"/>
        <c:crossBetween val="between"/>
        <c:majorUnit val="2"/>
      </c:valAx>
      <c:spPr>
        <a:noFill/>
        <a:ln w="25400">
          <a:noFill/>
        </a:ln>
      </c:spPr>
    </c:plotArea>
    <c:plotVisOnly val="1"/>
    <c:dispBlanksAs val="gap"/>
  </c:chart>
  <c:printSettings>
    <c:headerFooter alignWithMargins="0"/>
    <c:pageMargins b="1" l="0.75000000000000422" r="0.75000000000000422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style val="35"/>
  <c:chart>
    <c:view3D>
      <c:hPercent val="60"/>
      <c:depthPercent val="100"/>
      <c:rAngAx val="1"/>
    </c:view3D>
    <c:plotArea>
      <c:layout>
        <c:manualLayout>
          <c:layoutTarget val="inner"/>
          <c:xMode val="edge"/>
          <c:yMode val="edge"/>
          <c:x val="0.11622673522283444"/>
          <c:y val="0.10400705511862282"/>
          <c:w val="0.88377326477716556"/>
          <c:h val="0.71849252784005146"/>
        </c:manualLayout>
      </c:layout>
      <c:bar3DChart>
        <c:barDir val="col"/>
        <c:grouping val="clustered"/>
        <c:varyColors val="1"/>
        <c:ser>
          <c:idx val="0"/>
          <c:order val="0"/>
          <c:cat>
            <c:strRef>
              <c:f>'Laporan Hasil'!$C$81:$G$81</c:f>
              <c:strCache>
                <c:ptCount val="5"/>
                <c:pt idx="0">
                  <c:v>SB</c:v>
                </c:pt>
                <c:pt idx="1">
                  <c:v>B</c:v>
                </c:pt>
                <c:pt idx="2">
                  <c:v>C</c:v>
                </c:pt>
                <c:pt idx="3">
                  <c:v>KB</c:v>
                </c:pt>
                <c:pt idx="4">
                  <c:v>TB</c:v>
                </c:pt>
              </c:strCache>
            </c:strRef>
          </c:cat>
          <c:val>
            <c:numRef>
              <c:f>'Laporan Hasil'!$C$87:$G$87</c:f>
              <c:numCache>
                <c:formatCode>0.00</c:formatCode>
                <c:ptCount val="5"/>
                <c:pt idx="0">
                  <c:v>0</c:v>
                </c:pt>
                <c:pt idx="1">
                  <c:v>500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shape val="box"/>
        <c:axId val="78023680"/>
        <c:axId val="78025472"/>
        <c:axId val="0"/>
      </c:bar3DChart>
      <c:catAx>
        <c:axId val="78023680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en-AU"/>
            </a:pPr>
            <a:endParaRPr lang="id-ID"/>
          </a:p>
        </c:txPr>
        <c:crossAx val="78025472"/>
        <c:crosses val="autoZero"/>
        <c:auto val="1"/>
        <c:lblAlgn val="ctr"/>
        <c:lblOffset val="100"/>
      </c:catAx>
      <c:valAx>
        <c:axId val="78025472"/>
        <c:scaling>
          <c:orientation val="minMax"/>
          <c:max val="100"/>
        </c:scaling>
        <c:axPos val="l"/>
        <c:numFmt formatCode="0.00" sourceLinked="1"/>
        <c:majorTickMark val="none"/>
        <c:tickLblPos val="nextTo"/>
        <c:txPr>
          <a:bodyPr rot="0" vert="horz"/>
          <a:lstStyle/>
          <a:p>
            <a:pPr>
              <a:defRPr lang="en-AU"/>
            </a:pPr>
            <a:endParaRPr lang="id-ID"/>
          </a:p>
        </c:txPr>
        <c:crossAx val="78023680"/>
        <c:crosses val="autoZero"/>
        <c:crossBetween val="between"/>
        <c:majorUnit val="20"/>
      </c:valAx>
    </c:plotArea>
    <c:plotVisOnly val="1"/>
    <c:dispBlanksAs val="gap"/>
  </c:chart>
  <c:printSettings>
    <c:headerFooter alignWithMargins="0"/>
    <c:pageMargins b="1" l="0.75000000000000422" r="0.75000000000000422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chart" Target="../charts/chart8.xml"/><Relationship Id="rId18" Type="http://schemas.openxmlformats.org/officeDocument/2006/relationships/chart" Target="../charts/chart13.xml"/><Relationship Id="rId3" Type="http://schemas.openxmlformats.org/officeDocument/2006/relationships/chart" Target="../charts/chart3.xml"/><Relationship Id="rId21" Type="http://schemas.openxmlformats.org/officeDocument/2006/relationships/image" Target="../media/image6.png"/><Relationship Id="rId7" Type="http://schemas.openxmlformats.org/officeDocument/2006/relationships/chart" Target="../charts/chart6.xml"/><Relationship Id="rId12" Type="http://schemas.openxmlformats.org/officeDocument/2006/relationships/chart" Target="../charts/chart7.xml"/><Relationship Id="rId17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1.xml"/><Relationship Id="rId20" Type="http://schemas.openxmlformats.org/officeDocument/2006/relationships/chart" Target="../charts/chart15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11" Type="http://schemas.openxmlformats.org/officeDocument/2006/relationships/image" Target="../media/image5.png"/><Relationship Id="rId5" Type="http://schemas.openxmlformats.org/officeDocument/2006/relationships/chart" Target="../charts/chart5.xml"/><Relationship Id="rId15" Type="http://schemas.openxmlformats.org/officeDocument/2006/relationships/chart" Target="../charts/chart10.xml"/><Relationship Id="rId10" Type="http://schemas.openxmlformats.org/officeDocument/2006/relationships/image" Target="../media/image4.png"/><Relationship Id="rId19" Type="http://schemas.openxmlformats.org/officeDocument/2006/relationships/chart" Target="../charts/chart14.xml"/><Relationship Id="rId4" Type="http://schemas.openxmlformats.org/officeDocument/2006/relationships/chart" Target="../charts/chart4.xml"/><Relationship Id="rId9" Type="http://schemas.openxmlformats.org/officeDocument/2006/relationships/image" Target="../media/image3.png"/><Relationship Id="rId1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13</xdr:row>
      <xdr:rowOff>0</xdr:rowOff>
    </xdr:from>
    <xdr:to>
      <xdr:col>14</xdr:col>
      <xdr:colOff>314325</xdr:colOff>
      <xdr:row>13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13</xdr:row>
      <xdr:rowOff>0</xdr:rowOff>
    </xdr:from>
    <xdr:to>
      <xdr:col>14</xdr:col>
      <xdr:colOff>314325</xdr:colOff>
      <xdr:row>13</xdr:row>
      <xdr:rowOff>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217715</xdr:colOff>
      <xdr:row>25</xdr:row>
      <xdr:rowOff>40822</xdr:rowOff>
    </xdr:from>
    <xdr:to>
      <xdr:col>14</xdr:col>
      <xdr:colOff>354009</xdr:colOff>
      <xdr:row>34</xdr:row>
      <xdr:rowOff>40822</xdr:rowOff>
    </xdr:to>
    <xdr:graphicFrame macro="">
      <xdr:nvGraphicFramePr>
        <xdr:cNvPr id="4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244929</xdr:colOff>
      <xdr:row>34</xdr:row>
      <xdr:rowOff>78922</xdr:rowOff>
    </xdr:from>
    <xdr:to>
      <xdr:col>14</xdr:col>
      <xdr:colOff>374950</xdr:colOff>
      <xdr:row>44</xdr:row>
      <xdr:rowOff>146958</xdr:rowOff>
    </xdr:to>
    <xdr:graphicFrame macro="">
      <xdr:nvGraphicFramePr>
        <xdr:cNvPr id="5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119</xdr:row>
      <xdr:rowOff>190500</xdr:rowOff>
    </xdr:from>
    <xdr:to>
      <xdr:col>14</xdr:col>
      <xdr:colOff>409575</xdr:colOff>
      <xdr:row>141</xdr:row>
      <xdr:rowOff>47625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95250</xdr:colOff>
      <xdr:row>0</xdr:row>
      <xdr:rowOff>28575</xdr:rowOff>
    </xdr:from>
    <xdr:to>
      <xdr:col>1</xdr:col>
      <xdr:colOff>1400175</xdr:colOff>
      <xdr:row>5</xdr:row>
      <xdr:rowOff>19050</xdr:rowOff>
    </xdr:to>
    <xdr:pic>
      <xdr:nvPicPr>
        <xdr:cNvPr id="7" name="Picture 182" descr="Documents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0050" y="28575"/>
          <a:ext cx="1304925" cy="1123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204108</xdr:colOff>
      <xdr:row>14</xdr:row>
      <xdr:rowOff>0</xdr:rowOff>
    </xdr:from>
    <xdr:to>
      <xdr:col>14</xdr:col>
      <xdr:colOff>381000</xdr:colOff>
      <xdr:row>25</xdr:row>
      <xdr:rowOff>0</xdr:rowOff>
    </xdr:to>
    <xdr:graphicFrame macro="">
      <xdr:nvGraphicFramePr>
        <xdr:cNvPr id="8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</xdr:col>
      <xdr:colOff>180975</xdr:colOff>
      <xdr:row>143</xdr:row>
      <xdr:rowOff>142874</xdr:rowOff>
    </xdr:from>
    <xdr:to>
      <xdr:col>3</xdr:col>
      <xdr:colOff>547116</xdr:colOff>
      <xdr:row>143</xdr:row>
      <xdr:rowOff>666749</xdr:rowOff>
    </xdr:to>
    <xdr:pic>
      <xdr:nvPicPr>
        <xdr:cNvPr id="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819650" y="31461074"/>
          <a:ext cx="36614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228600</xdr:colOff>
      <xdr:row>143</xdr:row>
      <xdr:rowOff>95250</xdr:rowOff>
    </xdr:from>
    <xdr:to>
      <xdr:col>6</xdr:col>
      <xdr:colOff>626364</xdr:colOff>
      <xdr:row>143</xdr:row>
      <xdr:rowOff>625929</xdr:rowOff>
    </xdr:to>
    <xdr:pic>
      <xdr:nvPicPr>
        <xdr:cNvPr id="1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210425" y="31413450"/>
          <a:ext cx="397764" cy="5306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206828</xdr:colOff>
      <xdr:row>143</xdr:row>
      <xdr:rowOff>115661</xdr:rowOff>
    </xdr:from>
    <xdr:to>
      <xdr:col>5</xdr:col>
      <xdr:colOff>588971</xdr:colOff>
      <xdr:row>143</xdr:row>
      <xdr:rowOff>653143</xdr:rowOff>
    </xdr:to>
    <xdr:pic>
      <xdr:nvPicPr>
        <xdr:cNvPr id="1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426653" y="31433861"/>
          <a:ext cx="382143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276225</xdr:colOff>
      <xdr:row>143</xdr:row>
      <xdr:rowOff>133350</xdr:rowOff>
    </xdr:from>
    <xdr:to>
      <xdr:col>2</xdr:col>
      <xdr:colOff>669036</xdr:colOff>
      <xdr:row>143</xdr:row>
      <xdr:rowOff>666750</xdr:rowOff>
    </xdr:to>
    <xdr:pic>
      <xdr:nvPicPr>
        <xdr:cNvPr id="1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067175" y="31451550"/>
          <a:ext cx="392811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2494189</xdr:colOff>
      <xdr:row>99</xdr:row>
      <xdr:rowOff>231323</xdr:rowOff>
    </xdr:from>
    <xdr:to>
      <xdr:col>3</xdr:col>
      <xdr:colOff>538497</xdr:colOff>
      <xdr:row>105</xdr:row>
      <xdr:rowOff>54428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639536</xdr:colOff>
      <xdr:row>99</xdr:row>
      <xdr:rowOff>258537</xdr:rowOff>
    </xdr:from>
    <xdr:to>
      <xdr:col>7</xdr:col>
      <xdr:colOff>207266</xdr:colOff>
      <xdr:row>105</xdr:row>
      <xdr:rowOff>55789</xdr:rowOff>
    </xdr:to>
    <xdr:graphicFrame macro="">
      <xdr:nvGraphicFramePr>
        <xdr:cNvPr id="14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272140</xdr:colOff>
      <xdr:row>99</xdr:row>
      <xdr:rowOff>258536</xdr:rowOff>
    </xdr:from>
    <xdr:to>
      <xdr:col>10</xdr:col>
      <xdr:colOff>721178</xdr:colOff>
      <xdr:row>105</xdr:row>
      <xdr:rowOff>69395</xdr:rowOff>
    </xdr:to>
    <xdr:graphicFrame macro="">
      <xdr:nvGraphicFramePr>
        <xdr:cNvPr id="15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78921</xdr:colOff>
      <xdr:row>99</xdr:row>
      <xdr:rowOff>243567</xdr:rowOff>
    </xdr:from>
    <xdr:to>
      <xdr:col>1</xdr:col>
      <xdr:colOff>2396472</xdr:colOff>
      <xdr:row>105</xdr:row>
      <xdr:rowOff>54428</xdr:rowOff>
    </xdr:to>
    <xdr:graphicFrame macro="">
      <xdr:nvGraphicFramePr>
        <xdr:cNvPr id="1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263979</xdr:colOff>
      <xdr:row>45</xdr:row>
      <xdr:rowOff>38100</xdr:rowOff>
    </xdr:from>
    <xdr:to>
      <xdr:col>14</xdr:col>
      <xdr:colOff>394000</xdr:colOff>
      <xdr:row>55</xdr:row>
      <xdr:rowOff>104775</xdr:rowOff>
    </xdr:to>
    <xdr:graphicFrame macro="">
      <xdr:nvGraphicFramePr>
        <xdr:cNvPr id="17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271190</xdr:colOff>
      <xdr:row>55</xdr:row>
      <xdr:rowOff>163285</xdr:rowOff>
    </xdr:from>
    <xdr:to>
      <xdr:col>14</xdr:col>
      <xdr:colOff>390209</xdr:colOff>
      <xdr:row>65</xdr:row>
      <xdr:rowOff>68035</xdr:rowOff>
    </xdr:to>
    <xdr:graphicFrame macro="">
      <xdr:nvGraphicFramePr>
        <xdr:cNvPr id="18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299357</xdr:colOff>
      <xdr:row>65</xdr:row>
      <xdr:rowOff>145596</xdr:rowOff>
    </xdr:from>
    <xdr:to>
      <xdr:col>14</xdr:col>
      <xdr:colOff>429378</xdr:colOff>
      <xdr:row>77</xdr:row>
      <xdr:rowOff>51708</xdr:rowOff>
    </xdr:to>
    <xdr:graphicFrame macro="">
      <xdr:nvGraphicFramePr>
        <xdr:cNvPr id="19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36741</xdr:colOff>
      <xdr:row>99</xdr:row>
      <xdr:rowOff>231321</xdr:rowOff>
    </xdr:from>
    <xdr:to>
      <xdr:col>14</xdr:col>
      <xdr:colOff>571502</xdr:colOff>
      <xdr:row>105</xdr:row>
      <xdr:rowOff>54427</xdr:rowOff>
    </xdr:to>
    <xdr:graphicFrame macro="">
      <xdr:nvGraphicFramePr>
        <xdr:cNvPr id="20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312965</xdr:colOff>
      <xdr:row>77</xdr:row>
      <xdr:rowOff>95252</xdr:rowOff>
    </xdr:from>
    <xdr:to>
      <xdr:col>14</xdr:col>
      <xdr:colOff>442986</xdr:colOff>
      <xdr:row>88</xdr:row>
      <xdr:rowOff>27216</xdr:rowOff>
    </xdr:to>
    <xdr:graphicFrame macro="">
      <xdr:nvGraphicFramePr>
        <xdr:cNvPr id="21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4</xdr:col>
      <xdr:colOff>149679</xdr:colOff>
      <xdr:row>143</xdr:row>
      <xdr:rowOff>108858</xdr:rowOff>
    </xdr:from>
    <xdr:to>
      <xdr:col>4</xdr:col>
      <xdr:colOff>594560</xdr:colOff>
      <xdr:row>143</xdr:row>
      <xdr:rowOff>680357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540829" y="31427058"/>
          <a:ext cx="444881" cy="571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erjaan\Diklat\Diklat%20BP%20Kerjasama\EVALUASI%20PENYELENGGARAA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ROOT"/>
      <sheetName val="ROOT (2)"/>
      <sheetName val="tab"/>
      <sheetName val="tab (2)"/>
      <sheetName val="tab MP"/>
      <sheetName val="IN2"/>
      <sheetName val="Laporan Hasil"/>
    </sheetNames>
    <sheetDataSet>
      <sheetData sheetId="0"/>
      <sheetData sheetId="1">
        <row r="7">
          <cell r="G7" t="str">
            <v>DIKLAT FUNGSIONAL BENDAHARA PENGELUARAN KELAS KERJASAMA BALAI DIKLAT KEUANGAN BALIKPAPAN DAN BALAI DIKLAT PU WILAYAH XIII BANJARMASIN TA 2011</v>
          </cell>
        </row>
        <row r="8">
          <cell r="G8" t="str">
            <v>Hotel Bintang Balikpapan</v>
          </cell>
        </row>
        <row r="9">
          <cell r="G9" t="str">
            <v>26 September s.d. 8 Oktober 2011</v>
          </cell>
        </row>
      </sheetData>
      <sheetData sheetId="2"/>
      <sheetData sheetId="3"/>
      <sheetData sheetId="4"/>
      <sheetData sheetId="5"/>
      <sheetData sheetId="6">
        <row r="53">
          <cell r="BV53">
            <v>140</v>
          </cell>
        </row>
        <row r="54">
          <cell r="BU54">
            <v>2.2580645161290325</v>
          </cell>
          <cell r="BV54">
            <v>4</v>
          </cell>
        </row>
        <row r="58"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C59" t="str">
            <v>Pancasila</v>
          </cell>
          <cell r="D59" t="str">
            <v>Undang Undang Dasar 1945</v>
          </cell>
          <cell r="E59" t="str">
            <v>RPJM</v>
          </cell>
          <cell r="F59" t="str">
            <v>Peraturan Perundang-Undangan di Bidang Kepegawaian</v>
          </cell>
          <cell r="G59" t="str">
            <v>Pembinaan Jiwa Korp dan Kode Etik PNS</v>
          </cell>
          <cell r="H59" t="str">
            <v>Pengetahuan Perkantoran</v>
          </cell>
          <cell r="I59" t="str">
            <v>Tugas, Fungsi, Struktur Organisasi dan Tata Kerja Kemenkeu</v>
          </cell>
          <cell r="J59" t="str">
            <v>Pengelolaan Keuangan Negara</v>
          </cell>
          <cell r="K59" t="str">
            <v>Bahasa Indonesia</v>
          </cell>
          <cell r="L59" t="str">
            <v>Sejarah Indonesia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7">
          <cell r="A67" t="str">
            <v>A</v>
          </cell>
          <cell r="B67" t="str">
            <v>KURIKULUM</v>
          </cell>
        </row>
        <row r="68">
          <cell r="B68" t="str">
            <v xml:space="preserve">Variabel </v>
          </cell>
          <cell r="C68" t="str">
            <v>SB</v>
          </cell>
          <cell r="D68" t="str">
            <v>B</v>
          </cell>
          <cell r="E68" t="str">
            <v>C</v>
          </cell>
          <cell r="F68" t="str">
            <v>KB</v>
          </cell>
          <cell r="G68" t="str">
            <v>TB</v>
          </cell>
          <cell r="H68" t="str">
            <v>Total</v>
          </cell>
          <cell r="I68" t="str">
            <v>Mean</v>
          </cell>
        </row>
        <row r="69">
          <cell r="A69">
            <v>1</v>
          </cell>
          <cell r="B69" t="str">
            <v>Kesesuaian materi dengan waktu yang dialokasikan</v>
          </cell>
          <cell r="C69">
            <v>0</v>
          </cell>
          <cell r="D69">
            <v>100</v>
          </cell>
          <cell r="E69">
            <v>0</v>
          </cell>
          <cell r="F69">
            <v>0</v>
          </cell>
          <cell r="G69">
            <v>0</v>
          </cell>
          <cell r="H69">
            <v>100</v>
          </cell>
          <cell r="I69">
            <v>4</v>
          </cell>
        </row>
        <row r="70">
          <cell r="A70">
            <v>2</v>
          </cell>
          <cell r="B70" t="str">
            <v>Kesesuaian materi dengan tujuan diklat</v>
          </cell>
          <cell r="C70">
            <v>0</v>
          </cell>
          <cell r="D70">
            <v>100</v>
          </cell>
          <cell r="E70">
            <v>0</v>
          </cell>
          <cell r="F70">
            <v>0</v>
          </cell>
          <cell r="G70">
            <v>0</v>
          </cell>
          <cell r="H70">
            <v>100</v>
          </cell>
          <cell r="I70">
            <v>4</v>
          </cell>
        </row>
        <row r="71">
          <cell r="A71">
            <v>3</v>
          </cell>
          <cell r="B71" t="str">
            <v>Ketersediaan materi pembelajaran</v>
          </cell>
          <cell r="C71">
            <v>0</v>
          </cell>
          <cell r="D71">
            <v>100</v>
          </cell>
          <cell r="E71">
            <v>0</v>
          </cell>
          <cell r="F71">
            <v>0</v>
          </cell>
          <cell r="G71">
            <v>0</v>
          </cell>
          <cell r="H71">
            <v>100</v>
          </cell>
          <cell r="I71">
            <v>4</v>
          </cell>
        </row>
        <row r="72">
          <cell r="A72">
            <v>4</v>
          </cell>
          <cell r="B72" t="str">
            <v>Ketersediaan bahan ajar</v>
          </cell>
          <cell r="C72">
            <v>0</v>
          </cell>
          <cell r="D72">
            <v>100</v>
          </cell>
          <cell r="E72">
            <v>0</v>
          </cell>
          <cell r="F72">
            <v>0</v>
          </cell>
          <cell r="G72">
            <v>0</v>
          </cell>
          <cell r="H72">
            <v>100</v>
          </cell>
          <cell r="I72">
            <v>4</v>
          </cell>
        </row>
        <row r="73">
          <cell r="A73">
            <v>5</v>
          </cell>
          <cell r="B73" t="str">
            <v>Kualitas bahan ajar</v>
          </cell>
          <cell r="C73">
            <v>0</v>
          </cell>
          <cell r="D73">
            <v>100</v>
          </cell>
          <cell r="E73">
            <v>0</v>
          </cell>
          <cell r="F73">
            <v>0</v>
          </cell>
          <cell r="G73">
            <v>0</v>
          </cell>
          <cell r="H73">
            <v>100</v>
          </cell>
          <cell r="I73">
            <v>4</v>
          </cell>
        </row>
        <row r="74">
          <cell r="A74">
            <v>6</v>
          </cell>
          <cell r="B74" t="str">
            <v>Alokasi waktu ujian</v>
          </cell>
          <cell r="C74">
            <v>0</v>
          </cell>
          <cell r="D74">
            <v>100</v>
          </cell>
          <cell r="E74">
            <v>0</v>
          </cell>
          <cell r="F74">
            <v>0</v>
          </cell>
          <cell r="G74">
            <v>0</v>
          </cell>
          <cell r="H74">
            <v>100</v>
          </cell>
          <cell r="I74">
            <v>4</v>
          </cell>
        </row>
        <row r="75">
          <cell r="A75">
            <v>7</v>
          </cell>
          <cell r="B75" t="str">
            <v>Ketepatan soal ujian dengan materi yang diajarkan</v>
          </cell>
          <cell r="C75">
            <v>0</v>
          </cell>
          <cell r="D75">
            <v>100</v>
          </cell>
          <cell r="E75">
            <v>0</v>
          </cell>
          <cell r="F75">
            <v>0</v>
          </cell>
          <cell r="G75">
            <v>0</v>
          </cell>
          <cell r="H75">
            <v>100</v>
          </cell>
          <cell r="I75">
            <v>4</v>
          </cell>
        </row>
        <row r="76">
          <cell r="B76" t="str">
            <v>Jumlah</v>
          </cell>
          <cell r="C76">
            <v>0</v>
          </cell>
          <cell r="D76">
            <v>700</v>
          </cell>
          <cell r="E76">
            <v>0</v>
          </cell>
          <cell r="F76">
            <v>0</v>
          </cell>
          <cell r="G76">
            <v>0</v>
          </cell>
          <cell r="H76">
            <v>700</v>
          </cell>
          <cell r="I76">
            <v>28</v>
          </cell>
        </row>
        <row r="77">
          <cell r="B77" t="str">
            <v>Persentase</v>
          </cell>
          <cell r="C77">
            <v>0</v>
          </cell>
          <cell r="D77">
            <v>100</v>
          </cell>
          <cell r="E77">
            <v>0</v>
          </cell>
          <cell r="F77">
            <v>0</v>
          </cell>
          <cell r="G77">
            <v>0</v>
          </cell>
          <cell r="H77">
            <v>100</v>
          </cell>
          <cell r="I77">
            <v>4</v>
          </cell>
        </row>
        <row r="79">
          <cell r="A79" t="str">
            <v>B</v>
          </cell>
          <cell r="B79" t="str">
            <v>CAPAIAN BELAJAR</v>
          </cell>
          <cell r="C79" t="str">
            <v>Kategori</v>
          </cell>
        </row>
        <row r="80">
          <cell r="B80" t="str">
            <v xml:space="preserve">Variabel </v>
          </cell>
          <cell r="C80" t="str">
            <v>SB</v>
          </cell>
          <cell r="D80" t="str">
            <v>B</v>
          </cell>
          <cell r="E80" t="str">
            <v>C</v>
          </cell>
          <cell r="F80" t="str">
            <v>KB</v>
          </cell>
          <cell r="G80" t="str">
            <v>TB</v>
          </cell>
          <cell r="H80" t="str">
            <v>Total</v>
          </cell>
          <cell r="I80" t="str">
            <v>Mean</v>
          </cell>
        </row>
        <row r="81">
          <cell r="A81">
            <v>8</v>
          </cell>
          <cell r="B81" t="str">
            <v>Peningkatan pengetahuan</v>
          </cell>
          <cell r="C81">
            <v>0</v>
          </cell>
          <cell r="D81">
            <v>100</v>
          </cell>
          <cell r="E81">
            <v>0</v>
          </cell>
          <cell r="F81">
            <v>0</v>
          </cell>
          <cell r="G81">
            <v>0</v>
          </cell>
          <cell r="H81">
            <v>100</v>
          </cell>
          <cell r="I81">
            <v>4</v>
          </cell>
        </row>
        <row r="82">
          <cell r="A82">
            <v>9</v>
          </cell>
          <cell r="B82" t="str">
            <v>Peningkatan keterampilan</v>
          </cell>
          <cell r="C82">
            <v>0</v>
          </cell>
          <cell r="D82">
            <v>100</v>
          </cell>
          <cell r="E82">
            <v>0</v>
          </cell>
          <cell r="F82">
            <v>0</v>
          </cell>
          <cell r="G82">
            <v>0</v>
          </cell>
          <cell r="H82">
            <v>100</v>
          </cell>
          <cell r="I82">
            <v>4</v>
          </cell>
        </row>
        <row r="83">
          <cell r="B83" t="str">
            <v>Jumlah</v>
          </cell>
          <cell r="C83">
            <v>0</v>
          </cell>
          <cell r="D83">
            <v>200</v>
          </cell>
          <cell r="E83">
            <v>0</v>
          </cell>
          <cell r="F83">
            <v>0</v>
          </cell>
          <cell r="G83">
            <v>0</v>
          </cell>
          <cell r="H83">
            <v>200</v>
          </cell>
          <cell r="I83">
            <v>8</v>
          </cell>
        </row>
        <row r="84">
          <cell r="B84" t="str">
            <v>Persentase</v>
          </cell>
          <cell r="C84">
            <v>0</v>
          </cell>
          <cell r="D84">
            <v>100</v>
          </cell>
          <cell r="E84">
            <v>0</v>
          </cell>
          <cell r="F84">
            <v>0</v>
          </cell>
          <cell r="G84">
            <v>0</v>
          </cell>
          <cell r="H84">
            <v>100</v>
          </cell>
          <cell r="I84">
            <v>4</v>
          </cell>
        </row>
        <row r="88">
          <cell r="A88" t="str">
            <v>C</v>
          </cell>
          <cell r="B88" t="str">
            <v>PELAYANAN PANITIA</v>
          </cell>
          <cell r="C88" t="str">
            <v>Kategori</v>
          </cell>
        </row>
        <row r="89">
          <cell r="B89" t="str">
            <v xml:space="preserve">Variabel </v>
          </cell>
          <cell r="C89" t="str">
            <v>SB</v>
          </cell>
          <cell r="D89" t="str">
            <v>B</v>
          </cell>
          <cell r="E89" t="str">
            <v>C</v>
          </cell>
          <cell r="F89" t="str">
            <v>KB</v>
          </cell>
          <cell r="G89" t="str">
            <v>TB</v>
          </cell>
          <cell r="H89" t="str">
            <v>Total</v>
          </cell>
          <cell r="I89" t="str">
            <v>Mean</v>
          </cell>
        </row>
        <row r="90">
          <cell r="A90">
            <v>10</v>
          </cell>
          <cell r="B90" t="str">
            <v>Layanan administrasi diklat</v>
          </cell>
          <cell r="C90">
            <v>0</v>
          </cell>
          <cell r="D90">
            <v>100</v>
          </cell>
          <cell r="E90">
            <v>0</v>
          </cell>
          <cell r="F90">
            <v>0</v>
          </cell>
          <cell r="G90">
            <v>0</v>
          </cell>
          <cell r="H90">
            <v>100</v>
          </cell>
          <cell r="I90">
            <v>4</v>
          </cell>
        </row>
        <row r="91">
          <cell r="A91">
            <v>11</v>
          </cell>
          <cell r="B91" t="str">
            <v>Keramahan</v>
          </cell>
          <cell r="C91">
            <v>0</v>
          </cell>
          <cell r="D91">
            <v>100</v>
          </cell>
          <cell r="E91">
            <v>0</v>
          </cell>
          <cell r="F91">
            <v>0</v>
          </cell>
          <cell r="G91">
            <v>0</v>
          </cell>
          <cell r="H91">
            <v>100</v>
          </cell>
          <cell r="I91">
            <v>4</v>
          </cell>
        </row>
        <row r="92">
          <cell r="A92">
            <v>12</v>
          </cell>
          <cell r="B92" t="str">
            <v>Kesigapan</v>
          </cell>
          <cell r="C92">
            <v>0</v>
          </cell>
          <cell r="D92">
            <v>100</v>
          </cell>
          <cell r="E92">
            <v>0</v>
          </cell>
          <cell r="F92">
            <v>0</v>
          </cell>
          <cell r="G92">
            <v>0</v>
          </cell>
          <cell r="H92">
            <v>100</v>
          </cell>
          <cell r="I92">
            <v>4</v>
          </cell>
        </row>
        <row r="93">
          <cell r="A93">
            <v>13</v>
          </cell>
          <cell r="B93" t="str">
            <v>Penampilan</v>
          </cell>
          <cell r="C93">
            <v>0</v>
          </cell>
          <cell r="D93">
            <v>100</v>
          </cell>
          <cell r="E93">
            <v>0</v>
          </cell>
          <cell r="F93">
            <v>0</v>
          </cell>
          <cell r="G93">
            <v>0</v>
          </cell>
          <cell r="H93">
            <v>100</v>
          </cell>
          <cell r="I93">
            <v>4</v>
          </cell>
        </row>
        <row r="94">
          <cell r="B94" t="str">
            <v>Jumlah</v>
          </cell>
          <cell r="C94">
            <v>0</v>
          </cell>
          <cell r="D94">
            <v>400</v>
          </cell>
          <cell r="E94">
            <v>0</v>
          </cell>
          <cell r="F94">
            <v>0</v>
          </cell>
          <cell r="G94">
            <v>0</v>
          </cell>
          <cell r="H94">
            <v>400</v>
          </cell>
          <cell r="I94">
            <v>16</v>
          </cell>
        </row>
        <row r="95">
          <cell r="B95" t="str">
            <v>Persentase</v>
          </cell>
          <cell r="C95">
            <v>0</v>
          </cell>
          <cell r="D95">
            <v>100</v>
          </cell>
          <cell r="E95">
            <v>0</v>
          </cell>
          <cell r="F95">
            <v>0</v>
          </cell>
          <cell r="G95">
            <v>0</v>
          </cell>
          <cell r="H95">
            <v>100</v>
          </cell>
          <cell r="I95">
            <v>4</v>
          </cell>
        </row>
        <row r="99">
          <cell r="A99" t="str">
            <v>D</v>
          </cell>
          <cell r="B99" t="str">
            <v>TEMPAT BELAJAR</v>
          </cell>
          <cell r="C99" t="str">
            <v>Kategori</v>
          </cell>
        </row>
        <row r="100">
          <cell r="B100" t="str">
            <v xml:space="preserve">Variabel </v>
          </cell>
          <cell r="C100" t="str">
            <v>SB</v>
          </cell>
          <cell r="D100" t="str">
            <v>B</v>
          </cell>
          <cell r="E100" t="str">
            <v>C</v>
          </cell>
          <cell r="F100" t="str">
            <v>KB</v>
          </cell>
          <cell r="G100" t="str">
            <v>TB</v>
          </cell>
          <cell r="H100" t="str">
            <v>Total</v>
          </cell>
          <cell r="I100" t="str">
            <v>Mean</v>
          </cell>
        </row>
        <row r="101">
          <cell r="A101">
            <v>14</v>
          </cell>
          <cell r="B101" t="str">
            <v>Kenyamanan</v>
          </cell>
          <cell r="C101">
            <v>0</v>
          </cell>
          <cell r="D101">
            <v>100</v>
          </cell>
          <cell r="E101">
            <v>0</v>
          </cell>
          <cell r="F101">
            <v>0</v>
          </cell>
          <cell r="G101">
            <v>0</v>
          </cell>
          <cell r="H101">
            <v>100</v>
          </cell>
          <cell r="I101">
            <v>4</v>
          </cell>
        </row>
        <row r="102">
          <cell r="A102">
            <v>15</v>
          </cell>
          <cell r="B102" t="str">
            <v>Kebersihan</v>
          </cell>
          <cell r="C102">
            <v>0</v>
          </cell>
          <cell r="D102">
            <v>100</v>
          </cell>
          <cell r="E102">
            <v>0</v>
          </cell>
          <cell r="F102">
            <v>0</v>
          </cell>
          <cell r="G102">
            <v>0</v>
          </cell>
          <cell r="H102">
            <v>100</v>
          </cell>
          <cell r="I102">
            <v>4</v>
          </cell>
        </row>
        <row r="103">
          <cell r="A103">
            <v>16</v>
          </cell>
          <cell r="B103" t="str">
            <v>Keamanan</v>
          </cell>
          <cell r="C103">
            <v>0</v>
          </cell>
          <cell r="D103">
            <v>100</v>
          </cell>
          <cell r="E103">
            <v>0</v>
          </cell>
          <cell r="F103">
            <v>0</v>
          </cell>
          <cell r="G103">
            <v>0</v>
          </cell>
          <cell r="H103">
            <v>100</v>
          </cell>
          <cell r="I103">
            <v>4</v>
          </cell>
        </row>
        <row r="104">
          <cell r="A104">
            <v>17</v>
          </cell>
          <cell r="B104" t="str">
            <v>Kelengkapan fasilitas</v>
          </cell>
          <cell r="C104">
            <v>0</v>
          </cell>
          <cell r="D104">
            <v>100</v>
          </cell>
          <cell r="E104">
            <v>0</v>
          </cell>
          <cell r="F104">
            <v>0</v>
          </cell>
          <cell r="G104">
            <v>0</v>
          </cell>
          <cell r="H104">
            <v>100</v>
          </cell>
          <cell r="I104">
            <v>4</v>
          </cell>
        </row>
        <row r="105">
          <cell r="B105" t="str">
            <v>Jumlah</v>
          </cell>
          <cell r="C105">
            <v>0</v>
          </cell>
          <cell r="D105">
            <v>400</v>
          </cell>
          <cell r="E105">
            <v>0</v>
          </cell>
          <cell r="F105">
            <v>0</v>
          </cell>
          <cell r="G105">
            <v>0</v>
          </cell>
          <cell r="H105">
            <v>400</v>
          </cell>
          <cell r="I105">
            <v>16</v>
          </cell>
        </row>
        <row r="106">
          <cell r="B106" t="str">
            <v>Persentase</v>
          </cell>
          <cell r="C106">
            <v>0</v>
          </cell>
          <cell r="D106">
            <v>100</v>
          </cell>
          <cell r="E106">
            <v>0</v>
          </cell>
          <cell r="F106">
            <v>0</v>
          </cell>
          <cell r="G106">
            <v>0</v>
          </cell>
          <cell r="H106">
            <v>100</v>
          </cell>
          <cell r="I106">
            <v>4</v>
          </cell>
        </row>
        <row r="109">
          <cell r="A109" t="str">
            <v>E</v>
          </cell>
          <cell r="B109" t="str">
            <v>KONSUMSI</v>
          </cell>
          <cell r="C109" t="str">
            <v>Kategori</v>
          </cell>
        </row>
        <row r="110">
          <cell r="B110" t="str">
            <v xml:space="preserve">Variabel </v>
          </cell>
          <cell r="C110" t="str">
            <v>SB</v>
          </cell>
          <cell r="D110" t="str">
            <v>B</v>
          </cell>
          <cell r="E110" t="str">
            <v>C</v>
          </cell>
          <cell r="F110" t="str">
            <v>KB</v>
          </cell>
          <cell r="G110" t="str">
            <v>TB</v>
          </cell>
          <cell r="H110" t="str">
            <v>Total</v>
          </cell>
          <cell r="I110" t="str">
            <v>Mean</v>
          </cell>
        </row>
        <row r="111">
          <cell r="A111">
            <v>18</v>
          </cell>
          <cell r="B111" t="str">
            <v>Kuantitas</v>
          </cell>
          <cell r="C111">
            <v>0</v>
          </cell>
          <cell r="D111">
            <v>100</v>
          </cell>
          <cell r="E111">
            <v>0</v>
          </cell>
          <cell r="F111">
            <v>0</v>
          </cell>
          <cell r="G111">
            <v>0</v>
          </cell>
          <cell r="H111">
            <v>100</v>
          </cell>
          <cell r="I111">
            <v>4</v>
          </cell>
        </row>
        <row r="112">
          <cell r="A112">
            <v>19</v>
          </cell>
          <cell r="B112" t="str">
            <v>Kualitas</v>
          </cell>
          <cell r="C112">
            <v>0</v>
          </cell>
          <cell r="D112">
            <v>100</v>
          </cell>
          <cell r="E112">
            <v>0</v>
          </cell>
          <cell r="F112">
            <v>0</v>
          </cell>
          <cell r="G112">
            <v>0</v>
          </cell>
          <cell r="H112">
            <v>100</v>
          </cell>
          <cell r="I112">
            <v>4</v>
          </cell>
        </row>
        <row r="113">
          <cell r="A113">
            <v>20</v>
          </cell>
          <cell r="B113" t="str">
            <v>Variasi</v>
          </cell>
          <cell r="C113">
            <v>0</v>
          </cell>
          <cell r="D113">
            <v>100</v>
          </cell>
          <cell r="E113">
            <v>0</v>
          </cell>
          <cell r="F113">
            <v>0</v>
          </cell>
          <cell r="G113">
            <v>0</v>
          </cell>
          <cell r="H113">
            <v>100</v>
          </cell>
          <cell r="I113">
            <v>4</v>
          </cell>
        </row>
        <row r="114">
          <cell r="A114">
            <v>21</v>
          </cell>
          <cell r="B114" t="str">
            <v>Kebersihan</v>
          </cell>
          <cell r="C114">
            <v>0</v>
          </cell>
          <cell r="D114">
            <v>100</v>
          </cell>
          <cell r="E114">
            <v>0</v>
          </cell>
          <cell r="F114">
            <v>0</v>
          </cell>
          <cell r="G114">
            <v>0</v>
          </cell>
          <cell r="H114">
            <v>100</v>
          </cell>
          <cell r="I114">
            <v>4</v>
          </cell>
        </row>
        <row r="115">
          <cell r="A115">
            <v>22</v>
          </cell>
          <cell r="B115" t="str">
            <v>Layanan</v>
          </cell>
          <cell r="C115">
            <v>0</v>
          </cell>
          <cell r="D115">
            <v>100</v>
          </cell>
          <cell r="E115">
            <v>0</v>
          </cell>
          <cell r="F115">
            <v>0</v>
          </cell>
          <cell r="G115">
            <v>0</v>
          </cell>
          <cell r="H115">
            <v>100</v>
          </cell>
          <cell r="I115">
            <v>4</v>
          </cell>
        </row>
        <row r="116">
          <cell r="B116" t="str">
            <v>Jumlah</v>
          </cell>
          <cell r="C116">
            <v>0</v>
          </cell>
          <cell r="D116">
            <v>500</v>
          </cell>
          <cell r="E116">
            <v>0</v>
          </cell>
          <cell r="F116">
            <v>0</v>
          </cell>
          <cell r="G116">
            <v>0</v>
          </cell>
          <cell r="H116">
            <v>500</v>
          </cell>
          <cell r="I116">
            <v>20</v>
          </cell>
        </row>
        <row r="117">
          <cell r="B117" t="str">
            <v>Persentase</v>
          </cell>
          <cell r="C117">
            <v>0</v>
          </cell>
          <cell r="D117">
            <v>100</v>
          </cell>
          <cell r="E117">
            <v>0</v>
          </cell>
          <cell r="F117">
            <v>0</v>
          </cell>
          <cell r="G117">
            <v>0</v>
          </cell>
          <cell r="H117">
            <v>100</v>
          </cell>
          <cell r="I117">
            <v>4</v>
          </cell>
        </row>
        <row r="120">
          <cell r="A120" t="str">
            <v>F</v>
          </cell>
          <cell r="B120" t="str">
            <v>FASILITAS PENDUKUNG</v>
          </cell>
          <cell r="C120" t="str">
            <v>Kategori</v>
          </cell>
        </row>
        <row r="121">
          <cell r="B121" t="str">
            <v xml:space="preserve">Variabel </v>
          </cell>
          <cell r="C121" t="str">
            <v>SB</v>
          </cell>
          <cell r="D121" t="str">
            <v>B</v>
          </cell>
          <cell r="E121" t="str">
            <v>C</v>
          </cell>
          <cell r="F121" t="str">
            <v>KB</v>
          </cell>
          <cell r="G121" t="str">
            <v>TB</v>
          </cell>
          <cell r="H121" t="str">
            <v>Total</v>
          </cell>
          <cell r="I121" t="str">
            <v>Mean</v>
          </cell>
        </row>
        <row r="122">
          <cell r="A122">
            <v>23</v>
          </cell>
          <cell r="B122" t="str">
            <v>Ketersediaan pelayanan kesehatan</v>
          </cell>
          <cell r="C122">
            <v>0</v>
          </cell>
          <cell r="D122">
            <v>100</v>
          </cell>
          <cell r="E122">
            <v>0</v>
          </cell>
          <cell r="F122">
            <v>0</v>
          </cell>
          <cell r="G122">
            <v>0</v>
          </cell>
          <cell r="H122">
            <v>100</v>
          </cell>
          <cell r="I122">
            <v>4</v>
          </cell>
        </row>
        <row r="123">
          <cell r="A123">
            <v>24</v>
          </cell>
          <cell r="B123" t="str">
            <v>Ketersediaan sarana ibadah</v>
          </cell>
          <cell r="C123">
            <v>0</v>
          </cell>
          <cell r="D123">
            <v>100</v>
          </cell>
          <cell r="E123">
            <v>0</v>
          </cell>
          <cell r="F123">
            <v>0</v>
          </cell>
          <cell r="G123">
            <v>0</v>
          </cell>
          <cell r="H123">
            <v>100</v>
          </cell>
          <cell r="I123">
            <v>4</v>
          </cell>
        </row>
        <row r="124">
          <cell r="A124">
            <v>25</v>
          </cell>
          <cell r="B124" t="str">
            <v>Ketersediaan sarana olahraga</v>
          </cell>
          <cell r="C124">
            <v>0</v>
          </cell>
          <cell r="D124">
            <v>100</v>
          </cell>
          <cell r="E124">
            <v>0</v>
          </cell>
          <cell r="F124">
            <v>0</v>
          </cell>
          <cell r="G124">
            <v>0</v>
          </cell>
          <cell r="H124">
            <v>100</v>
          </cell>
          <cell r="I124">
            <v>4</v>
          </cell>
        </row>
        <row r="125">
          <cell r="A125">
            <v>26</v>
          </cell>
          <cell r="B125" t="str">
            <v>Ketersediaan perpustakaan</v>
          </cell>
          <cell r="C125">
            <v>0</v>
          </cell>
          <cell r="D125">
            <v>100</v>
          </cell>
          <cell r="E125">
            <v>0</v>
          </cell>
          <cell r="F125">
            <v>0</v>
          </cell>
          <cell r="G125">
            <v>0</v>
          </cell>
          <cell r="H125">
            <v>100</v>
          </cell>
          <cell r="I125">
            <v>4</v>
          </cell>
        </row>
        <row r="126">
          <cell r="A126">
            <v>27</v>
          </cell>
          <cell r="B126" t="str">
            <v>Ketersediaan ruang makan</v>
          </cell>
          <cell r="C126">
            <v>0</v>
          </cell>
          <cell r="D126">
            <v>100</v>
          </cell>
          <cell r="E126">
            <v>0</v>
          </cell>
          <cell r="F126">
            <v>0</v>
          </cell>
          <cell r="G126">
            <v>0</v>
          </cell>
          <cell r="H126">
            <v>100</v>
          </cell>
          <cell r="I126">
            <v>4</v>
          </cell>
        </row>
        <row r="127">
          <cell r="A127">
            <v>28</v>
          </cell>
          <cell r="B127" t="str">
            <v>Kebersihan kamar kecil</v>
          </cell>
          <cell r="C127">
            <v>0</v>
          </cell>
          <cell r="D127">
            <v>100</v>
          </cell>
          <cell r="E127">
            <v>0</v>
          </cell>
          <cell r="F127">
            <v>0</v>
          </cell>
          <cell r="G127">
            <v>0</v>
          </cell>
          <cell r="H127">
            <v>100</v>
          </cell>
          <cell r="I127">
            <v>4</v>
          </cell>
        </row>
        <row r="128">
          <cell r="A128">
            <v>29</v>
          </cell>
          <cell r="B128" t="str">
            <v>Kenyamanan lingkungan luar kelas</v>
          </cell>
          <cell r="C128">
            <v>0</v>
          </cell>
          <cell r="D128">
            <v>100</v>
          </cell>
          <cell r="E128">
            <v>0</v>
          </cell>
          <cell r="F128">
            <v>0</v>
          </cell>
          <cell r="G128">
            <v>0</v>
          </cell>
          <cell r="H128">
            <v>100</v>
          </cell>
          <cell r="I128">
            <v>4</v>
          </cell>
        </row>
        <row r="129">
          <cell r="B129" t="str">
            <v>Jumlah</v>
          </cell>
          <cell r="C129">
            <v>0</v>
          </cell>
          <cell r="D129">
            <v>700</v>
          </cell>
          <cell r="E129">
            <v>0</v>
          </cell>
          <cell r="F129">
            <v>0</v>
          </cell>
          <cell r="G129">
            <v>0</v>
          </cell>
          <cell r="H129">
            <v>700</v>
          </cell>
          <cell r="I129">
            <v>28</v>
          </cell>
        </row>
        <row r="130">
          <cell r="B130" t="str">
            <v>Persentase</v>
          </cell>
          <cell r="C130">
            <v>0</v>
          </cell>
          <cell r="D130">
            <v>100</v>
          </cell>
          <cell r="E130">
            <v>0</v>
          </cell>
          <cell r="F130">
            <v>0</v>
          </cell>
          <cell r="G130">
            <v>0</v>
          </cell>
          <cell r="H130">
            <v>100</v>
          </cell>
          <cell r="I130">
            <v>4</v>
          </cell>
        </row>
        <row r="132">
          <cell r="A132" t="str">
            <v>G</v>
          </cell>
          <cell r="B132" t="str">
            <v>ASRAMA</v>
          </cell>
          <cell r="C132" t="str">
            <v>Kategori</v>
          </cell>
        </row>
        <row r="133">
          <cell r="B133" t="str">
            <v>Variabel</v>
          </cell>
          <cell r="C133" t="str">
            <v>SB</v>
          </cell>
          <cell r="D133" t="str">
            <v>B</v>
          </cell>
          <cell r="E133" t="str">
            <v>C</v>
          </cell>
          <cell r="F133" t="str">
            <v>KB</v>
          </cell>
          <cell r="G133" t="str">
            <v>TB</v>
          </cell>
          <cell r="H133" t="str">
            <v>TOT</v>
          </cell>
          <cell r="I133" t="str">
            <v>Mean</v>
          </cell>
        </row>
        <row r="134">
          <cell r="A134">
            <v>30</v>
          </cell>
          <cell r="B134" t="str">
            <v>Kenyamanan</v>
          </cell>
          <cell r="C134">
            <v>0</v>
          </cell>
          <cell r="D134">
            <v>100</v>
          </cell>
          <cell r="E134">
            <v>0</v>
          </cell>
          <cell r="F134">
            <v>0</v>
          </cell>
          <cell r="G134">
            <v>0</v>
          </cell>
          <cell r="H134">
            <v>100</v>
          </cell>
          <cell r="I134">
            <v>4</v>
          </cell>
        </row>
        <row r="135">
          <cell r="A135">
            <v>31</v>
          </cell>
          <cell r="B135" t="str">
            <v>Kebersihan</v>
          </cell>
          <cell r="C135">
            <v>0</v>
          </cell>
          <cell r="D135">
            <v>100</v>
          </cell>
          <cell r="E135">
            <v>0</v>
          </cell>
          <cell r="F135">
            <v>0</v>
          </cell>
          <cell r="G135">
            <v>0</v>
          </cell>
          <cell r="H135">
            <v>100</v>
          </cell>
          <cell r="I135">
            <v>4</v>
          </cell>
        </row>
        <row r="136">
          <cell r="A136">
            <v>32</v>
          </cell>
          <cell r="B136" t="str">
            <v>Keamanan</v>
          </cell>
          <cell r="C136">
            <v>0</v>
          </cell>
          <cell r="D136">
            <v>100</v>
          </cell>
          <cell r="E136">
            <v>0</v>
          </cell>
          <cell r="F136">
            <v>0</v>
          </cell>
          <cell r="G136">
            <v>0</v>
          </cell>
          <cell r="H136">
            <v>100</v>
          </cell>
          <cell r="I136">
            <v>4</v>
          </cell>
        </row>
        <row r="137">
          <cell r="A137">
            <v>33</v>
          </cell>
          <cell r="B137" t="str">
            <v>Kelengkapan fasilitas</v>
          </cell>
          <cell r="C137">
            <v>0</v>
          </cell>
          <cell r="D137">
            <v>100</v>
          </cell>
          <cell r="E137">
            <v>0</v>
          </cell>
          <cell r="F137">
            <v>0</v>
          </cell>
          <cell r="G137">
            <v>0</v>
          </cell>
          <cell r="H137">
            <v>100</v>
          </cell>
          <cell r="I137">
            <v>4</v>
          </cell>
        </row>
        <row r="138">
          <cell r="A138">
            <v>34</v>
          </cell>
          <cell r="B138" t="str">
            <v>Pelayanan laundry</v>
          </cell>
          <cell r="C138">
            <v>0</v>
          </cell>
          <cell r="D138">
            <v>100</v>
          </cell>
          <cell r="E138">
            <v>0</v>
          </cell>
          <cell r="F138">
            <v>0</v>
          </cell>
          <cell r="G138">
            <v>0</v>
          </cell>
          <cell r="H138">
            <v>100</v>
          </cell>
          <cell r="I138">
            <v>4</v>
          </cell>
        </row>
        <row r="139">
          <cell r="B139" t="str">
            <v>Jumlah</v>
          </cell>
          <cell r="C139">
            <v>0</v>
          </cell>
          <cell r="D139">
            <v>500</v>
          </cell>
          <cell r="E139">
            <v>0</v>
          </cell>
          <cell r="F139">
            <v>0</v>
          </cell>
          <cell r="G139">
            <v>0</v>
          </cell>
          <cell r="H139">
            <v>500</v>
          </cell>
          <cell r="I139">
            <v>20</v>
          </cell>
        </row>
        <row r="140">
          <cell r="B140" t="str">
            <v>Prosentase</v>
          </cell>
          <cell r="C140">
            <v>0</v>
          </cell>
          <cell r="D140">
            <v>100</v>
          </cell>
          <cell r="E140">
            <v>0</v>
          </cell>
          <cell r="F140">
            <v>0</v>
          </cell>
          <cell r="G140">
            <v>0</v>
          </cell>
          <cell r="H140">
            <v>100</v>
          </cell>
          <cell r="I140">
            <v>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view="pageBreakPreview" zoomScale="60" zoomScaleNormal="80" workbookViewId="0">
      <selection activeCell="V27" sqref="V27"/>
    </sheetView>
  </sheetViews>
  <sheetFormatPr defaultRowHeight="15"/>
  <cols>
    <col min="1" max="1" width="4.5703125" style="1" customWidth="1"/>
    <col min="2" max="2" width="52.28515625" style="2" customWidth="1"/>
    <col min="3" max="3" width="12.7109375" style="2" customWidth="1"/>
    <col min="4" max="4" width="11.28515625" style="2" customWidth="1"/>
    <col min="5" max="5" width="12.42578125" style="2" customWidth="1"/>
    <col min="6" max="6" width="11.42578125" style="2" customWidth="1"/>
    <col min="7" max="7" width="10.7109375" style="2" customWidth="1"/>
    <col min="8" max="8" width="10" style="1" customWidth="1"/>
    <col min="9" max="9" width="10.85546875" style="2" customWidth="1"/>
    <col min="10" max="10" width="9.140625" style="2"/>
    <col min="11" max="12" width="11.140625" style="2" customWidth="1"/>
    <col min="13" max="13" width="11.28515625" style="2" customWidth="1"/>
    <col min="14" max="14" width="8.5703125" style="2" customWidth="1"/>
    <col min="15" max="15" width="8.85546875" style="23" customWidth="1"/>
    <col min="16" max="16" width="11.28515625" style="6" customWidth="1"/>
    <col min="17" max="16384" width="9.140625" style="2"/>
  </cols>
  <sheetData>
    <row r="1" spans="1:16" ht="23.25" customHeight="1">
      <c r="B1" s="174" t="s">
        <v>0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</row>
    <row r="2" spans="1:16" ht="23.25" customHeight="1">
      <c r="B2" s="175" t="s">
        <v>1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</row>
    <row r="3" spans="1:16" ht="23.25" customHeight="1">
      <c r="B3" s="175" t="s">
        <v>2</v>
      </c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</row>
    <row r="4" spans="1:16" ht="6.75" customHeight="1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5"/>
    </row>
    <row r="5" spans="1:16" s="6" customFormat="1" ht="12.75" customHeight="1">
      <c r="A5" s="5"/>
      <c r="B5" s="176" t="s">
        <v>3</v>
      </c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</row>
    <row r="6" spans="1:16" s="6" customFormat="1" ht="15" customHeight="1">
      <c r="A6" s="5"/>
      <c r="B6" s="176" t="s">
        <v>4</v>
      </c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</row>
    <row r="7" spans="1:16" s="10" customFormat="1" ht="3.75" customHeight="1" thickBot="1">
      <c r="A7" s="7"/>
      <c r="B7" s="177"/>
      <c r="C7" s="177"/>
      <c r="D7" s="177"/>
      <c r="E7" s="8"/>
      <c r="F7" s="8"/>
      <c r="G7" s="8"/>
      <c r="H7" s="7"/>
      <c r="I7" s="8"/>
      <c r="J7" s="8"/>
      <c r="K7" s="8"/>
      <c r="L7" s="8"/>
      <c r="M7" s="9"/>
      <c r="N7" s="8"/>
      <c r="O7" s="8"/>
    </row>
    <row r="8" spans="1:16" ht="20.25">
      <c r="A8" s="11"/>
      <c r="B8" s="12" t="s">
        <v>5</v>
      </c>
      <c r="C8" s="13"/>
      <c r="D8" s="13"/>
      <c r="E8" s="13"/>
      <c r="F8" s="13"/>
      <c r="G8" s="13"/>
      <c r="H8" s="11"/>
      <c r="I8" s="13"/>
      <c r="J8" s="13"/>
      <c r="K8" s="13"/>
      <c r="L8" s="13"/>
      <c r="M8" s="13"/>
      <c r="N8" s="13"/>
      <c r="O8" s="14"/>
      <c r="P8" s="15"/>
    </row>
    <row r="9" spans="1:16" ht="35.25" customHeight="1">
      <c r="B9" s="16" t="s">
        <v>6</v>
      </c>
      <c r="C9" s="171" t="str">
        <f>[1]ROOT!G7</f>
        <v>DIKLAT FUNGSIONAL BENDAHARA PENGELUARAN KELAS KERJASAMA BALAI DIKLAT KEUANGAN BALIKPAPAN DAN BALAI DIKLAT PU WILAYAH XIII BANJARMASIN TA 2011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3"/>
      <c r="P9" s="17"/>
    </row>
    <row r="10" spans="1:16" ht="17.100000000000001" customHeight="1">
      <c r="B10" s="16" t="s">
        <v>7</v>
      </c>
      <c r="C10" s="18" t="str">
        <f>[1]ROOT!G8</f>
        <v>Hotel Bintang Balikpapan</v>
      </c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20"/>
      <c r="O10" s="21"/>
    </row>
    <row r="11" spans="1:16" ht="17.100000000000001" customHeight="1">
      <c r="B11" s="16" t="s">
        <v>8</v>
      </c>
      <c r="C11" s="18" t="str">
        <f>[1]ROOT!G9</f>
        <v>26 September s.d. 8 Oktober 2011</v>
      </c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20"/>
      <c r="O11" s="21"/>
      <c r="P11" s="2"/>
    </row>
    <row r="12" spans="1:16" ht="17.100000000000001" customHeight="1">
      <c r="B12" s="16" t="s">
        <v>9</v>
      </c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20"/>
      <c r="O12" s="21"/>
      <c r="P12" s="2"/>
    </row>
    <row r="13" spans="1:16" ht="12.75">
      <c r="B13" s="22"/>
      <c r="P13" s="2"/>
    </row>
    <row r="14" spans="1:16">
      <c r="A14" s="24"/>
      <c r="B14" s="25"/>
      <c r="C14" s="26"/>
      <c r="D14" s="26"/>
      <c r="E14" s="26"/>
      <c r="F14" s="26"/>
      <c r="G14" s="26"/>
      <c r="H14" s="26"/>
      <c r="I14" s="27"/>
      <c r="J14" s="27"/>
      <c r="P14" s="2"/>
    </row>
    <row r="15" spans="1:16" s="6" customFormat="1" ht="15.75">
      <c r="A15" s="28" t="str">
        <f>[1]IN2!A67</f>
        <v>A</v>
      </c>
      <c r="B15" s="28" t="str">
        <f>[1]IN2!B67</f>
        <v>KURIKULUM</v>
      </c>
      <c r="C15" s="161" t="s">
        <v>10</v>
      </c>
      <c r="D15" s="162"/>
      <c r="E15" s="162"/>
      <c r="F15" s="162"/>
      <c r="G15" s="162"/>
      <c r="H15" s="162"/>
      <c r="I15" s="163"/>
      <c r="J15" s="29"/>
      <c r="O15" s="30"/>
    </row>
    <row r="16" spans="1:16" s="6" customFormat="1" ht="15.75">
      <c r="A16" s="31"/>
      <c r="B16" s="31" t="str">
        <f>[1]IN2!B68</f>
        <v xml:space="preserve">Variabel </v>
      </c>
      <c r="C16" s="32" t="str">
        <f>[1]IN2!C68</f>
        <v>SB</v>
      </c>
      <c r="D16" s="32" t="str">
        <f>[1]IN2!D68</f>
        <v>B</v>
      </c>
      <c r="E16" s="32" t="str">
        <f>[1]IN2!E68</f>
        <v>C</v>
      </c>
      <c r="F16" s="32" t="str">
        <f>[1]IN2!F68</f>
        <v>KB</v>
      </c>
      <c r="G16" s="32" t="str">
        <f>[1]IN2!G68</f>
        <v>TB</v>
      </c>
      <c r="H16" s="32" t="str">
        <f>[1]IN2!H68</f>
        <v>Total</v>
      </c>
      <c r="I16" s="32" t="str">
        <f>[1]IN2!I68</f>
        <v>Mean</v>
      </c>
      <c r="J16" s="29"/>
      <c r="K16" s="29"/>
      <c r="P16" s="30"/>
    </row>
    <row r="17" spans="1:16" s="6" customFormat="1" ht="15.75">
      <c r="A17" s="33">
        <f>[1]IN2!A69</f>
        <v>1</v>
      </c>
      <c r="B17" s="34" t="str">
        <f>[1]IN2!B69</f>
        <v>Kesesuaian materi dengan waktu yang dialokasikan</v>
      </c>
      <c r="C17" s="32">
        <f>[1]IN2!C69</f>
        <v>0</v>
      </c>
      <c r="D17" s="32">
        <f>[1]IN2!D69</f>
        <v>100</v>
      </c>
      <c r="E17" s="32">
        <f>[1]IN2!E69</f>
        <v>0</v>
      </c>
      <c r="F17" s="32">
        <f>[1]IN2!F69</f>
        <v>0</v>
      </c>
      <c r="G17" s="32">
        <f>[1]IN2!G69</f>
        <v>0</v>
      </c>
      <c r="H17" s="32">
        <f>[1]IN2!H69</f>
        <v>100</v>
      </c>
      <c r="I17" s="32">
        <f>[1]IN2!I69</f>
        <v>4</v>
      </c>
      <c r="J17" s="29"/>
      <c r="K17" s="29"/>
      <c r="P17" s="30"/>
    </row>
    <row r="18" spans="1:16" s="6" customFormat="1" ht="15.75">
      <c r="A18" s="33">
        <f>[1]IN2!A70</f>
        <v>2</v>
      </c>
      <c r="B18" s="34" t="str">
        <f>[1]IN2!B70</f>
        <v>Kesesuaian materi dengan tujuan diklat</v>
      </c>
      <c r="C18" s="32">
        <f>[1]IN2!C70</f>
        <v>0</v>
      </c>
      <c r="D18" s="32">
        <f>[1]IN2!D70</f>
        <v>100</v>
      </c>
      <c r="E18" s="32">
        <f>[1]IN2!E70</f>
        <v>0</v>
      </c>
      <c r="F18" s="32">
        <f>[1]IN2!F70</f>
        <v>0</v>
      </c>
      <c r="G18" s="32">
        <f>[1]IN2!G70</f>
        <v>0</v>
      </c>
      <c r="H18" s="32">
        <f>[1]IN2!H70</f>
        <v>100</v>
      </c>
      <c r="I18" s="32">
        <f>[1]IN2!I70</f>
        <v>4</v>
      </c>
      <c r="J18" s="29"/>
      <c r="K18" s="29"/>
      <c r="P18" s="30"/>
    </row>
    <row r="19" spans="1:16" s="6" customFormat="1" ht="15.75">
      <c r="A19" s="33">
        <f>[1]IN2!A71</f>
        <v>3</v>
      </c>
      <c r="B19" s="34" t="str">
        <f>[1]IN2!B71</f>
        <v>Ketersediaan materi pembelajaran</v>
      </c>
      <c r="C19" s="32">
        <f>[1]IN2!C71</f>
        <v>0</v>
      </c>
      <c r="D19" s="32">
        <f>[1]IN2!D71</f>
        <v>100</v>
      </c>
      <c r="E19" s="32">
        <f>[1]IN2!E71</f>
        <v>0</v>
      </c>
      <c r="F19" s="32">
        <f>[1]IN2!F71</f>
        <v>0</v>
      </c>
      <c r="G19" s="32">
        <f>[1]IN2!G71</f>
        <v>0</v>
      </c>
      <c r="H19" s="32">
        <f>[1]IN2!H71</f>
        <v>100</v>
      </c>
      <c r="I19" s="32">
        <f>[1]IN2!I71</f>
        <v>4</v>
      </c>
      <c r="J19" s="29"/>
      <c r="K19" s="29"/>
      <c r="P19" s="30"/>
    </row>
    <row r="20" spans="1:16" s="6" customFormat="1" ht="15.75">
      <c r="A20" s="33">
        <f>[1]IN2!A72</f>
        <v>4</v>
      </c>
      <c r="B20" s="34" t="str">
        <f>[1]IN2!B72</f>
        <v>Ketersediaan bahan ajar</v>
      </c>
      <c r="C20" s="32">
        <f>[1]IN2!C72</f>
        <v>0</v>
      </c>
      <c r="D20" s="32">
        <f>[1]IN2!D72</f>
        <v>100</v>
      </c>
      <c r="E20" s="32">
        <f>[1]IN2!E72</f>
        <v>0</v>
      </c>
      <c r="F20" s="32">
        <f>[1]IN2!F72</f>
        <v>0</v>
      </c>
      <c r="G20" s="32">
        <f>[1]IN2!G72</f>
        <v>0</v>
      </c>
      <c r="H20" s="32">
        <f>[1]IN2!H72</f>
        <v>100</v>
      </c>
      <c r="I20" s="32">
        <f>[1]IN2!I72</f>
        <v>4</v>
      </c>
      <c r="J20" s="29"/>
      <c r="K20" s="29"/>
      <c r="P20" s="30"/>
    </row>
    <row r="21" spans="1:16" s="6" customFormat="1" ht="15.75">
      <c r="A21" s="33">
        <f>[1]IN2!A73</f>
        <v>5</v>
      </c>
      <c r="B21" s="34" t="str">
        <f>[1]IN2!B73</f>
        <v>Kualitas bahan ajar</v>
      </c>
      <c r="C21" s="32">
        <f>[1]IN2!C73</f>
        <v>0</v>
      </c>
      <c r="D21" s="32">
        <f>[1]IN2!D73</f>
        <v>100</v>
      </c>
      <c r="E21" s="32">
        <f>[1]IN2!E73</f>
        <v>0</v>
      </c>
      <c r="F21" s="32">
        <f>[1]IN2!F73</f>
        <v>0</v>
      </c>
      <c r="G21" s="32">
        <f>[1]IN2!G73</f>
        <v>0</v>
      </c>
      <c r="H21" s="32">
        <f>[1]IN2!H73</f>
        <v>100</v>
      </c>
      <c r="I21" s="32">
        <f>[1]IN2!I73</f>
        <v>4</v>
      </c>
      <c r="J21" s="29"/>
      <c r="K21" s="29"/>
      <c r="P21" s="30"/>
    </row>
    <row r="22" spans="1:16" s="6" customFormat="1" ht="15.75">
      <c r="A22" s="33">
        <f>[1]IN2!A74</f>
        <v>6</v>
      </c>
      <c r="B22" s="34" t="str">
        <f>[1]IN2!B74</f>
        <v>Alokasi waktu ujian</v>
      </c>
      <c r="C22" s="32">
        <f>[1]IN2!C74</f>
        <v>0</v>
      </c>
      <c r="D22" s="32">
        <f>[1]IN2!D74</f>
        <v>100</v>
      </c>
      <c r="E22" s="32">
        <f>[1]IN2!E74</f>
        <v>0</v>
      </c>
      <c r="F22" s="32">
        <f>[1]IN2!F74</f>
        <v>0</v>
      </c>
      <c r="G22" s="32">
        <f>[1]IN2!G74</f>
        <v>0</v>
      </c>
      <c r="H22" s="32">
        <f>[1]IN2!H74</f>
        <v>100</v>
      </c>
      <c r="I22" s="32">
        <f>[1]IN2!I74</f>
        <v>4</v>
      </c>
      <c r="J22" s="29"/>
      <c r="K22" s="29"/>
      <c r="P22" s="35"/>
    </row>
    <row r="23" spans="1:16" s="6" customFormat="1" ht="15.75">
      <c r="A23" s="33">
        <f>[1]IN2!A75</f>
        <v>7</v>
      </c>
      <c r="B23" s="34" t="str">
        <f>[1]IN2!B75</f>
        <v>Ketepatan soal ujian dengan materi yang diajarkan</v>
      </c>
      <c r="C23" s="32">
        <f>[1]IN2!C75</f>
        <v>0</v>
      </c>
      <c r="D23" s="32">
        <f>[1]IN2!D75</f>
        <v>100</v>
      </c>
      <c r="E23" s="32">
        <f>[1]IN2!E75</f>
        <v>0</v>
      </c>
      <c r="F23" s="32">
        <f>[1]IN2!F75</f>
        <v>0</v>
      </c>
      <c r="G23" s="32">
        <f>[1]IN2!G75</f>
        <v>0</v>
      </c>
      <c r="H23" s="32">
        <f>[1]IN2!H75</f>
        <v>100</v>
      </c>
      <c r="I23" s="32">
        <f>[1]IN2!I75</f>
        <v>4</v>
      </c>
      <c r="J23" s="29"/>
      <c r="K23" s="29"/>
      <c r="P23" s="35"/>
    </row>
    <row r="24" spans="1:16" s="6" customFormat="1" ht="15.75">
      <c r="A24" s="31"/>
      <c r="B24" s="36" t="str">
        <f>[1]IN2!B76</f>
        <v>Jumlah</v>
      </c>
      <c r="C24" s="32">
        <f>[1]IN2!C76</f>
        <v>0</v>
      </c>
      <c r="D24" s="32">
        <f>[1]IN2!D76</f>
        <v>700</v>
      </c>
      <c r="E24" s="32">
        <f>[1]IN2!E76</f>
        <v>0</v>
      </c>
      <c r="F24" s="32">
        <f>[1]IN2!F76</f>
        <v>0</v>
      </c>
      <c r="G24" s="32">
        <f>[1]IN2!G76</f>
        <v>0</v>
      </c>
      <c r="H24" s="32">
        <f>[1]IN2!H76</f>
        <v>700</v>
      </c>
      <c r="I24" s="32">
        <f>[1]IN2!I76</f>
        <v>28</v>
      </c>
      <c r="J24" s="29"/>
      <c r="K24" s="29"/>
      <c r="P24" s="35"/>
    </row>
    <row r="25" spans="1:16" s="6" customFormat="1" ht="15.75">
      <c r="A25" s="31"/>
      <c r="B25" s="37" t="str">
        <f>[1]IN2!B77</f>
        <v>Persentase</v>
      </c>
      <c r="C25" s="32">
        <f>[1]IN2!C77</f>
        <v>0</v>
      </c>
      <c r="D25" s="32">
        <f>[1]IN2!D77</f>
        <v>100</v>
      </c>
      <c r="E25" s="32">
        <f>[1]IN2!E77</f>
        <v>0</v>
      </c>
      <c r="F25" s="32">
        <f>[1]IN2!F77</f>
        <v>0</v>
      </c>
      <c r="G25" s="32">
        <f>[1]IN2!G77</f>
        <v>0</v>
      </c>
      <c r="H25" s="32">
        <f>[1]IN2!H77</f>
        <v>100</v>
      </c>
      <c r="I25" s="32">
        <f>[1]IN2!I77</f>
        <v>4</v>
      </c>
      <c r="J25" s="29"/>
      <c r="K25" s="29"/>
      <c r="P25" s="30"/>
    </row>
    <row r="26" spans="1:16" s="6" customFormat="1" ht="15.75">
      <c r="A26" s="38"/>
      <c r="B26" s="39"/>
      <c r="C26" s="40"/>
      <c r="D26" s="40"/>
      <c r="E26" s="40"/>
      <c r="F26" s="40"/>
      <c r="G26" s="40"/>
      <c r="H26" s="40"/>
      <c r="I26" s="40"/>
      <c r="J26" s="29"/>
      <c r="O26" s="30"/>
    </row>
    <row r="27" spans="1:16" s="6" customFormat="1" ht="15.75">
      <c r="A27" s="41" t="str">
        <f>[1]IN2!A79</f>
        <v>B</v>
      </c>
      <c r="B27" s="28" t="str">
        <f>[1]IN2!B79</f>
        <v>CAPAIAN BELAJAR</v>
      </c>
      <c r="C27" s="161" t="str">
        <f>[1]IN2!C79</f>
        <v>Kategori</v>
      </c>
      <c r="D27" s="162"/>
      <c r="E27" s="162"/>
      <c r="F27" s="162"/>
      <c r="G27" s="162"/>
      <c r="H27" s="162"/>
      <c r="I27" s="163"/>
      <c r="J27" s="29"/>
      <c r="O27" s="35"/>
    </row>
    <row r="28" spans="1:16" s="6" customFormat="1" ht="15.75">
      <c r="A28" s="33"/>
      <c r="B28" s="31" t="str">
        <f>[1]IN2!B80</f>
        <v xml:space="preserve">Variabel </v>
      </c>
      <c r="C28" s="32" t="str">
        <f>[1]IN2!C80</f>
        <v>SB</v>
      </c>
      <c r="D28" s="32" t="str">
        <f>[1]IN2!D80</f>
        <v>B</v>
      </c>
      <c r="E28" s="32" t="str">
        <f>[1]IN2!E80</f>
        <v>C</v>
      </c>
      <c r="F28" s="32" t="str">
        <f>[1]IN2!F80</f>
        <v>KB</v>
      </c>
      <c r="G28" s="32" t="str">
        <f>[1]IN2!G80</f>
        <v>TB</v>
      </c>
      <c r="H28" s="32" t="str">
        <f>[1]IN2!H80</f>
        <v>Total</v>
      </c>
      <c r="I28" s="32" t="str">
        <f>[1]IN2!I80</f>
        <v>Mean</v>
      </c>
      <c r="J28" s="29"/>
      <c r="K28" s="29"/>
      <c r="P28" s="30"/>
    </row>
    <row r="29" spans="1:16" s="6" customFormat="1" ht="15.75">
      <c r="A29" s="33">
        <f>[1]IN2!A81</f>
        <v>8</v>
      </c>
      <c r="B29" s="34" t="str">
        <f>[1]IN2!B81</f>
        <v>Peningkatan pengetahuan</v>
      </c>
      <c r="C29" s="32">
        <f>[1]IN2!C81</f>
        <v>0</v>
      </c>
      <c r="D29" s="32">
        <f>[1]IN2!D81</f>
        <v>100</v>
      </c>
      <c r="E29" s="32">
        <f>[1]IN2!E81</f>
        <v>0</v>
      </c>
      <c r="F29" s="32">
        <f>[1]IN2!F81</f>
        <v>0</v>
      </c>
      <c r="G29" s="32">
        <f>[1]IN2!G81</f>
        <v>0</v>
      </c>
      <c r="H29" s="32">
        <f>[1]IN2!H81</f>
        <v>100</v>
      </c>
      <c r="I29" s="32">
        <f>[1]IN2!I81</f>
        <v>4</v>
      </c>
      <c r="J29" s="29"/>
      <c r="K29" s="29"/>
      <c r="P29" s="35"/>
    </row>
    <row r="30" spans="1:16" s="6" customFormat="1" ht="15.75">
      <c r="A30" s="33">
        <f>[1]IN2!A82</f>
        <v>9</v>
      </c>
      <c r="B30" s="34" t="str">
        <f>[1]IN2!B82</f>
        <v>Peningkatan keterampilan</v>
      </c>
      <c r="C30" s="32">
        <f>[1]IN2!C82</f>
        <v>0</v>
      </c>
      <c r="D30" s="32">
        <f>[1]IN2!D82</f>
        <v>100</v>
      </c>
      <c r="E30" s="32">
        <f>[1]IN2!E82</f>
        <v>0</v>
      </c>
      <c r="F30" s="32">
        <f>[1]IN2!F82</f>
        <v>0</v>
      </c>
      <c r="G30" s="32">
        <f>[1]IN2!G82</f>
        <v>0</v>
      </c>
      <c r="H30" s="32">
        <f>[1]IN2!H82</f>
        <v>100</v>
      </c>
      <c r="I30" s="32">
        <f>[1]IN2!I82</f>
        <v>4</v>
      </c>
      <c r="J30" s="29"/>
      <c r="K30" s="29"/>
      <c r="P30" s="35"/>
    </row>
    <row r="31" spans="1:16" s="6" customFormat="1" ht="15.75">
      <c r="A31" s="31"/>
      <c r="B31" s="36" t="str">
        <f>[1]IN2!B83</f>
        <v>Jumlah</v>
      </c>
      <c r="C31" s="32">
        <f>[1]IN2!C83</f>
        <v>0</v>
      </c>
      <c r="D31" s="32">
        <f>[1]IN2!D83</f>
        <v>200</v>
      </c>
      <c r="E31" s="32">
        <f>[1]IN2!E83</f>
        <v>0</v>
      </c>
      <c r="F31" s="32">
        <f>[1]IN2!F83</f>
        <v>0</v>
      </c>
      <c r="G31" s="32">
        <f>[1]IN2!G83</f>
        <v>0</v>
      </c>
      <c r="H31" s="32">
        <f>[1]IN2!H83</f>
        <v>200</v>
      </c>
      <c r="I31" s="32">
        <f>[1]IN2!I83</f>
        <v>8</v>
      </c>
      <c r="J31" s="29"/>
      <c r="K31" s="29"/>
      <c r="P31" s="35"/>
    </row>
    <row r="32" spans="1:16" s="6" customFormat="1" ht="15.75">
      <c r="A32" s="31"/>
      <c r="B32" s="37" t="str">
        <f>[1]IN2!B84</f>
        <v>Persentase</v>
      </c>
      <c r="C32" s="32">
        <f>[1]IN2!C84</f>
        <v>0</v>
      </c>
      <c r="D32" s="32">
        <f>[1]IN2!D84</f>
        <v>100</v>
      </c>
      <c r="E32" s="32">
        <f>[1]IN2!E84</f>
        <v>0</v>
      </c>
      <c r="F32" s="32">
        <f>[1]IN2!F84</f>
        <v>0</v>
      </c>
      <c r="G32" s="32">
        <f>[1]IN2!G84</f>
        <v>0</v>
      </c>
      <c r="H32" s="32">
        <f>[1]IN2!H84</f>
        <v>100</v>
      </c>
      <c r="I32" s="32">
        <f>[1]IN2!I84</f>
        <v>4</v>
      </c>
      <c r="J32" s="29"/>
      <c r="K32" s="29"/>
      <c r="P32" s="35"/>
    </row>
    <row r="33" spans="1:16" s="6" customFormat="1" ht="15.75">
      <c r="A33" s="42"/>
      <c r="B33" s="29"/>
      <c r="C33" s="43"/>
      <c r="D33" s="43"/>
      <c r="E33" s="43"/>
      <c r="F33" s="43"/>
      <c r="G33" s="43"/>
      <c r="H33" s="43"/>
      <c r="I33" s="43"/>
      <c r="J33" s="29"/>
      <c r="O33" s="35"/>
    </row>
    <row r="34" spans="1:16" s="6" customFormat="1" ht="15.75">
      <c r="A34" s="42"/>
      <c r="B34" s="29"/>
      <c r="C34" s="44"/>
      <c r="D34" s="44"/>
      <c r="E34" s="44"/>
      <c r="F34" s="44"/>
      <c r="G34" s="44"/>
      <c r="H34" s="44"/>
      <c r="I34" s="44"/>
      <c r="J34" s="29"/>
      <c r="O34" s="35"/>
    </row>
    <row r="35" spans="1:16" s="6" customFormat="1" ht="20.100000000000001" customHeight="1">
      <c r="A35" s="45"/>
      <c r="B35" s="46"/>
      <c r="C35" s="47"/>
      <c r="D35" s="47"/>
      <c r="E35" s="47"/>
      <c r="F35" s="47"/>
      <c r="G35" s="47"/>
      <c r="H35" s="47"/>
      <c r="I35" s="47"/>
      <c r="J35" s="29"/>
      <c r="L35" s="5"/>
      <c r="M35" s="48"/>
      <c r="N35" s="49"/>
      <c r="O35" s="35"/>
    </row>
    <row r="36" spans="1:16" s="6" customFormat="1" ht="20.100000000000001" customHeight="1">
      <c r="A36" s="28" t="str">
        <f>[1]IN2!A88</f>
        <v>C</v>
      </c>
      <c r="B36" s="28" t="str">
        <f>[1]IN2!B88</f>
        <v>PELAYANAN PANITIA</v>
      </c>
      <c r="C36" s="161" t="str">
        <f>[1]IN2!C88</f>
        <v>Kategori</v>
      </c>
      <c r="D36" s="162"/>
      <c r="E36" s="162"/>
      <c r="F36" s="162"/>
      <c r="G36" s="162"/>
      <c r="H36" s="162"/>
      <c r="I36" s="163"/>
      <c r="J36" s="29"/>
      <c r="O36" s="35"/>
    </row>
    <row r="37" spans="1:16" s="6" customFormat="1" ht="15.75">
      <c r="A37" s="31"/>
      <c r="B37" s="31" t="str">
        <f>[1]IN2!B89</f>
        <v xml:space="preserve">Variabel </v>
      </c>
      <c r="C37" s="32" t="str">
        <f>[1]IN2!C89</f>
        <v>SB</v>
      </c>
      <c r="D37" s="32" t="str">
        <f>[1]IN2!D89</f>
        <v>B</v>
      </c>
      <c r="E37" s="32" t="str">
        <f>[1]IN2!E89</f>
        <v>C</v>
      </c>
      <c r="F37" s="32" t="str">
        <f>[1]IN2!F89</f>
        <v>KB</v>
      </c>
      <c r="G37" s="32" t="str">
        <f>[1]IN2!G89</f>
        <v>TB</v>
      </c>
      <c r="H37" s="32" t="str">
        <f>[1]IN2!H89</f>
        <v>Total</v>
      </c>
      <c r="I37" s="32" t="str">
        <f>[1]IN2!I89</f>
        <v>Mean</v>
      </c>
      <c r="J37" s="29"/>
      <c r="K37" s="29"/>
      <c r="P37" s="30"/>
    </row>
    <row r="38" spans="1:16" s="6" customFormat="1" ht="15.75">
      <c r="A38" s="33">
        <f>[1]IN2!A90</f>
        <v>10</v>
      </c>
      <c r="B38" s="34" t="str">
        <f>[1]IN2!B90</f>
        <v>Layanan administrasi diklat</v>
      </c>
      <c r="C38" s="32">
        <f>[1]IN2!C90</f>
        <v>0</v>
      </c>
      <c r="D38" s="32">
        <f>[1]IN2!D90</f>
        <v>100</v>
      </c>
      <c r="E38" s="32">
        <f>[1]IN2!E90</f>
        <v>0</v>
      </c>
      <c r="F38" s="32">
        <f>[1]IN2!F90</f>
        <v>0</v>
      </c>
      <c r="G38" s="32">
        <f>[1]IN2!G90</f>
        <v>0</v>
      </c>
      <c r="H38" s="32">
        <f>[1]IN2!H90</f>
        <v>100</v>
      </c>
      <c r="I38" s="32">
        <f>[1]IN2!I90</f>
        <v>4</v>
      </c>
      <c r="J38" s="29"/>
      <c r="K38" s="29"/>
      <c r="P38" s="35"/>
    </row>
    <row r="39" spans="1:16" s="6" customFormat="1" ht="15.75">
      <c r="A39" s="33">
        <f>[1]IN2!A91</f>
        <v>11</v>
      </c>
      <c r="B39" s="34" t="str">
        <f>[1]IN2!B91</f>
        <v>Keramahan</v>
      </c>
      <c r="C39" s="32">
        <f>[1]IN2!C91</f>
        <v>0</v>
      </c>
      <c r="D39" s="32">
        <f>[1]IN2!D91</f>
        <v>100</v>
      </c>
      <c r="E39" s="32">
        <f>[1]IN2!E91</f>
        <v>0</v>
      </c>
      <c r="F39" s="32">
        <f>[1]IN2!F91</f>
        <v>0</v>
      </c>
      <c r="G39" s="32">
        <f>[1]IN2!G91</f>
        <v>0</v>
      </c>
      <c r="H39" s="32">
        <f>[1]IN2!H91</f>
        <v>100</v>
      </c>
      <c r="I39" s="32">
        <f>[1]IN2!I91</f>
        <v>4</v>
      </c>
      <c r="J39" s="29"/>
      <c r="K39" s="29"/>
      <c r="P39" s="30"/>
    </row>
    <row r="40" spans="1:16" s="6" customFormat="1" ht="15.75">
      <c r="A40" s="33">
        <f>[1]IN2!A92</f>
        <v>12</v>
      </c>
      <c r="B40" s="34" t="str">
        <f>[1]IN2!B92</f>
        <v>Kesigapan</v>
      </c>
      <c r="C40" s="32">
        <f>[1]IN2!C92</f>
        <v>0</v>
      </c>
      <c r="D40" s="32">
        <f>[1]IN2!D92</f>
        <v>100</v>
      </c>
      <c r="E40" s="32">
        <f>[1]IN2!E92</f>
        <v>0</v>
      </c>
      <c r="F40" s="32">
        <f>[1]IN2!F92</f>
        <v>0</v>
      </c>
      <c r="G40" s="32">
        <f>[1]IN2!G92</f>
        <v>0</v>
      </c>
      <c r="H40" s="32">
        <f>[1]IN2!H92</f>
        <v>100</v>
      </c>
      <c r="I40" s="32">
        <f>[1]IN2!I92</f>
        <v>4</v>
      </c>
      <c r="J40" s="29"/>
      <c r="K40" s="29"/>
      <c r="P40" s="35"/>
    </row>
    <row r="41" spans="1:16" s="6" customFormat="1" ht="15.75">
      <c r="A41" s="33">
        <f>[1]IN2!A93</f>
        <v>13</v>
      </c>
      <c r="B41" s="34" t="str">
        <f>[1]IN2!B93</f>
        <v>Penampilan</v>
      </c>
      <c r="C41" s="32">
        <f>[1]IN2!C93</f>
        <v>0</v>
      </c>
      <c r="D41" s="32">
        <f>[1]IN2!D93</f>
        <v>100</v>
      </c>
      <c r="E41" s="32">
        <f>[1]IN2!E93</f>
        <v>0</v>
      </c>
      <c r="F41" s="32">
        <f>[1]IN2!F93</f>
        <v>0</v>
      </c>
      <c r="G41" s="32">
        <f>[1]IN2!G93</f>
        <v>0</v>
      </c>
      <c r="H41" s="32">
        <f>[1]IN2!H93</f>
        <v>100</v>
      </c>
      <c r="I41" s="32">
        <f>[1]IN2!I93</f>
        <v>4</v>
      </c>
      <c r="J41" s="29"/>
      <c r="K41" s="29"/>
      <c r="P41" s="35"/>
    </row>
    <row r="42" spans="1:16" s="6" customFormat="1" ht="15.75">
      <c r="A42" s="31"/>
      <c r="B42" s="36" t="str">
        <f>[1]IN2!B94</f>
        <v>Jumlah</v>
      </c>
      <c r="C42" s="32">
        <f>[1]IN2!C94</f>
        <v>0</v>
      </c>
      <c r="D42" s="32">
        <f>[1]IN2!D94</f>
        <v>400</v>
      </c>
      <c r="E42" s="32">
        <f>[1]IN2!E94</f>
        <v>0</v>
      </c>
      <c r="F42" s="32">
        <f>[1]IN2!F94</f>
        <v>0</v>
      </c>
      <c r="G42" s="32">
        <f>[1]IN2!G94</f>
        <v>0</v>
      </c>
      <c r="H42" s="32">
        <f>[1]IN2!H94</f>
        <v>400</v>
      </c>
      <c r="I42" s="32">
        <f>[1]IN2!I94</f>
        <v>16</v>
      </c>
      <c r="J42" s="29"/>
      <c r="K42" s="29"/>
      <c r="P42" s="35"/>
    </row>
    <row r="43" spans="1:16" s="6" customFormat="1" ht="15.75">
      <c r="A43" s="31"/>
      <c r="B43" s="37" t="str">
        <f>[1]IN2!B95</f>
        <v>Persentase</v>
      </c>
      <c r="C43" s="32">
        <f>[1]IN2!C95</f>
        <v>0</v>
      </c>
      <c r="D43" s="32">
        <f>[1]IN2!D95</f>
        <v>100</v>
      </c>
      <c r="E43" s="32">
        <f>[1]IN2!E95</f>
        <v>0</v>
      </c>
      <c r="F43" s="32">
        <f>[1]IN2!F95</f>
        <v>0</v>
      </c>
      <c r="G43" s="32">
        <f>[1]IN2!G95</f>
        <v>0</v>
      </c>
      <c r="H43" s="32">
        <f>[1]IN2!H95</f>
        <v>100</v>
      </c>
      <c r="I43" s="32">
        <f>[1]IN2!I95</f>
        <v>4</v>
      </c>
      <c r="J43" s="29"/>
      <c r="K43" s="29"/>
      <c r="P43" s="35"/>
    </row>
    <row r="44" spans="1:16" s="6" customFormat="1" ht="15.75">
      <c r="A44" s="5"/>
      <c r="C44" s="43"/>
      <c r="D44" s="43"/>
      <c r="E44" s="43"/>
      <c r="F44" s="43"/>
      <c r="G44" s="43"/>
      <c r="H44" s="43"/>
      <c r="I44" s="43"/>
      <c r="J44" s="29"/>
      <c r="O44" s="35"/>
    </row>
    <row r="45" spans="1:16" s="6" customFormat="1" ht="15.75">
      <c r="A45" s="45"/>
      <c r="B45" s="50"/>
      <c r="C45" s="44"/>
      <c r="D45" s="44"/>
      <c r="E45" s="44"/>
      <c r="F45" s="44"/>
      <c r="G45" s="44"/>
      <c r="H45" s="44"/>
      <c r="I45" s="44"/>
      <c r="J45" s="29"/>
      <c r="O45" s="35"/>
    </row>
    <row r="46" spans="1:16" s="6" customFormat="1" ht="15.75">
      <c r="A46" s="45"/>
      <c r="B46" s="50"/>
      <c r="C46" s="47"/>
      <c r="D46" s="47"/>
      <c r="E46" s="47"/>
      <c r="F46" s="47"/>
      <c r="G46" s="47"/>
      <c r="H46" s="47"/>
      <c r="I46" s="47"/>
      <c r="J46" s="29"/>
      <c r="L46" s="5"/>
      <c r="M46" s="48"/>
      <c r="N46" s="49"/>
      <c r="O46" s="35"/>
    </row>
    <row r="47" spans="1:16" s="6" customFormat="1" ht="15.75">
      <c r="A47" s="28" t="str">
        <f>[1]IN2!A99</f>
        <v>D</v>
      </c>
      <c r="B47" s="28" t="str">
        <f>[1]IN2!B99</f>
        <v>TEMPAT BELAJAR</v>
      </c>
      <c r="C47" s="161" t="str">
        <f>[1]IN2!C99</f>
        <v>Kategori</v>
      </c>
      <c r="D47" s="162"/>
      <c r="E47" s="162"/>
      <c r="F47" s="162"/>
      <c r="G47" s="162"/>
      <c r="H47" s="162"/>
      <c r="I47" s="163"/>
      <c r="J47" s="29"/>
      <c r="K47" s="10"/>
      <c r="L47" s="10"/>
      <c r="M47" s="10"/>
      <c r="N47" s="10"/>
      <c r="O47" s="30"/>
    </row>
    <row r="48" spans="1:16" s="6" customFormat="1" ht="15.75">
      <c r="A48" s="31"/>
      <c r="B48" s="31" t="str">
        <f>[1]IN2!B100</f>
        <v xml:space="preserve">Variabel </v>
      </c>
      <c r="C48" s="32" t="str">
        <f>[1]IN2!C100</f>
        <v>SB</v>
      </c>
      <c r="D48" s="32" t="str">
        <f>[1]IN2!D100</f>
        <v>B</v>
      </c>
      <c r="E48" s="32" t="str">
        <f>[1]IN2!E100</f>
        <v>C</v>
      </c>
      <c r="F48" s="32" t="str">
        <f>[1]IN2!F100</f>
        <v>KB</v>
      </c>
      <c r="G48" s="32" t="str">
        <f>[1]IN2!G100</f>
        <v>TB</v>
      </c>
      <c r="H48" s="32" t="str">
        <f>[1]IN2!H100</f>
        <v>Total</v>
      </c>
      <c r="I48" s="32" t="str">
        <f>[1]IN2!I100</f>
        <v>Mean</v>
      </c>
      <c r="J48" s="29"/>
      <c r="K48" s="29"/>
      <c r="P48" s="35"/>
    </row>
    <row r="49" spans="1:16" s="6" customFormat="1" ht="15.75">
      <c r="A49" s="33">
        <f>[1]IN2!A101</f>
        <v>14</v>
      </c>
      <c r="B49" s="34" t="str">
        <f>[1]IN2!B101</f>
        <v>Kenyamanan</v>
      </c>
      <c r="C49" s="32">
        <f>[1]IN2!C101</f>
        <v>0</v>
      </c>
      <c r="D49" s="32">
        <f>[1]IN2!D101</f>
        <v>100</v>
      </c>
      <c r="E49" s="32">
        <f>[1]IN2!E101</f>
        <v>0</v>
      </c>
      <c r="F49" s="32">
        <f>[1]IN2!F101</f>
        <v>0</v>
      </c>
      <c r="G49" s="32">
        <f>[1]IN2!G101</f>
        <v>0</v>
      </c>
      <c r="H49" s="32">
        <f>[1]IN2!H101</f>
        <v>100</v>
      </c>
      <c r="I49" s="32">
        <f>[1]IN2!I101</f>
        <v>4</v>
      </c>
      <c r="J49" s="29"/>
      <c r="K49" s="29"/>
      <c r="P49" s="35"/>
    </row>
    <row r="50" spans="1:16" s="6" customFormat="1" ht="15.75">
      <c r="A50" s="33">
        <f>[1]IN2!A102</f>
        <v>15</v>
      </c>
      <c r="B50" s="34" t="str">
        <f>[1]IN2!B102</f>
        <v>Kebersihan</v>
      </c>
      <c r="C50" s="32">
        <f>[1]IN2!C102</f>
        <v>0</v>
      </c>
      <c r="D50" s="32">
        <f>[1]IN2!D102</f>
        <v>100</v>
      </c>
      <c r="E50" s="32">
        <f>[1]IN2!E102</f>
        <v>0</v>
      </c>
      <c r="F50" s="32">
        <f>[1]IN2!F102</f>
        <v>0</v>
      </c>
      <c r="G50" s="32">
        <f>[1]IN2!G102</f>
        <v>0</v>
      </c>
      <c r="H50" s="32">
        <f>[1]IN2!H102</f>
        <v>100</v>
      </c>
      <c r="I50" s="32">
        <f>[1]IN2!I102</f>
        <v>4</v>
      </c>
      <c r="J50" s="29"/>
      <c r="K50" s="29"/>
      <c r="P50" s="35"/>
    </row>
    <row r="51" spans="1:16" s="6" customFormat="1" ht="15.75">
      <c r="A51" s="33">
        <f>[1]IN2!A103</f>
        <v>16</v>
      </c>
      <c r="B51" s="34" t="str">
        <f>[1]IN2!B103</f>
        <v>Keamanan</v>
      </c>
      <c r="C51" s="32">
        <f>[1]IN2!C103</f>
        <v>0</v>
      </c>
      <c r="D51" s="32">
        <f>[1]IN2!D103</f>
        <v>100</v>
      </c>
      <c r="E51" s="32">
        <f>[1]IN2!E103</f>
        <v>0</v>
      </c>
      <c r="F51" s="32">
        <f>[1]IN2!F103</f>
        <v>0</v>
      </c>
      <c r="G51" s="32">
        <f>[1]IN2!G103</f>
        <v>0</v>
      </c>
      <c r="H51" s="32">
        <f>[1]IN2!H103</f>
        <v>100</v>
      </c>
      <c r="I51" s="32">
        <f>[1]IN2!I103</f>
        <v>4</v>
      </c>
      <c r="J51" s="29"/>
      <c r="K51" s="29"/>
      <c r="P51" s="35"/>
    </row>
    <row r="52" spans="1:16" s="6" customFormat="1" ht="15.75">
      <c r="A52" s="33">
        <f>[1]IN2!A104</f>
        <v>17</v>
      </c>
      <c r="B52" s="34" t="str">
        <f>[1]IN2!B104</f>
        <v>Kelengkapan fasilitas</v>
      </c>
      <c r="C52" s="32">
        <f>[1]IN2!C104</f>
        <v>0</v>
      </c>
      <c r="D52" s="32">
        <f>[1]IN2!D104</f>
        <v>100</v>
      </c>
      <c r="E52" s="32">
        <f>[1]IN2!E104</f>
        <v>0</v>
      </c>
      <c r="F52" s="32">
        <f>[1]IN2!F104</f>
        <v>0</v>
      </c>
      <c r="G52" s="32">
        <f>[1]IN2!G104</f>
        <v>0</v>
      </c>
      <c r="H52" s="32">
        <f>[1]IN2!H104</f>
        <v>100</v>
      </c>
      <c r="I52" s="32">
        <f>[1]IN2!I104</f>
        <v>4</v>
      </c>
      <c r="P52" s="35"/>
    </row>
    <row r="53" spans="1:16" s="6" customFormat="1" ht="15.75">
      <c r="A53" s="31"/>
      <c r="B53" s="36" t="str">
        <f>[1]IN2!B105</f>
        <v>Jumlah</v>
      </c>
      <c r="C53" s="32">
        <f>[1]IN2!C105</f>
        <v>0</v>
      </c>
      <c r="D53" s="32">
        <f>[1]IN2!D105</f>
        <v>400</v>
      </c>
      <c r="E53" s="32">
        <f>[1]IN2!E105</f>
        <v>0</v>
      </c>
      <c r="F53" s="32">
        <f>[1]IN2!F105</f>
        <v>0</v>
      </c>
      <c r="G53" s="32">
        <f>[1]IN2!G105</f>
        <v>0</v>
      </c>
      <c r="H53" s="32">
        <f>[1]IN2!H105</f>
        <v>400</v>
      </c>
      <c r="I53" s="32">
        <f>[1]IN2!I105</f>
        <v>16</v>
      </c>
      <c r="J53" s="29"/>
      <c r="K53" s="29"/>
      <c r="P53" s="35"/>
    </row>
    <row r="54" spans="1:16" s="6" customFormat="1" ht="15.75">
      <c r="A54" s="28"/>
      <c r="B54" s="37" t="str">
        <f>[1]IN2!B106</f>
        <v>Persentase</v>
      </c>
      <c r="C54" s="32">
        <f>[1]IN2!C106</f>
        <v>0</v>
      </c>
      <c r="D54" s="32">
        <f>[1]IN2!D106</f>
        <v>100</v>
      </c>
      <c r="E54" s="32">
        <f>[1]IN2!E106</f>
        <v>0</v>
      </c>
      <c r="F54" s="32">
        <f>[1]IN2!F106</f>
        <v>0</v>
      </c>
      <c r="G54" s="32">
        <f>[1]IN2!G106</f>
        <v>0</v>
      </c>
      <c r="H54" s="32">
        <f>[1]IN2!H106</f>
        <v>100</v>
      </c>
      <c r="I54" s="32">
        <f>[1]IN2!I106</f>
        <v>4</v>
      </c>
      <c r="J54" s="29"/>
      <c r="K54" s="29"/>
      <c r="P54" s="35"/>
    </row>
    <row r="55" spans="1:16" s="6" customFormat="1" ht="15.75">
      <c r="A55" s="45"/>
      <c r="B55" s="50"/>
      <c r="C55" s="43"/>
      <c r="D55" s="43"/>
      <c r="E55" s="43"/>
      <c r="F55" s="43"/>
      <c r="G55" s="43"/>
      <c r="H55" s="43"/>
      <c r="I55" s="43"/>
      <c r="J55" s="29"/>
      <c r="O55" s="35"/>
    </row>
    <row r="56" spans="1:16" s="6" customFormat="1" ht="15.75">
      <c r="A56" s="45"/>
      <c r="B56" s="45"/>
      <c r="C56" s="47"/>
      <c r="D56" s="47"/>
      <c r="E56" s="47"/>
      <c r="F56" s="47"/>
      <c r="G56" s="47"/>
      <c r="H56" s="47"/>
      <c r="I56" s="47"/>
      <c r="J56" s="29"/>
      <c r="L56" s="5"/>
      <c r="M56" s="48"/>
      <c r="N56" s="49"/>
      <c r="O56" s="30"/>
    </row>
    <row r="57" spans="1:16" s="6" customFormat="1" ht="15.75">
      <c r="A57" s="28" t="str">
        <f>[1]IN2!A109</f>
        <v>E</v>
      </c>
      <c r="B57" s="28" t="str">
        <f>[1]IN2!B109</f>
        <v>KONSUMSI</v>
      </c>
      <c r="C57" s="161" t="str">
        <f>[1]IN2!C109</f>
        <v>Kategori</v>
      </c>
      <c r="D57" s="162"/>
      <c r="E57" s="162"/>
      <c r="F57" s="162"/>
      <c r="G57" s="162"/>
      <c r="H57" s="162"/>
      <c r="I57" s="163"/>
      <c r="J57" s="29"/>
      <c r="O57" s="30"/>
    </row>
    <row r="58" spans="1:16" s="6" customFormat="1" ht="15.75">
      <c r="A58" s="31"/>
      <c r="B58" s="31" t="str">
        <f>[1]IN2!B110</f>
        <v xml:space="preserve">Variabel </v>
      </c>
      <c r="C58" s="32" t="str">
        <f>[1]IN2!C110</f>
        <v>SB</v>
      </c>
      <c r="D58" s="32" t="str">
        <f>[1]IN2!D110</f>
        <v>B</v>
      </c>
      <c r="E58" s="32" t="str">
        <f>[1]IN2!E110</f>
        <v>C</v>
      </c>
      <c r="F58" s="32" t="str">
        <f>[1]IN2!F110</f>
        <v>KB</v>
      </c>
      <c r="G58" s="32" t="str">
        <f>[1]IN2!G110</f>
        <v>TB</v>
      </c>
      <c r="H58" s="32" t="str">
        <f>[1]IN2!H110</f>
        <v>Total</v>
      </c>
      <c r="I58" s="32" t="str">
        <f>[1]IN2!I110</f>
        <v>Mean</v>
      </c>
      <c r="J58" s="29"/>
      <c r="K58" s="29"/>
      <c r="P58" s="30"/>
    </row>
    <row r="59" spans="1:16" s="6" customFormat="1" ht="15.75">
      <c r="A59" s="51">
        <f>[1]IN2!A111</f>
        <v>18</v>
      </c>
      <c r="B59" s="51" t="str">
        <f>[1]IN2!B111</f>
        <v>Kuantitas</v>
      </c>
      <c r="C59" s="32">
        <f>[1]IN2!C111</f>
        <v>0</v>
      </c>
      <c r="D59" s="32">
        <f>[1]IN2!D111</f>
        <v>100</v>
      </c>
      <c r="E59" s="32">
        <f>[1]IN2!E111</f>
        <v>0</v>
      </c>
      <c r="F59" s="32">
        <f>[1]IN2!F111</f>
        <v>0</v>
      </c>
      <c r="G59" s="32">
        <f>[1]IN2!G111</f>
        <v>0</v>
      </c>
      <c r="H59" s="32">
        <f>[1]IN2!H111</f>
        <v>100</v>
      </c>
      <c r="I59" s="32">
        <f>[1]IN2!I111</f>
        <v>4</v>
      </c>
      <c r="J59" s="29"/>
      <c r="K59" s="29"/>
      <c r="P59" s="35"/>
    </row>
    <row r="60" spans="1:16" s="6" customFormat="1" ht="15.75">
      <c r="A60" s="51">
        <f>[1]IN2!A112</f>
        <v>19</v>
      </c>
      <c r="B60" s="51" t="str">
        <f>[1]IN2!B112</f>
        <v>Kualitas</v>
      </c>
      <c r="C60" s="32">
        <f>[1]IN2!C112</f>
        <v>0</v>
      </c>
      <c r="D60" s="32">
        <f>[1]IN2!D112</f>
        <v>100</v>
      </c>
      <c r="E60" s="32">
        <f>[1]IN2!E112</f>
        <v>0</v>
      </c>
      <c r="F60" s="32">
        <f>[1]IN2!F112</f>
        <v>0</v>
      </c>
      <c r="G60" s="32">
        <f>[1]IN2!G112</f>
        <v>0</v>
      </c>
      <c r="H60" s="32">
        <f>[1]IN2!H112</f>
        <v>100</v>
      </c>
      <c r="I60" s="32">
        <f>[1]IN2!I112</f>
        <v>4</v>
      </c>
      <c r="J60" s="29"/>
      <c r="K60" s="29"/>
      <c r="P60" s="35"/>
    </row>
    <row r="61" spans="1:16" s="6" customFormat="1" ht="15.75">
      <c r="A61" s="51">
        <f>[1]IN2!A113</f>
        <v>20</v>
      </c>
      <c r="B61" s="51" t="str">
        <f>[1]IN2!B113</f>
        <v>Variasi</v>
      </c>
      <c r="C61" s="32">
        <f>[1]IN2!C113</f>
        <v>0</v>
      </c>
      <c r="D61" s="32">
        <f>[1]IN2!D113</f>
        <v>100</v>
      </c>
      <c r="E61" s="32">
        <f>[1]IN2!E113</f>
        <v>0</v>
      </c>
      <c r="F61" s="32">
        <f>[1]IN2!F113</f>
        <v>0</v>
      </c>
      <c r="G61" s="32">
        <f>[1]IN2!G113</f>
        <v>0</v>
      </c>
      <c r="H61" s="32">
        <f>[1]IN2!H113</f>
        <v>100</v>
      </c>
      <c r="I61" s="32">
        <f>[1]IN2!I113</f>
        <v>4</v>
      </c>
      <c r="J61" s="29"/>
      <c r="K61" s="29"/>
      <c r="P61" s="35"/>
    </row>
    <row r="62" spans="1:16" s="6" customFormat="1" ht="15.75">
      <c r="A62" s="51">
        <f>[1]IN2!A114</f>
        <v>21</v>
      </c>
      <c r="B62" s="51" t="str">
        <f>[1]IN2!B114</f>
        <v>Kebersihan</v>
      </c>
      <c r="C62" s="32">
        <f>[1]IN2!C114</f>
        <v>0</v>
      </c>
      <c r="D62" s="32">
        <f>[1]IN2!D114</f>
        <v>100</v>
      </c>
      <c r="E62" s="32">
        <f>[1]IN2!E114</f>
        <v>0</v>
      </c>
      <c r="F62" s="32">
        <f>[1]IN2!F114</f>
        <v>0</v>
      </c>
      <c r="G62" s="32">
        <f>[1]IN2!G114</f>
        <v>0</v>
      </c>
      <c r="H62" s="32">
        <f>[1]IN2!H114</f>
        <v>100</v>
      </c>
      <c r="I62" s="32">
        <f>[1]IN2!I114</f>
        <v>4</v>
      </c>
      <c r="J62" s="29"/>
      <c r="K62" s="29"/>
      <c r="P62" s="35"/>
    </row>
    <row r="63" spans="1:16" s="6" customFormat="1" ht="15.75">
      <c r="A63" s="51">
        <f>[1]IN2!A115</f>
        <v>22</v>
      </c>
      <c r="B63" s="51" t="str">
        <f>[1]IN2!B115</f>
        <v>Layanan</v>
      </c>
      <c r="C63" s="32">
        <f>[1]IN2!C115</f>
        <v>0</v>
      </c>
      <c r="D63" s="32">
        <f>[1]IN2!D115</f>
        <v>100</v>
      </c>
      <c r="E63" s="32">
        <f>[1]IN2!E115</f>
        <v>0</v>
      </c>
      <c r="F63" s="32">
        <f>[1]IN2!F115</f>
        <v>0</v>
      </c>
      <c r="G63" s="32">
        <f>[1]IN2!G115</f>
        <v>0</v>
      </c>
      <c r="H63" s="32">
        <f>[1]IN2!H115</f>
        <v>100</v>
      </c>
      <c r="I63" s="32">
        <f>[1]IN2!I115</f>
        <v>4</v>
      </c>
      <c r="J63" s="29"/>
      <c r="K63" s="29"/>
      <c r="P63" s="35"/>
    </row>
    <row r="64" spans="1:16" s="6" customFormat="1" ht="15.75">
      <c r="A64" s="31"/>
      <c r="B64" s="36" t="str">
        <f>[1]IN2!B116</f>
        <v>Jumlah</v>
      </c>
      <c r="C64" s="32">
        <f>[1]IN2!C116</f>
        <v>0</v>
      </c>
      <c r="D64" s="32">
        <f>[1]IN2!D116</f>
        <v>500</v>
      </c>
      <c r="E64" s="32">
        <f>[1]IN2!E116</f>
        <v>0</v>
      </c>
      <c r="F64" s="32">
        <f>[1]IN2!F116</f>
        <v>0</v>
      </c>
      <c r="G64" s="32">
        <f>[1]IN2!G116</f>
        <v>0</v>
      </c>
      <c r="H64" s="32">
        <f>[1]IN2!H116</f>
        <v>500</v>
      </c>
      <c r="I64" s="32">
        <f>[1]IN2!I116</f>
        <v>20</v>
      </c>
      <c r="J64" s="29"/>
      <c r="K64" s="29"/>
      <c r="P64" s="35"/>
    </row>
    <row r="65" spans="1:16" s="6" customFormat="1" ht="15.75">
      <c r="A65" s="31"/>
      <c r="B65" s="37" t="str">
        <f>[1]IN2!B117</f>
        <v>Persentase</v>
      </c>
      <c r="C65" s="32">
        <f>[1]IN2!C117</f>
        <v>0</v>
      </c>
      <c r="D65" s="32">
        <f>[1]IN2!D117</f>
        <v>100</v>
      </c>
      <c r="E65" s="32">
        <f>[1]IN2!E117</f>
        <v>0</v>
      </c>
      <c r="F65" s="32">
        <f>[1]IN2!F117</f>
        <v>0</v>
      </c>
      <c r="G65" s="32">
        <f>[1]IN2!G117</f>
        <v>0</v>
      </c>
      <c r="H65" s="32">
        <f>[1]IN2!H117</f>
        <v>100</v>
      </c>
      <c r="I65" s="32">
        <f>[1]IN2!I117</f>
        <v>4</v>
      </c>
      <c r="J65" s="29"/>
      <c r="K65" s="29"/>
      <c r="P65" s="35"/>
    </row>
    <row r="66" spans="1:16" s="6" customFormat="1" ht="15.75">
      <c r="A66" s="45"/>
      <c r="B66" s="50"/>
      <c r="C66" s="43"/>
      <c r="D66" s="43"/>
      <c r="E66" s="43"/>
      <c r="F66" s="43"/>
      <c r="G66" s="43"/>
      <c r="H66" s="43"/>
      <c r="I66" s="43"/>
      <c r="J66" s="29"/>
      <c r="L66" s="5"/>
      <c r="M66" s="48"/>
      <c r="N66" s="49"/>
      <c r="O66" s="35"/>
    </row>
    <row r="67" spans="1:16" s="6" customFormat="1" ht="10.5" customHeight="1">
      <c r="A67" s="5"/>
      <c r="C67" s="47"/>
      <c r="D67" s="47"/>
      <c r="E67" s="47"/>
      <c r="F67" s="47"/>
      <c r="G67" s="47"/>
      <c r="H67" s="47"/>
      <c r="I67" s="47"/>
      <c r="J67" s="29"/>
      <c r="L67" s="5"/>
      <c r="M67" s="48"/>
      <c r="N67" s="49"/>
      <c r="O67" s="35"/>
    </row>
    <row r="68" spans="1:16" s="6" customFormat="1" ht="15.75">
      <c r="A68" s="28" t="str">
        <f>[1]IN2!A120</f>
        <v>F</v>
      </c>
      <c r="B68" s="28" t="str">
        <f>[1]IN2!B120</f>
        <v>FASILITAS PENDUKUNG</v>
      </c>
      <c r="C68" s="161" t="str">
        <f>[1]IN2!C120</f>
        <v>Kategori</v>
      </c>
      <c r="D68" s="162"/>
      <c r="E68" s="162"/>
      <c r="F68" s="162"/>
      <c r="G68" s="162"/>
      <c r="H68" s="162"/>
      <c r="I68" s="163"/>
      <c r="J68" s="29"/>
      <c r="O68" s="30"/>
    </row>
    <row r="69" spans="1:16" s="6" customFormat="1" ht="15.75">
      <c r="A69" s="52"/>
      <c r="B69" s="31" t="str">
        <f>[1]IN2!B121</f>
        <v xml:space="preserve">Variabel </v>
      </c>
      <c r="C69" s="32" t="str">
        <f>[1]IN2!C121</f>
        <v>SB</v>
      </c>
      <c r="D69" s="32" t="str">
        <f>[1]IN2!D121</f>
        <v>B</v>
      </c>
      <c r="E69" s="32" t="str">
        <f>[1]IN2!E121</f>
        <v>C</v>
      </c>
      <c r="F69" s="32" t="str">
        <f>[1]IN2!F121</f>
        <v>KB</v>
      </c>
      <c r="G69" s="32" t="str">
        <f>[1]IN2!G121</f>
        <v>TB</v>
      </c>
      <c r="H69" s="32" t="str">
        <f>[1]IN2!H121</f>
        <v>Total</v>
      </c>
      <c r="I69" s="32" t="str">
        <f>[1]IN2!I121</f>
        <v>Mean</v>
      </c>
      <c r="J69" s="29"/>
      <c r="K69" s="29"/>
      <c r="P69" s="30"/>
    </row>
    <row r="70" spans="1:16" s="6" customFormat="1" ht="15.75">
      <c r="A70" s="31">
        <f>[1]IN2!A122</f>
        <v>23</v>
      </c>
      <c r="B70" s="51" t="str">
        <f>[1]IN2!B122</f>
        <v>Ketersediaan pelayanan kesehatan</v>
      </c>
      <c r="C70" s="32">
        <f>[1]IN2!C122</f>
        <v>0</v>
      </c>
      <c r="D70" s="32">
        <f>[1]IN2!D122</f>
        <v>100</v>
      </c>
      <c r="E70" s="32">
        <f>[1]IN2!E122</f>
        <v>0</v>
      </c>
      <c r="F70" s="32">
        <f>[1]IN2!F122</f>
        <v>0</v>
      </c>
      <c r="G70" s="32">
        <f>[1]IN2!G122</f>
        <v>0</v>
      </c>
      <c r="H70" s="32">
        <f>[1]IN2!H122</f>
        <v>100</v>
      </c>
      <c r="I70" s="32">
        <f>[1]IN2!I122</f>
        <v>4</v>
      </c>
      <c r="J70" s="29"/>
      <c r="K70" s="29"/>
      <c r="P70" s="35"/>
    </row>
    <row r="71" spans="1:16" s="6" customFormat="1" ht="15.75">
      <c r="A71" s="31">
        <f>[1]IN2!A123</f>
        <v>24</v>
      </c>
      <c r="B71" s="51" t="str">
        <f>[1]IN2!B123</f>
        <v>Ketersediaan sarana ibadah</v>
      </c>
      <c r="C71" s="32">
        <f>[1]IN2!C123</f>
        <v>0</v>
      </c>
      <c r="D71" s="32">
        <f>[1]IN2!D123</f>
        <v>100</v>
      </c>
      <c r="E71" s="32">
        <f>[1]IN2!E123</f>
        <v>0</v>
      </c>
      <c r="F71" s="32">
        <f>[1]IN2!F123</f>
        <v>0</v>
      </c>
      <c r="G71" s="32">
        <f>[1]IN2!G123</f>
        <v>0</v>
      </c>
      <c r="H71" s="32">
        <f>[1]IN2!H123</f>
        <v>100</v>
      </c>
      <c r="I71" s="32">
        <f>[1]IN2!I123</f>
        <v>4</v>
      </c>
      <c r="J71" s="29"/>
      <c r="K71" s="29"/>
      <c r="P71" s="30"/>
    </row>
    <row r="72" spans="1:16" s="6" customFormat="1" ht="15.75">
      <c r="A72" s="31">
        <f>[1]IN2!A124</f>
        <v>25</v>
      </c>
      <c r="B72" s="51" t="str">
        <f>[1]IN2!B124</f>
        <v>Ketersediaan sarana olahraga</v>
      </c>
      <c r="C72" s="32">
        <f>[1]IN2!C124</f>
        <v>0</v>
      </c>
      <c r="D72" s="32">
        <f>[1]IN2!D124</f>
        <v>100</v>
      </c>
      <c r="E72" s="32">
        <f>[1]IN2!E124</f>
        <v>0</v>
      </c>
      <c r="F72" s="32">
        <f>[1]IN2!F124</f>
        <v>0</v>
      </c>
      <c r="G72" s="32">
        <f>[1]IN2!G124</f>
        <v>0</v>
      </c>
      <c r="H72" s="32">
        <f>[1]IN2!H124</f>
        <v>100</v>
      </c>
      <c r="I72" s="32">
        <f>[1]IN2!I124</f>
        <v>4</v>
      </c>
      <c r="J72" s="29"/>
      <c r="K72" s="29"/>
      <c r="P72" s="35"/>
    </row>
    <row r="73" spans="1:16" s="6" customFormat="1" ht="15.75">
      <c r="A73" s="31">
        <f>[1]IN2!A125</f>
        <v>26</v>
      </c>
      <c r="B73" s="51" t="str">
        <f>[1]IN2!B125</f>
        <v>Ketersediaan perpustakaan</v>
      </c>
      <c r="C73" s="32">
        <f>[1]IN2!C125</f>
        <v>0</v>
      </c>
      <c r="D73" s="32">
        <f>[1]IN2!D125</f>
        <v>100</v>
      </c>
      <c r="E73" s="32">
        <f>[1]IN2!E125</f>
        <v>0</v>
      </c>
      <c r="F73" s="32">
        <f>[1]IN2!F125</f>
        <v>0</v>
      </c>
      <c r="G73" s="32">
        <f>[1]IN2!G125</f>
        <v>0</v>
      </c>
      <c r="H73" s="32">
        <f>[1]IN2!H125</f>
        <v>100</v>
      </c>
      <c r="I73" s="32">
        <f>[1]IN2!I125</f>
        <v>4</v>
      </c>
      <c r="J73" s="29"/>
      <c r="K73" s="29"/>
      <c r="P73" s="30"/>
    </row>
    <row r="74" spans="1:16" s="6" customFormat="1" ht="15.75">
      <c r="A74" s="31">
        <f>[1]IN2!A126</f>
        <v>27</v>
      </c>
      <c r="B74" s="51" t="str">
        <f>[1]IN2!B126</f>
        <v>Ketersediaan ruang makan</v>
      </c>
      <c r="C74" s="32">
        <f>[1]IN2!C126</f>
        <v>0</v>
      </c>
      <c r="D74" s="32">
        <f>[1]IN2!D126</f>
        <v>100</v>
      </c>
      <c r="E74" s="32">
        <f>[1]IN2!E126</f>
        <v>0</v>
      </c>
      <c r="F74" s="32">
        <f>[1]IN2!F126</f>
        <v>0</v>
      </c>
      <c r="G74" s="32">
        <f>[1]IN2!G126</f>
        <v>0</v>
      </c>
      <c r="H74" s="32">
        <f>[1]IN2!H126</f>
        <v>100</v>
      </c>
      <c r="I74" s="32">
        <f>[1]IN2!I126</f>
        <v>4</v>
      </c>
      <c r="J74" s="29"/>
      <c r="K74" s="29"/>
      <c r="P74" s="30"/>
    </row>
    <row r="75" spans="1:16" s="6" customFormat="1" ht="15.75">
      <c r="A75" s="31">
        <f>[1]IN2!A127</f>
        <v>28</v>
      </c>
      <c r="B75" s="51" t="str">
        <f>[1]IN2!B127</f>
        <v>Kebersihan kamar kecil</v>
      </c>
      <c r="C75" s="32">
        <f>[1]IN2!C127</f>
        <v>0</v>
      </c>
      <c r="D75" s="32">
        <f>[1]IN2!D127</f>
        <v>100</v>
      </c>
      <c r="E75" s="32">
        <f>[1]IN2!E127</f>
        <v>0</v>
      </c>
      <c r="F75" s="32">
        <f>[1]IN2!F127</f>
        <v>0</v>
      </c>
      <c r="G75" s="32">
        <f>[1]IN2!G127</f>
        <v>0</v>
      </c>
      <c r="H75" s="32">
        <f>[1]IN2!H127</f>
        <v>100</v>
      </c>
      <c r="I75" s="32">
        <f>[1]IN2!I127</f>
        <v>4</v>
      </c>
      <c r="J75" s="29"/>
      <c r="K75" s="29"/>
      <c r="P75" s="30"/>
    </row>
    <row r="76" spans="1:16" s="6" customFormat="1" ht="15.75">
      <c r="A76" s="31">
        <f>[1]IN2!A128</f>
        <v>29</v>
      </c>
      <c r="B76" s="51" t="str">
        <f>[1]IN2!B128</f>
        <v>Kenyamanan lingkungan luar kelas</v>
      </c>
      <c r="C76" s="32">
        <f>[1]IN2!C128</f>
        <v>0</v>
      </c>
      <c r="D76" s="32">
        <f>[1]IN2!D128</f>
        <v>100</v>
      </c>
      <c r="E76" s="32">
        <f>[1]IN2!E128</f>
        <v>0</v>
      </c>
      <c r="F76" s="32">
        <f>[1]IN2!F128</f>
        <v>0</v>
      </c>
      <c r="G76" s="32">
        <f>[1]IN2!G128</f>
        <v>0</v>
      </c>
      <c r="H76" s="32">
        <f>[1]IN2!H128</f>
        <v>100</v>
      </c>
      <c r="I76" s="32">
        <f>[1]IN2!I128</f>
        <v>4</v>
      </c>
      <c r="J76" s="29"/>
      <c r="K76" s="29"/>
      <c r="P76" s="30"/>
    </row>
    <row r="77" spans="1:16" s="6" customFormat="1" ht="15.75">
      <c r="A77" s="31"/>
      <c r="B77" s="36" t="str">
        <f>[1]IN2!B129</f>
        <v>Jumlah</v>
      </c>
      <c r="C77" s="32">
        <f>[1]IN2!C129</f>
        <v>0</v>
      </c>
      <c r="D77" s="32">
        <f>[1]IN2!D129</f>
        <v>700</v>
      </c>
      <c r="E77" s="32">
        <f>[1]IN2!E129</f>
        <v>0</v>
      </c>
      <c r="F77" s="32">
        <f>[1]IN2!F129</f>
        <v>0</v>
      </c>
      <c r="G77" s="32">
        <f>[1]IN2!G129</f>
        <v>0</v>
      </c>
      <c r="H77" s="32">
        <f>[1]IN2!H129</f>
        <v>700</v>
      </c>
      <c r="I77" s="32">
        <f>[1]IN2!I129</f>
        <v>28</v>
      </c>
      <c r="J77" s="29"/>
      <c r="K77" s="29"/>
      <c r="P77" s="30"/>
    </row>
    <row r="78" spans="1:16" s="6" customFormat="1" ht="15.75">
      <c r="A78" s="28"/>
      <c r="B78" s="37" t="str">
        <f>[1]IN2!B130</f>
        <v>Persentase</v>
      </c>
      <c r="C78" s="32">
        <f>[1]IN2!C130</f>
        <v>0</v>
      </c>
      <c r="D78" s="32">
        <f>[1]IN2!D130</f>
        <v>100</v>
      </c>
      <c r="E78" s="32">
        <f>[1]IN2!E130</f>
        <v>0</v>
      </c>
      <c r="F78" s="32">
        <f>[1]IN2!F130</f>
        <v>0</v>
      </c>
      <c r="G78" s="32">
        <f>[1]IN2!G130</f>
        <v>0</v>
      </c>
      <c r="H78" s="32">
        <f>[1]IN2!H130</f>
        <v>100</v>
      </c>
      <c r="I78" s="32">
        <f>[1]IN2!I130</f>
        <v>4</v>
      </c>
      <c r="J78" s="29"/>
      <c r="K78" s="29"/>
      <c r="P78" s="30"/>
    </row>
    <row r="79" spans="1:16" s="6" customFormat="1" ht="15.75">
      <c r="A79" s="45"/>
      <c r="B79" s="53"/>
      <c r="C79" s="40"/>
      <c r="D79" s="40"/>
      <c r="E79" s="40"/>
      <c r="F79" s="40"/>
      <c r="G79" s="40"/>
      <c r="H79" s="40"/>
      <c r="I79" s="40"/>
      <c r="J79" s="54"/>
      <c r="K79" s="10"/>
      <c r="L79" s="10"/>
      <c r="M79" s="10"/>
      <c r="N79" s="10"/>
      <c r="O79" s="30"/>
    </row>
    <row r="80" spans="1:16" s="6" customFormat="1" ht="15.75">
      <c r="A80" s="28" t="str">
        <f>[1]IN2!A132</f>
        <v>G</v>
      </c>
      <c r="B80" s="28" t="str">
        <f>[1]IN2!B132</f>
        <v>ASRAMA</v>
      </c>
      <c r="C80" s="161" t="str">
        <f>[1]IN2!C132</f>
        <v>Kategori</v>
      </c>
      <c r="D80" s="162"/>
      <c r="E80" s="162"/>
      <c r="F80" s="162"/>
      <c r="G80" s="162"/>
      <c r="H80" s="162"/>
      <c r="I80" s="163"/>
      <c r="J80" s="29"/>
      <c r="O80" s="30"/>
    </row>
    <row r="81" spans="1:16" s="6" customFormat="1" ht="15.75">
      <c r="A81" s="52"/>
      <c r="B81" s="31" t="str">
        <f>[1]IN2!B133</f>
        <v>Variabel</v>
      </c>
      <c r="C81" s="32" t="str">
        <f>[1]IN2!C133</f>
        <v>SB</v>
      </c>
      <c r="D81" s="32" t="str">
        <f>[1]IN2!D133</f>
        <v>B</v>
      </c>
      <c r="E81" s="32" t="str">
        <f>[1]IN2!E133</f>
        <v>C</v>
      </c>
      <c r="F81" s="32" t="str">
        <f>[1]IN2!F133</f>
        <v>KB</v>
      </c>
      <c r="G81" s="32" t="str">
        <f>[1]IN2!G133</f>
        <v>TB</v>
      </c>
      <c r="H81" s="32" t="str">
        <f>[1]IN2!H133</f>
        <v>TOT</v>
      </c>
      <c r="I81" s="32" t="str">
        <f>[1]IN2!I133</f>
        <v>Mean</v>
      </c>
      <c r="J81" s="29"/>
      <c r="K81" s="29"/>
      <c r="P81" s="30"/>
    </row>
    <row r="82" spans="1:16" s="6" customFormat="1" ht="15.75">
      <c r="A82" s="31">
        <f>[1]IN2!A134</f>
        <v>30</v>
      </c>
      <c r="B82" s="51" t="str">
        <f>[1]IN2!B134</f>
        <v>Kenyamanan</v>
      </c>
      <c r="C82" s="32">
        <f>[1]IN2!C134</f>
        <v>0</v>
      </c>
      <c r="D82" s="32">
        <f>[1]IN2!D134</f>
        <v>100</v>
      </c>
      <c r="E82" s="32">
        <f>[1]IN2!E134</f>
        <v>0</v>
      </c>
      <c r="F82" s="32">
        <f>[1]IN2!F134</f>
        <v>0</v>
      </c>
      <c r="G82" s="32">
        <f>[1]IN2!G134</f>
        <v>0</v>
      </c>
      <c r="H82" s="32">
        <f>[1]IN2!H134</f>
        <v>100</v>
      </c>
      <c r="I82" s="32">
        <f>[1]IN2!I134</f>
        <v>4</v>
      </c>
      <c r="J82" s="29"/>
      <c r="K82" s="29"/>
      <c r="P82" s="30"/>
    </row>
    <row r="83" spans="1:16" s="6" customFormat="1" ht="15.75">
      <c r="A83" s="31">
        <f>[1]IN2!A135</f>
        <v>31</v>
      </c>
      <c r="B83" s="51" t="str">
        <f>[1]IN2!B135</f>
        <v>Kebersihan</v>
      </c>
      <c r="C83" s="32">
        <f>[1]IN2!C135</f>
        <v>0</v>
      </c>
      <c r="D83" s="32">
        <f>[1]IN2!D135</f>
        <v>100</v>
      </c>
      <c r="E83" s="32">
        <f>[1]IN2!E135</f>
        <v>0</v>
      </c>
      <c r="F83" s="32">
        <f>[1]IN2!F135</f>
        <v>0</v>
      </c>
      <c r="G83" s="32">
        <f>[1]IN2!G135</f>
        <v>0</v>
      </c>
      <c r="H83" s="32">
        <f>[1]IN2!H135</f>
        <v>100</v>
      </c>
      <c r="I83" s="32">
        <f>[1]IN2!I135</f>
        <v>4</v>
      </c>
      <c r="J83" s="29"/>
      <c r="K83" s="29"/>
      <c r="P83" s="30"/>
    </row>
    <row r="84" spans="1:16" s="6" customFormat="1" ht="15.75">
      <c r="A84" s="31">
        <f>[1]IN2!A136</f>
        <v>32</v>
      </c>
      <c r="B84" s="51" t="str">
        <f>[1]IN2!B136</f>
        <v>Keamanan</v>
      </c>
      <c r="C84" s="32">
        <f>[1]IN2!C136</f>
        <v>0</v>
      </c>
      <c r="D84" s="32">
        <f>[1]IN2!D136</f>
        <v>100</v>
      </c>
      <c r="E84" s="32">
        <f>[1]IN2!E136</f>
        <v>0</v>
      </c>
      <c r="F84" s="32">
        <f>[1]IN2!F136</f>
        <v>0</v>
      </c>
      <c r="G84" s="32">
        <f>[1]IN2!G136</f>
        <v>0</v>
      </c>
      <c r="H84" s="32">
        <f>[1]IN2!H136</f>
        <v>100</v>
      </c>
      <c r="I84" s="32">
        <f>[1]IN2!I136</f>
        <v>4</v>
      </c>
      <c r="J84" s="29"/>
      <c r="K84" s="29"/>
      <c r="P84" s="30"/>
    </row>
    <row r="85" spans="1:16" s="6" customFormat="1" ht="15.75">
      <c r="A85" s="31">
        <f>[1]IN2!A137</f>
        <v>33</v>
      </c>
      <c r="B85" s="51" t="str">
        <f>[1]IN2!B137</f>
        <v>Kelengkapan fasilitas</v>
      </c>
      <c r="C85" s="32">
        <f>[1]IN2!C137</f>
        <v>0</v>
      </c>
      <c r="D85" s="32">
        <f>[1]IN2!D137</f>
        <v>100</v>
      </c>
      <c r="E85" s="32">
        <f>[1]IN2!E137</f>
        <v>0</v>
      </c>
      <c r="F85" s="32">
        <f>[1]IN2!F137</f>
        <v>0</v>
      </c>
      <c r="G85" s="32">
        <f>[1]IN2!G137</f>
        <v>0</v>
      </c>
      <c r="H85" s="32">
        <f>[1]IN2!H137</f>
        <v>100</v>
      </c>
      <c r="I85" s="32">
        <f>[1]IN2!I137</f>
        <v>4</v>
      </c>
      <c r="J85" s="29"/>
      <c r="K85" s="29"/>
      <c r="P85" s="30"/>
    </row>
    <row r="86" spans="1:16" s="6" customFormat="1" ht="15.75">
      <c r="A86" s="31">
        <f>[1]IN2!A138</f>
        <v>34</v>
      </c>
      <c r="B86" s="51" t="str">
        <f>[1]IN2!B138</f>
        <v>Pelayanan laundry</v>
      </c>
      <c r="C86" s="32">
        <f>[1]IN2!C138</f>
        <v>0</v>
      </c>
      <c r="D86" s="32">
        <f>[1]IN2!D138</f>
        <v>100</v>
      </c>
      <c r="E86" s="32">
        <f>[1]IN2!E138</f>
        <v>0</v>
      </c>
      <c r="F86" s="32">
        <f>[1]IN2!F138</f>
        <v>0</v>
      </c>
      <c r="G86" s="32">
        <f>[1]IN2!G138</f>
        <v>0</v>
      </c>
      <c r="H86" s="32">
        <f>[1]IN2!H138</f>
        <v>100</v>
      </c>
      <c r="I86" s="32">
        <f>[1]IN2!I138</f>
        <v>4</v>
      </c>
      <c r="J86" s="29"/>
      <c r="K86" s="29"/>
      <c r="P86" s="35"/>
    </row>
    <row r="87" spans="1:16" s="6" customFormat="1" ht="15.75">
      <c r="A87" s="28"/>
      <c r="B87" s="37" t="str">
        <f>[1]IN2!B139</f>
        <v>Jumlah</v>
      </c>
      <c r="C87" s="32">
        <f>[1]IN2!C139</f>
        <v>0</v>
      </c>
      <c r="D87" s="32">
        <f>[1]IN2!D139</f>
        <v>500</v>
      </c>
      <c r="E87" s="32">
        <f>[1]IN2!E139</f>
        <v>0</v>
      </c>
      <c r="F87" s="32">
        <f>[1]IN2!F139</f>
        <v>0</v>
      </c>
      <c r="G87" s="32">
        <f>[1]IN2!G139</f>
        <v>0</v>
      </c>
      <c r="H87" s="32">
        <f>[1]IN2!H139</f>
        <v>500</v>
      </c>
      <c r="I87" s="32">
        <f>[1]IN2!I139</f>
        <v>20</v>
      </c>
      <c r="J87" s="29"/>
      <c r="K87" s="29"/>
      <c r="P87" s="35"/>
    </row>
    <row r="88" spans="1:16" s="6" customFormat="1" ht="15.75">
      <c r="A88" s="28"/>
      <c r="B88" s="37" t="str">
        <f>[1]IN2!B140</f>
        <v>Prosentase</v>
      </c>
      <c r="C88" s="32">
        <f>[1]IN2!C140</f>
        <v>0</v>
      </c>
      <c r="D88" s="32">
        <f>[1]IN2!D140</f>
        <v>100</v>
      </c>
      <c r="E88" s="32">
        <f>[1]IN2!E140</f>
        <v>0</v>
      </c>
      <c r="F88" s="32">
        <f>[1]IN2!F140</f>
        <v>0</v>
      </c>
      <c r="G88" s="32">
        <f>[1]IN2!G140</f>
        <v>0</v>
      </c>
      <c r="H88" s="32">
        <f>[1]IN2!H140</f>
        <v>100</v>
      </c>
      <c r="I88" s="32">
        <f>[1]IN2!I140</f>
        <v>4</v>
      </c>
      <c r="J88" s="29"/>
      <c r="K88" s="29"/>
      <c r="P88" s="35"/>
    </row>
    <row r="89" spans="1:16" ht="18.75" customHeight="1" thickBot="1">
      <c r="A89" s="45"/>
      <c r="B89" s="50"/>
      <c r="C89" s="27"/>
      <c r="D89" s="27"/>
      <c r="E89" s="27"/>
      <c r="F89" s="27"/>
      <c r="G89" s="27"/>
      <c r="H89" s="27"/>
      <c r="I89" s="27"/>
      <c r="J89" s="27"/>
      <c r="P89" s="2"/>
    </row>
    <row r="90" spans="1:16" ht="16.5" thickBot="1">
      <c r="A90" s="55" t="s">
        <v>11</v>
      </c>
      <c r="B90" s="56"/>
      <c r="C90" s="57"/>
      <c r="D90" s="57"/>
      <c r="E90" s="57"/>
      <c r="F90" s="57"/>
      <c r="G90" s="57"/>
      <c r="H90" s="58"/>
      <c r="I90" s="57"/>
      <c r="J90" s="57"/>
      <c r="K90" s="56"/>
      <c r="L90" s="59"/>
      <c r="M90" s="60"/>
      <c r="N90" s="61"/>
      <c r="O90" s="62"/>
      <c r="P90" s="2"/>
    </row>
    <row r="91" spans="1:16" ht="12" customHeight="1">
      <c r="A91" s="63"/>
      <c r="B91" s="27"/>
      <c r="C91" s="27"/>
      <c r="D91" s="27"/>
      <c r="E91" s="27"/>
      <c r="F91" s="27"/>
      <c r="G91" s="27"/>
      <c r="H91" s="63"/>
      <c r="I91" s="27"/>
      <c r="J91" s="27"/>
      <c r="O91" s="64"/>
      <c r="P91" s="65"/>
    </row>
    <row r="92" spans="1:16" ht="14.25" customHeight="1" thickBot="1">
      <c r="A92" s="63"/>
      <c r="B92" s="27"/>
      <c r="C92" s="27"/>
      <c r="D92" s="27"/>
      <c r="E92" s="27"/>
      <c r="F92" s="27"/>
      <c r="G92" s="27"/>
      <c r="H92" s="63"/>
      <c r="I92" s="27"/>
      <c r="J92" s="27"/>
      <c r="O92" s="64"/>
      <c r="P92" s="65"/>
    </row>
    <row r="93" spans="1:16" ht="15.75">
      <c r="A93" s="66" t="s">
        <v>12</v>
      </c>
      <c r="B93" s="67" t="s">
        <v>13</v>
      </c>
      <c r="C93" s="68"/>
      <c r="D93" s="68"/>
      <c r="E93" s="68"/>
      <c r="F93" s="68"/>
      <c r="G93" s="68"/>
      <c r="H93" s="68"/>
      <c r="J93" s="69"/>
      <c r="K93" s="69"/>
      <c r="L93" s="69"/>
      <c r="M93" s="70"/>
      <c r="N93" s="65"/>
      <c r="O93" s="64"/>
      <c r="P93" s="65"/>
    </row>
    <row r="94" spans="1:16" ht="94.5" customHeight="1">
      <c r="A94" s="71"/>
      <c r="B94" s="72"/>
      <c r="C94" s="73" t="str">
        <f>[1]IN2!C59</f>
        <v>Pancasila</v>
      </c>
      <c r="D94" s="73" t="str">
        <f>[1]IN2!D59</f>
        <v>Undang Undang Dasar 1945</v>
      </c>
      <c r="E94" s="73" t="str">
        <f>[1]IN2!E59</f>
        <v>RPJM</v>
      </c>
      <c r="F94" s="74" t="str">
        <f>[1]IN2!F59</f>
        <v>Peraturan Perundang-Undangan di Bidang Kepegawaian</v>
      </c>
      <c r="G94" s="74" t="str">
        <f>[1]IN2!G59</f>
        <v>Pembinaan Jiwa Korp dan Kode Etik PNS</v>
      </c>
      <c r="H94" s="74" t="str">
        <f>[1]IN2!H59</f>
        <v>Pengetahuan Perkantoran</v>
      </c>
      <c r="I94" s="74" t="str">
        <f>[1]IN2!I59</f>
        <v>Tugas, Fungsi, Struktur Organisasi dan Tata Kerja Kemenkeu</v>
      </c>
      <c r="J94" s="74" t="str">
        <f>[1]IN2!J59</f>
        <v>Pengelolaan Keuangan Negara</v>
      </c>
      <c r="K94" s="73" t="str">
        <f>[1]IN2!K59</f>
        <v>Bahasa Indonesia</v>
      </c>
      <c r="L94" s="75" t="str">
        <f>[1]IN2!L59</f>
        <v>Sejarah Indonesia</v>
      </c>
      <c r="M94" s="76"/>
      <c r="N94" s="77"/>
      <c r="O94" s="77"/>
      <c r="P94" s="77"/>
    </row>
    <row r="95" spans="1:16" ht="20.25" customHeight="1">
      <c r="A95" s="52">
        <v>1</v>
      </c>
      <c r="B95" s="78" t="s">
        <v>14</v>
      </c>
      <c r="C95" s="52">
        <f>[1]IN2!C60</f>
        <v>0</v>
      </c>
      <c r="D95" s="52">
        <f>[1]IN2!D60</f>
        <v>0</v>
      </c>
      <c r="E95" s="52">
        <f>[1]IN2!E60</f>
        <v>0</v>
      </c>
      <c r="F95" s="52">
        <f>[1]IN2!F60</f>
        <v>0</v>
      </c>
      <c r="G95" s="52">
        <f>[1]IN2!G60</f>
        <v>0</v>
      </c>
      <c r="H95" s="52">
        <f>[1]IN2!H60</f>
        <v>0</v>
      </c>
      <c r="I95" s="52">
        <f>[1]IN2!I60</f>
        <v>0</v>
      </c>
      <c r="J95" s="52">
        <f>[1]IN2!J60</f>
        <v>0</v>
      </c>
      <c r="K95" s="52">
        <f>[1]IN2!K60</f>
        <v>0</v>
      </c>
      <c r="L95" s="79">
        <f>[1]IN2!L60</f>
        <v>0</v>
      </c>
      <c r="M95" s="80"/>
      <c r="N95" s="81"/>
      <c r="O95" s="81"/>
      <c r="P95" s="81"/>
    </row>
    <row r="96" spans="1:16" ht="20.25" customHeight="1">
      <c r="A96" s="52">
        <v>2</v>
      </c>
      <c r="B96" s="78" t="s">
        <v>15</v>
      </c>
      <c r="C96" s="52">
        <f>[1]IN2!C61</f>
        <v>0</v>
      </c>
      <c r="D96" s="52">
        <f>[1]IN2!D61</f>
        <v>0</v>
      </c>
      <c r="E96" s="52">
        <f>[1]IN2!E61</f>
        <v>0</v>
      </c>
      <c r="F96" s="52">
        <f>[1]IN2!F61</f>
        <v>0</v>
      </c>
      <c r="G96" s="52">
        <f>[1]IN2!G61</f>
        <v>0</v>
      </c>
      <c r="H96" s="52">
        <f>[1]IN2!H61</f>
        <v>0</v>
      </c>
      <c r="I96" s="52">
        <f>[1]IN2!I61</f>
        <v>0</v>
      </c>
      <c r="J96" s="52">
        <f>[1]IN2!J61</f>
        <v>0</v>
      </c>
      <c r="K96" s="52">
        <f>[1]IN2!K61</f>
        <v>0</v>
      </c>
      <c r="L96" s="79">
        <f>[1]IN2!L61</f>
        <v>0</v>
      </c>
      <c r="M96" s="80"/>
      <c r="N96" s="81"/>
      <c r="O96" s="81"/>
      <c r="P96" s="81"/>
    </row>
    <row r="97" spans="1:17" ht="19.5" customHeight="1">
      <c r="A97" s="52">
        <v>3</v>
      </c>
      <c r="B97" s="78" t="s">
        <v>16</v>
      </c>
      <c r="C97" s="52">
        <f>[1]IN2!C62</f>
        <v>0</v>
      </c>
      <c r="D97" s="52">
        <f>[1]IN2!D62</f>
        <v>0</v>
      </c>
      <c r="E97" s="52">
        <f>[1]IN2!E62</f>
        <v>0</v>
      </c>
      <c r="F97" s="52">
        <f>[1]IN2!F62</f>
        <v>0</v>
      </c>
      <c r="G97" s="52">
        <f>[1]IN2!G62</f>
        <v>0</v>
      </c>
      <c r="H97" s="52">
        <f>[1]IN2!H62</f>
        <v>0</v>
      </c>
      <c r="I97" s="52">
        <f>[1]IN2!I62</f>
        <v>0</v>
      </c>
      <c r="J97" s="52">
        <f>[1]IN2!J62</f>
        <v>0</v>
      </c>
      <c r="K97" s="52">
        <f>[1]IN2!K62</f>
        <v>0</v>
      </c>
      <c r="L97" s="79">
        <f>[1]IN2!L62</f>
        <v>0</v>
      </c>
      <c r="M97" s="80"/>
      <c r="N97" s="81"/>
      <c r="O97" s="81"/>
      <c r="P97" s="81"/>
    </row>
    <row r="98" spans="1:17" ht="20.25" customHeight="1">
      <c r="A98" s="52">
        <v>4</v>
      </c>
      <c r="B98" s="78" t="s">
        <v>17</v>
      </c>
      <c r="C98" s="52">
        <f>[1]IN2!C63</f>
        <v>0</v>
      </c>
      <c r="D98" s="52">
        <f>[1]IN2!D63</f>
        <v>0</v>
      </c>
      <c r="E98" s="52">
        <f>[1]IN2!E63</f>
        <v>0</v>
      </c>
      <c r="F98" s="52">
        <f>[1]IN2!F63</f>
        <v>0</v>
      </c>
      <c r="G98" s="52">
        <f>[1]IN2!G63</f>
        <v>0</v>
      </c>
      <c r="H98" s="52">
        <f>[1]IN2!H63</f>
        <v>0</v>
      </c>
      <c r="I98" s="52">
        <f>[1]IN2!I63</f>
        <v>0</v>
      </c>
      <c r="J98" s="52">
        <f>[1]IN2!J63</f>
        <v>0</v>
      </c>
      <c r="K98" s="52">
        <f>[1]IN2!K63</f>
        <v>0</v>
      </c>
      <c r="L98" s="79">
        <f>[1]IN2!L63</f>
        <v>0</v>
      </c>
      <c r="M98" s="80"/>
      <c r="N98" s="81"/>
      <c r="O98" s="81"/>
      <c r="P98" s="81"/>
    </row>
    <row r="99" spans="1:17" ht="19.5" customHeight="1">
      <c r="A99" s="52">
        <v>5</v>
      </c>
      <c r="B99" s="82" t="s">
        <v>18</v>
      </c>
      <c r="C99" s="52">
        <f>[1]IN2!C64</f>
        <v>0</v>
      </c>
      <c r="D99" s="52">
        <f>[1]IN2!D64</f>
        <v>0</v>
      </c>
      <c r="E99" s="52">
        <f>[1]IN2!E64</f>
        <v>0</v>
      </c>
      <c r="F99" s="52">
        <f>[1]IN2!F64</f>
        <v>0</v>
      </c>
      <c r="G99" s="52">
        <f>[1]IN2!G64</f>
        <v>0</v>
      </c>
      <c r="H99" s="52">
        <f>[1]IN2!H64</f>
        <v>0</v>
      </c>
      <c r="I99" s="52">
        <f>[1]IN2!I64</f>
        <v>0</v>
      </c>
      <c r="J99" s="52">
        <f>[1]IN2!J64</f>
        <v>0</v>
      </c>
      <c r="K99" s="52">
        <f>[1]IN2!K64</f>
        <v>0</v>
      </c>
      <c r="L99" s="79">
        <f>[1]IN2!L64</f>
        <v>0</v>
      </c>
      <c r="M99" s="80"/>
      <c r="N99" s="81"/>
      <c r="O99" s="81"/>
      <c r="P99" s="81"/>
    </row>
    <row r="100" spans="1:17" ht="34.5" customHeight="1">
      <c r="A100" s="81"/>
      <c r="B100" s="83"/>
      <c r="C100" s="84"/>
      <c r="D100" s="84"/>
      <c r="E100" s="84"/>
      <c r="F100" s="84"/>
      <c r="G100" s="84"/>
      <c r="H100" s="84"/>
      <c r="I100" s="84"/>
      <c r="J100" s="84"/>
      <c r="K100" s="10"/>
      <c r="O100" s="2"/>
      <c r="P100" s="2"/>
    </row>
    <row r="101" spans="1:17" ht="24" customHeight="1">
      <c r="A101" s="81"/>
      <c r="B101" s="83"/>
      <c r="C101" s="84"/>
      <c r="D101" s="84"/>
      <c r="E101" s="84"/>
      <c r="F101" s="84"/>
      <c r="G101" s="84"/>
      <c r="H101" s="84"/>
      <c r="I101" s="84"/>
      <c r="J101" s="84"/>
      <c r="K101" s="85"/>
      <c r="O101" s="2"/>
      <c r="P101" s="2"/>
    </row>
    <row r="102" spans="1:17" ht="24" customHeight="1">
      <c r="A102" s="81"/>
      <c r="B102" s="83"/>
      <c r="C102" s="84"/>
      <c r="D102" s="84"/>
      <c r="E102" s="84"/>
      <c r="F102" s="84"/>
      <c r="G102" s="84"/>
      <c r="H102" s="84"/>
      <c r="I102" s="84"/>
      <c r="J102" s="84"/>
      <c r="K102" s="85"/>
      <c r="O102" s="2"/>
      <c r="P102" s="2"/>
    </row>
    <row r="103" spans="1:17" ht="24" customHeight="1">
      <c r="A103" s="81"/>
      <c r="B103" s="83"/>
      <c r="C103" s="84"/>
      <c r="D103" s="84"/>
      <c r="E103" s="84"/>
      <c r="F103" s="84"/>
      <c r="G103" s="84"/>
      <c r="H103" s="84"/>
      <c r="I103" s="84"/>
      <c r="J103" s="84"/>
      <c r="K103" s="85"/>
      <c r="O103" s="2"/>
      <c r="P103" s="2"/>
    </row>
    <row r="104" spans="1:17" ht="24" customHeight="1">
      <c r="A104" s="81"/>
      <c r="B104" s="83"/>
      <c r="C104" s="84"/>
      <c r="D104" s="84"/>
      <c r="E104" s="84"/>
      <c r="F104" s="84"/>
      <c r="G104" s="84"/>
      <c r="H104" s="84"/>
      <c r="I104" s="84"/>
      <c r="J104" s="84"/>
      <c r="K104" s="85"/>
      <c r="O104" s="2"/>
      <c r="P104" s="2"/>
    </row>
    <row r="105" spans="1:17" ht="24" customHeight="1">
      <c r="A105" s="81"/>
      <c r="B105" s="83"/>
      <c r="C105" s="84"/>
      <c r="D105" s="84"/>
      <c r="E105" s="84"/>
      <c r="F105" s="84"/>
      <c r="G105" s="84"/>
      <c r="H105" s="84"/>
      <c r="I105" s="84"/>
      <c r="J105" s="84"/>
      <c r="K105" s="85"/>
      <c r="O105" s="2"/>
      <c r="P105" s="2"/>
    </row>
    <row r="106" spans="1:17" ht="13.5" customHeight="1">
      <c r="A106" s="81"/>
      <c r="B106" s="83"/>
      <c r="C106" s="84"/>
      <c r="D106" s="84"/>
      <c r="E106" s="84"/>
      <c r="F106" s="84"/>
      <c r="G106" s="84"/>
      <c r="H106" s="84"/>
      <c r="I106" s="84"/>
      <c r="J106" s="84"/>
      <c r="K106" s="85"/>
      <c r="O106" s="2"/>
      <c r="P106" s="2"/>
    </row>
    <row r="107" spans="1:17" ht="3" customHeight="1">
      <c r="A107" s="81"/>
      <c r="B107" s="17"/>
      <c r="C107" s="84"/>
      <c r="D107" s="84"/>
      <c r="E107" s="84"/>
      <c r="F107" s="84"/>
      <c r="G107" s="84"/>
      <c r="H107" s="84"/>
      <c r="I107" s="84"/>
      <c r="J107" s="84"/>
      <c r="K107" s="85"/>
      <c r="O107" s="2"/>
      <c r="P107" s="2"/>
    </row>
    <row r="108" spans="1:17" ht="20.25">
      <c r="A108" s="164" t="s">
        <v>19</v>
      </c>
      <c r="B108" s="164"/>
      <c r="C108" s="164"/>
      <c r="D108" s="164"/>
      <c r="E108" s="164"/>
      <c r="F108" s="164"/>
      <c r="G108" s="164"/>
      <c r="H108" s="164"/>
      <c r="I108" s="86"/>
      <c r="J108" s="87" t="s">
        <v>20</v>
      </c>
      <c r="K108" s="86"/>
      <c r="L108" s="86"/>
      <c r="M108" s="86"/>
      <c r="N108" s="86"/>
      <c r="O108" s="88"/>
      <c r="P108" s="2"/>
    </row>
    <row r="109" spans="1:17" ht="15.75" thickBot="1">
      <c r="B109" s="6"/>
      <c r="C109" s="6"/>
      <c r="D109" s="6"/>
      <c r="E109" s="6"/>
      <c r="F109" s="6"/>
      <c r="G109" s="6"/>
      <c r="H109" s="6"/>
      <c r="I109" s="86"/>
      <c r="J109" s="86"/>
      <c r="K109" s="86"/>
      <c r="L109" s="86"/>
      <c r="M109" s="86"/>
      <c r="N109" s="86"/>
      <c r="O109" s="88"/>
      <c r="P109" s="2"/>
    </row>
    <row r="110" spans="1:17" ht="15" customHeight="1">
      <c r="A110" s="89"/>
      <c r="B110" s="165" t="s">
        <v>21</v>
      </c>
      <c r="C110" s="167" t="s">
        <v>22</v>
      </c>
      <c r="D110" s="168"/>
      <c r="E110" s="168"/>
      <c r="F110" s="168"/>
      <c r="G110" s="168"/>
      <c r="H110" s="169"/>
      <c r="I110" s="86"/>
      <c r="J110" s="90"/>
      <c r="K110" s="91"/>
      <c r="L110" s="90"/>
      <c r="M110" s="92"/>
      <c r="N110" s="91"/>
      <c r="O110" s="93"/>
      <c r="P110" s="2"/>
    </row>
    <row r="111" spans="1:17" ht="40.5" customHeight="1" thickBot="1">
      <c r="A111" s="94"/>
      <c r="B111" s="166"/>
      <c r="C111" s="95" t="s">
        <v>23</v>
      </c>
      <c r="D111" s="95" t="s">
        <v>24</v>
      </c>
      <c r="E111" s="95" t="s">
        <v>25</v>
      </c>
      <c r="F111" s="95" t="s">
        <v>26</v>
      </c>
      <c r="G111" s="96" t="s">
        <v>27</v>
      </c>
      <c r="H111" s="97" t="s">
        <v>28</v>
      </c>
      <c r="I111" s="86"/>
      <c r="J111" s="170" t="s">
        <v>29</v>
      </c>
      <c r="K111" s="150"/>
      <c r="L111" s="148" t="s">
        <v>28</v>
      </c>
      <c r="M111" s="149"/>
      <c r="N111" s="150" t="s">
        <v>30</v>
      </c>
      <c r="O111" s="151"/>
      <c r="P111" s="98"/>
      <c r="Q111" s="27"/>
    </row>
    <row r="112" spans="1:17" ht="15" customHeight="1">
      <c r="A112" s="99" t="s">
        <v>31</v>
      </c>
      <c r="B112" s="100" t="str">
        <f>B15</f>
        <v>KURIKULUM</v>
      </c>
      <c r="C112" s="101">
        <f>C25</f>
        <v>0</v>
      </c>
      <c r="D112" s="101">
        <f t="shared" ref="D112:G112" si="0">D25</f>
        <v>100</v>
      </c>
      <c r="E112" s="101">
        <f t="shared" si="0"/>
        <v>0</v>
      </c>
      <c r="F112" s="101">
        <f t="shared" si="0"/>
        <v>0</v>
      </c>
      <c r="G112" s="101">
        <f t="shared" si="0"/>
        <v>0</v>
      </c>
      <c r="H112" s="101">
        <f>I25</f>
        <v>4</v>
      </c>
      <c r="I112" s="86"/>
      <c r="J112" s="102"/>
      <c r="K112" s="103"/>
      <c r="L112" s="104"/>
      <c r="M112" s="105"/>
      <c r="N112" s="106"/>
      <c r="O112" s="107"/>
      <c r="P112" s="98"/>
      <c r="Q112" s="27"/>
    </row>
    <row r="113" spans="1:17" ht="15" customHeight="1">
      <c r="A113" s="108" t="s">
        <v>32</v>
      </c>
      <c r="B113" s="109" t="str">
        <f>B27</f>
        <v>CAPAIAN BELAJAR</v>
      </c>
      <c r="C113" s="110">
        <f>C32</f>
        <v>0</v>
      </c>
      <c r="D113" s="110">
        <f t="shared" ref="D113:G113" si="1">D32</f>
        <v>100</v>
      </c>
      <c r="E113" s="110">
        <f t="shared" si="1"/>
        <v>0</v>
      </c>
      <c r="F113" s="110">
        <f t="shared" si="1"/>
        <v>0</v>
      </c>
      <c r="G113" s="110">
        <f t="shared" si="1"/>
        <v>0</v>
      </c>
      <c r="H113" s="111">
        <f>I32</f>
        <v>4</v>
      </c>
      <c r="I113" s="86"/>
      <c r="J113" s="152">
        <f>[1]IN2!BV53</f>
        <v>140</v>
      </c>
      <c r="K113" s="153"/>
      <c r="L113" s="154">
        <f>[1]IN2!BU54</f>
        <v>2.2580645161290325</v>
      </c>
      <c r="M113" s="155"/>
      <c r="N113" s="156" t="str">
        <f>IF(L113&gt;=130,"Sangat Baik",IF(L113&gt;=105,"Baik",IF(L113&gt;=80,"Cukup",IF(L113&gt;=55,"Kurang Baik","Tidak Baik"))))</f>
        <v>Tidak Baik</v>
      </c>
      <c r="O113" s="157"/>
      <c r="P113" s="98"/>
      <c r="Q113" s="27"/>
    </row>
    <row r="114" spans="1:17" ht="15" customHeight="1">
      <c r="A114" s="108" t="s">
        <v>33</v>
      </c>
      <c r="B114" s="109" t="str">
        <f>B36</f>
        <v>PELAYANAN PANITIA</v>
      </c>
      <c r="C114" s="110">
        <f>C43</f>
        <v>0</v>
      </c>
      <c r="D114" s="110">
        <f t="shared" ref="D114:G114" si="2">D43</f>
        <v>100</v>
      </c>
      <c r="E114" s="110">
        <f t="shared" si="2"/>
        <v>0</v>
      </c>
      <c r="F114" s="110">
        <f t="shared" si="2"/>
        <v>0</v>
      </c>
      <c r="G114" s="110">
        <f t="shared" si="2"/>
        <v>0</v>
      </c>
      <c r="H114" s="111">
        <f>I43</f>
        <v>4</v>
      </c>
      <c r="I114" s="86"/>
      <c r="J114" s="152"/>
      <c r="K114" s="153"/>
      <c r="L114" s="154"/>
      <c r="M114" s="155"/>
      <c r="N114" s="156"/>
      <c r="O114" s="157"/>
      <c r="P114" s="98"/>
      <c r="Q114" s="27"/>
    </row>
    <row r="115" spans="1:17" ht="15" customHeight="1">
      <c r="A115" s="108" t="s">
        <v>34</v>
      </c>
      <c r="B115" s="109" t="str">
        <f>B47</f>
        <v>TEMPAT BELAJAR</v>
      </c>
      <c r="C115" s="110">
        <f>C54</f>
        <v>0</v>
      </c>
      <c r="D115" s="110">
        <f t="shared" ref="D115:G115" si="3">D54</f>
        <v>100</v>
      </c>
      <c r="E115" s="110">
        <f t="shared" si="3"/>
        <v>0</v>
      </c>
      <c r="F115" s="110">
        <f t="shared" si="3"/>
        <v>0</v>
      </c>
      <c r="G115" s="110">
        <f t="shared" si="3"/>
        <v>0</v>
      </c>
      <c r="H115" s="111">
        <f>I54</f>
        <v>4</v>
      </c>
      <c r="I115" s="86"/>
      <c r="J115" s="112"/>
      <c r="K115" s="113"/>
      <c r="L115" s="114"/>
      <c r="M115" s="115"/>
      <c r="N115" s="116"/>
      <c r="O115" s="115"/>
      <c r="P115" s="98"/>
      <c r="Q115" s="27"/>
    </row>
    <row r="116" spans="1:17" ht="15" customHeight="1">
      <c r="A116" s="108" t="s">
        <v>35</v>
      </c>
      <c r="B116" s="109" t="str">
        <f>B57</f>
        <v>KONSUMSI</v>
      </c>
      <c r="C116" s="110">
        <f>C65</f>
        <v>0</v>
      </c>
      <c r="D116" s="110">
        <f t="shared" ref="D116:G116" si="4">D65</f>
        <v>100</v>
      </c>
      <c r="E116" s="110">
        <f t="shared" si="4"/>
        <v>0</v>
      </c>
      <c r="F116" s="110">
        <f t="shared" si="4"/>
        <v>0</v>
      </c>
      <c r="G116" s="110">
        <f t="shared" si="4"/>
        <v>0</v>
      </c>
      <c r="H116" s="111">
        <f>I65</f>
        <v>4</v>
      </c>
      <c r="I116" s="86"/>
      <c r="J116" s="117"/>
      <c r="K116" s="113"/>
      <c r="L116" s="114"/>
      <c r="M116" s="115"/>
      <c r="N116" s="116"/>
      <c r="O116" s="115"/>
      <c r="P116" s="116"/>
      <c r="Q116" s="116"/>
    </row>
    <row r="117" spans="1:17" ht="15.75" customHeight="1">
      <c r="A117" s="108" t="s">
        <v>36</v>
      </c>
      <c r="B117" s="109" t="str">
        <f>B68</f>
        <v>FASILITAS PENDUKUNG</v>
      </c>
      <c r="C117" s="110">
        <f>C78</f>
        <v>0</v>
      </c>
      <c r="D117" s="110">
        <f t="shared" ref="D117:G117" si="5">D78</f>
        <v>100</v>
      </c>
      <c r="E117" s="110">
        <f t="shared" si="5"/>
        <v>0</v>
      </c>
      <c r="F117" s="110">
        <f t="shared" si="5"/>
        <v>0</v>
      </c>
      <c r="G117" s="110">
        <f t="shared" si="5"/>
        <v>0</v>
      </c>
      <c r="H117" s="111">
        <f>I78</f>
        <v>4</v>
      </c>
      <c r="I117" s="86"/>
      <c r="J117" s="118"/>
      <c r="K117" s="113"/>
      <c r="L117" s="114"/>
      <c r="M117" s="115"/>
      <c r="N117" s="116"/>
      <c r="O117" s="115"/>
      <c r="P117" s="116"/>
      <c r="Q117" s="116"/>
    </row>
    <row r="118" spans="1:17" ht="15.75" customHeight="1" thickBot="1">
      <c r="A118" s="119" t="s">
        <v>37</v>
      </c>
      <c r="B118" s="120" t="str">
        <f>B80</f>
        <v>ASRAMA</v>
      </c>
      <c r="C118" s="121">
        <f>C88</f>
        <v>0</v>
      </c>
      <c r="D118" s="121">
        <f t="shared" ref="D118:F118" si="6">D88</f>
        <v>100</v>
      </c>
      <c r="E118" s="121">
        <f t="shared" si="6"/>
        <v>0</v>
      </c>
      <c r="F118" s="121">
        <f t="shared" si="6"/>
        <v>0</v>
      </c>
      <c r="G118" s="121">
        <f t="shared" ref="G118" si="7">G89</f>
        <v>0</v>
      </c>
      <c r="H118" s="122">
        <f>I88</f>
        <v>4</v>
      </c>
      <c r="I118" s="86"/>
      <c r="J118" s="123"/>
      <c r="K118" s="124"/>
      <c r="L118" s="125"/>
      <c r="M118" s="126"/>
      <c r="N118" s="127"/>
      <c r="O118" s="126"/>
      <c r="P118" s="116"/>
      <c r="Q118" s="116"/>
    </row>
    <row r="119" spans="1:17" ht="12.75">
      <c r="P119" s="2"/>
    </row>
    <row r="134" spans="2:17" ht="25.5" customHeight="1"/>
    <row r="136" spans="2:17">
      <c r="F136" s="1"/>
      <c r="H136" s="2"/>
      <c r="M136" s="23"/>
      <c r="N136" s="6"/>
      <c r="O136" s="2"/>
      <c r="P136" s="2"/>
    </row>
    <row r="137" spans="2:17" ht="48" customHeight="1">
      <c r="M137" s="23"/>
      <c r="N137" s="6"/>
      <c r="O137" s="2"/>
      <c r="P137" s="2"/>
    </row>
    <row r="138" spans="2:17">
      <c r="M138" s="23"/>
      <c r="N138" s="6"/>
      <c r="O138" s="2"/>
      <c r="P138" s="2"/>
    </row>
    <row r="139" spans="2:17">
      <c r="F139" s="1"/>
      <c r="H139" s="2"/>
      <c r="M139" s="23"/>
      <c r="N139" s="6"/>
      <c r="O139" s="2"/>
      <c r="P139" s="2"/>
    </row>
    <row r="143" spans="2:17" ht="15.75" thickBot="1"/>
    <row r="144" spans="2:17" ht="82.5" customHeight="1" thickBot="1">
      <c r="B144" s="128" t="s">
        <v>38</v>
      </c>
      <c r="C144" s="129" t="s">
        <v>23</v>
      </c>
      <c r="D144" s="130" t="s">
        <v>24</v>
      </c>
      <c r="E144" s="130" t="s">
        <v>25</v>
      </c>
      <c r="F144" s="130" t="s">
        <v>26</v>
      </c>
      <c r="G144" s="130" t="s">
        <v>39</v>
      </c>
      <c r="H144" s="131" t="s">
        <v>28</v>
      </c>
      <c r="I144" s="158" t="s">
        <v>40</v>
      </c>
      <c r="J144" s="159"/>
      <c r="K144" s="160"/>
      <c r="L144" s="132"/>
      <c r="O144" s="2"/>
      <c r="P144" s="23"/>
      <c r="Q144" s="6"/>
    </row>
    <row r="145" spans="1:18" ht="34.5" thickBot="1">
      <c r="B145" s="133" t="s">
        <v>41</v>
      </c>
      <c r="C145" s="134">
        <f>[1]IN2!K58</f>
        <v>0</v>
      </c>
      <c r="D145" s="135">
        <f>[1]IN2!L58</f>
        <v>0</v>
      </c>
      <c r="E145" s="135">
        <f>[1]IN2!M58</f>
        <v>0</v>
      </c>
      <c r="F145" s="135">
        <f>[1]IN2!N58</f>
        <v>0</v>
      </c>
      <c r="G145" s="135">
        <f>[1]IN2!O58</f>
        <v>0</v>
      </c>
      <c r="H145" s="136">
        <f>[1]IN2!BV54</f>
        <v>4</v>
      </c>
      <c r="I145" s="146" t="str">
        <f>IF(H145&gt;=4.2,"Sangat Baik",IF(H145&gt;=3.4,"Baik",IF(H145&gt;=2.6,"Cukup",IF(H145&gt;=1.8,"Kurang Baik","Tidak Baik"))))</f>
        <v>Baik</v>
      </c>
      <c r="J145" s="146"/>
      <c r="K145" s="147"/>
      <c r="L145" s="137"/>
      <c r="O145" s="2"/>
      <c r="P145" s="23"/>
      <c r="Q145" s="6">
        <f>SUM(C145:G145)</f>
        <v>0</v>
      </c>
      <c r="R145" s="2">
        <f>(C145/5)+(D145/4)+(E145/3)+(F145/2)+(G145/1)</f>
        <v>0</v>
      </c>
    </row>
    <row r="147" spans="1:18" ht="18">
      <c r="B147" s="138"/>
      <c r="M147" s="1"/>
      <c r="N147" s="139"/>
      <c r="O147" s="140"/>
    </row>
    <row r="148" spans="1:18" ht="18">
      <c r="A148" s="141"/>
      <c r="B148" s="142"/>
    </row>
    <row r="149" spans="1:18" ht="18">
      <c r="B149" s="142"/>
    </row>
    <row r="150" spans="1:18" ht="18">
      <c r="B150" s="142"/>
    </row>
    <row r="151" spans="1:18" ht="20.25">
      <c r="B151" s="142"/>
      <c r="L151" s="143" t="s">
        <v>42</v>
      </c>
    </row>
    <row r="152" spans="1:18" ht="18">
      <c r="B152" s="142"/>
    </row>
    <row r="153" spans="1:18" ht="20.25">
      <c r="B153" s="142"/>
      <c r="L153" s="143"/>
    </row>
    <row r="154" spans="1:18" ht="18">
      <c r="B154" s="142"/>
    </row>
    <row r="155" spans="1:18" ht="20.25">
      <c r="B155" s="142"/>
      <c r="L155" s="143"/>
    </row>
    <row r="156" spans="1:18" ht="20.25">
      <c r="B156" s="142"/>
      <c r="L156" s="4"/>
    </row>
    <row r="157" spans="1:18" ht="18">
      <c r="B157" s="142"/>
    </row>
    <row r="158" spans="1:18" ht="20.25">
      <c r="B158" s="142"/>
      <c r="L158" s="143" t="s">
        <v>43</v>
      </c>
    </row>
    <row r="159" spans="1:18" ht="20.25">
      <c r="B159" s="142"/>
      <c r="L159" s="144" t="s">
        <v>44</v>
      </c>
      <c r="M159" s="144"/>
      <c r="N159" s="144"/>
    </row>
    <row r="160" spans="1:18" ht="20.25">
      <c r="B160" s="142"/>
      <c r="K160" s="6"/>
      <c r="M160" s="144"/>
      <c r="N160" s="144"/>
    </row>
    <row r="161" spans="11:14" ht="20.25">
      <c r="K161" s="145"/>
      <c r="M161" s="144"/>
      <c r="N161" s="144"/>
    </row>
    <row r="162" spans="11:14" ht="44.25" customHeight="1">
      <c r="K162" s="6"/>
      <c r="M162" s="144"/>
      <c r="N162" s="144"/>
    </row>
    <row r="163" spans="11:14" ht="20.25">
      <c r="K163" s="6"/>
      <c r="M163" s="144"/>
      <c r="N163" s="144"/>
    </row>
    <row r="164" spans="11:14" ht="20.25">
      <c r="K164" s="6"/>
      <c r="M164" s="144"/>
      <c r="N164" s="144"/>
    </row>
    <row r="165" spans="11:14">
      <c r="K165" s="6"/>
    </row>
  </sheetData>
  <mergeCells count="25">
    <mergeCell ref="C57:I57"/>
    <mergeCell ref="B1:P1"/>
    <mergeCell ref="B2:P2"/>
    <mergeCell ref="B3:P3"/>
    <mergeCell ref="B5:O5"/>
    <mergeCell ref="B6:O6"/>
    <mergeCell ref="B7:D7"/>
    <mergeCell ref="C9:O9"/>
    <mergeCell ref="C15:I15"/>
    <mergeCell ref="C27:I27"/>
    <mergeCell ref="C36:I36"/>
    <mergeCell ref="C47:I47"/>
    <mergeCell ref="C68:I68"/>
    <mergeCell ref="C80:I80"/>
    <mergeCell ref="A108:H108"/>
    <mergeCell ref="B110:B111"/>
    <mergeCell ref="C110:H110"/>
    <mergeCell ref="I145:K145"/>
    <mergeCell ref="L111:M111"/>
    <mergeCell ref="N111:O111"/>
    <mergeCell ref="J113:K114"/>
    <mergeCell ref="L113:M114"/>
    <mergeCell ref="N113:O114"/>
    <mergeCell ref="I144:K144"/>
    <mergeCell ref="J111:K111"/>
  </mergeCells>
  <printOptions horizontalCentered="1"/>
  <pageMargins left="0" right="0" top="0.70866141732283472" bottom="0" header="0.31496062992125984" footer="0"/>
  <pageSetup paperSize="9" scale="48" orientation="portrait" horizontalDpi="4294967292" r:id="rId1"/>
  <rowBreaks count="1" manualBreakCount="1">
    <brk id="92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 Hasil</vt:lpstr>
      <vt:lpstr>'Laporan Hasil'!Print_Area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Brillyananda</dc:creator>
  <cp:lastModifiedBy>OTL BPPK</cp:lastModifiedBy>
  <dcterms:created xsi:type="dcterms:W3CDTF">2014-07-17T03:07:13Z</dcterms:created>
  <dcterms:modified xsi:type="dcterms:W3CDTF">2014-07-18T06:31:57Z</dcterms:modified>
</cp:coreProperties>
</file>