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nto de partida" sheetId="2" state="visible" r:id="rId2"/>
    <sheet xmlns:r="http://schemas.openxmlformats.org/officeDocument/2006/relationships" name="Objetivos" sheetId="3" state="visible" r:id="rId3"/>
    <sheet xmlns:r="http://schemas.openxmlformats.org/officeDocument/2006/relationships" name="Segmentos" sheetId="4" state="visible" r:id="rId4"/>
    <sheet xmlns:r="http://schemas.openxmlformats.org/officeDocument/2006/relationships" name="Compradores" sheetId="5" state="visible" r:id="rId5"/>
    <sheet xmlns:r="http://schemas.openxmlformats.org/officeDocument/2006/relationships" name="Posicionamiento" sheetId="6" state="visible" r:id="rId6"/>
    <sheet xmlns:r="http://schemas.openxmlformats.org/officeDocument/2006/relationships" name="Mezcla 4P" sheetId="7" state="visible" r:id="rId7"/>
    <sheet xmlns:r="http://schemas.openxmlformats.org/officeDocument/2006/relationships" name="Fases México" sheetId="8" state="visible" r:id="rId8"/>
    <sheet xmlns:r="http://schemas.openxmlformats.org/officeDocument/2006/relationships" name="ABM 17 cuentas" sheetId="9" state="visible" r:id="rId9"/>
    <sheet xmlns:r="http://schemas.openxmlformats.org/officeDocument/2006/relationships" name="Canales" sheetId="10" state="visible" r:id="rId10"/>
    <sheet xmlns:r="http://schemas.openxmlformats.org/officeDocument/2006/relationships" name="Contenido" sheetId="11" state="visible" r:id="rId11"/>
    <sheet xmlns:r="http://schemas.openxmlformats.org/officeDocument/2006/relationships" name="Eventos" sheetId="12" state="visible" r:id="rId12"/>
    <sheet xmlns:r="http://schemas.openxmlformats.org/officeDocument/2006/relationships" name="Embudo" sheetId="13" state="visible" r:id="rId13"/>
    <sheet xmlns:r="http://schemas.openxmlformats.org/officeDocument/2006/relationships" name="Presupuesto" sheetId="14" state="visible" r:id="rId14"/>
    <sheet xmlns:r="http://schemas.openxmlformats.org/officeDocument/2006/relationships" name="KPIs mensuales" sheetId="15" state="visible" r:id="rId15"/>
    <sheet xmlns:r="http://schemas.openxmlformats.org/officeDocument/2006/relationships" name="Calendario" sheetId="16" state="visible" r:id="rId16"/>
    <sheet xmlns:r="http://schemas.openxmlformats.org/officeDocument/2006/relationships" name="Latinoamérica" sheetId="17" state="visible" r:id="rId17"/>
    <sheet xmlns:r="http://schemas.openxmlformats.org/officeDocument/2006/relationships" name="Pedir a CLT" sheetId="18" state="visible" r:id="rId18"/>
    <sheet xmlns:r="http://schemas.openxmlformats.org/officeDocument/2006/relationships" name="Riesgos" sheetId="19" state="visible" r:id="rId19"/>
    <sheet xmlns:r="http://schemas.openxmlformats.org/officeDocument/2006/relationships" name="Map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US$&quot;#,##0"/>
  </numFmts>
  <fonts count="7">
    <font>
      <name val="Calibri"/>
      <family val="2"/>
      <color theme="1"/>
      <sz val="11"/>
      <scheme val="minor"/>
    </font>
    <font>
      <b val="1"/>
      <color rgb="001B1F3B"/>
      <sz val="16"/>
    </font>
    <font>
      <i val="1"/>
      <color rgb="00555555"/>
      <sz val="10"/>
    </font>
    <font>
      <b val="1"/>
      <color rgb="00C2185B"/>
      <sz val="12"/>
    </font>
    <font>
      <color rgb="000079A8"/>
      <u val="single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EEF2F7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9" fontId="0" fillId="0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0" fillId="4" borderId="0" pivotButton="0" quotePrefix="0" xfId="0"/>
    <xf numFmtId="9" fontId="0" fillId="0" borderId="0" pivotButton="0" quotePrefix="0" xfId="0"/>
    <xf numFmtId="165" fontId="0" fillId="0" borderId="0" pivotButton="0" quotePrefix="0" xfId="0"/>
    <xf numFmtId="165" fontId="0" fillId="4" borderId="1" applyAlignment="1" pivotButton="0" quotePrefix="0" xfId="0">
      <alignment vertical="top" wrapText="1"/>
    </xf>
    <xf numFmtId="165" fontId="6" fillId="5" borderId="0" pivotButton="0" quotePrefix="0" xfId="0"/>
    <xf numFmtId="165" fontId="0" fillId="4" borderId="0" pivotButton="0" quotePrefix="0" xfId="0"/>
    <xf numFmtId="9" fontId="0" fillId="4" borderId="0" pivotButton="0" quotePrefix="0" xfId="0"/>
    <xf numFmtId="165" fontId="6" fillId="0" borderId="0" pivotButton="0" quotePrefix="0" xfId="0"/>
    <xf numFmtId="3" fontId="0" fillId="0" borderId="0" pivotButton="0" quotePrefix="0" xfId="0"/>
    <xf numFmtId="3" fontId="0" fillId="4" borderId="0" pivotButton="0" quotePrefix="0" xfId="0"/>
    <xf numFmtId="0" fontId="5" fillId="2" borderId="0" pivotButton="0" quotePrefix="0" xfId="0"/>
    <xf numFmtId="0" fontId="0" fillId="4" borderId="1" pivotButton="0" quotePrefix="0" xfId="0"/>
    <xf numFmtId="0" fontId="6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C2185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477500" cy="814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0477500" cy="814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unto de partida'!A1" TargetMode="External" Id="rId1"/><Relationship Type="http://schemas.openxmlformats.org/officeDocument/2006/relationships/hyperlink" Target="#'Objetivos'!A1" TargetMode="External" Id="rId2"/><Relationship Type="http://schemas.openxmlformats.org/officeDocument/2006/relationships/hyperlink" Target="#'Segmentos'!A1" TargetMode="External" Id="rId3"/><Relationship Type="http://schemas.openxmlformats.org/officeDocument/2006/relationships/hyperlink" Target="#'Compradores'!A1" TargetMode="External" Id="rId4"/><Relationship Type="http://schemas.openxmlformats.org/officeDocument/2006/relationships/hyperlink" Target="#'Posicionamiento'!A1" TargetMode="External" Id="rId5"/><Relationship Type="http://schemas.openxmlformats.org/officeDocument/2006/relationships/hyperlink" Target="#'Mezcla 4P'!A1" TargetMode="External" Id="rId6"/><Relationship Type="http://schemas.openxmlformats.org/officeDocument/2006/relationships/hyperlink" Target="#'Fases M&#233;xico'!A1" TargetMode="External" Id="rId7"/><Relationship Type="http://schemas.openxmlformats.org/officeDocument/2006/relationships/hyperlink" Target="#'ABM 17 cuentas'!A1" TargetMode="External" Id="rId8"/><Relationship Type="http://schemas.openxmlformats.org/officeDocument/2006/relationships/hyperlink" Target="#'Canales'!A1" TargetMode="External" Id="rId9"/><Relationship Type="http://schemas.openxmlformats.org/officeDocument/2006/relationships/hyperlink" Target="#'Contenido'!A1" TargetMode="External" Id="rId10"/><Relationship Type="http://schemas.openxmlformats.org/officeDocument/2006/relationships/hyperlink" Target="#'Eventos'!A1" TargetMode="External" Id="rId11"/><Relationship Type="http://schemas.openxmlformats.org/officeDocument/2006/relationships/hyperlink" Target="#'Embudo'!A1" TargetMode="External" Id="rId12"/><Relationship Type="http://schemas.openxmlformats.org/officeDocument/2006/relationships/hyperlink" Target="#'Presupuesto'!A1" TargetMode="External" Id="rId13"/><Relationship Type="http://schemas.openxmlformats.org/officeDocument/2006/relationships/hyperlink" Target="#'KPIs mensuales'!A1" TargetMode="External" Id="rId14"/><Relationship Type="http://schemas.openxmlformats.org/officeDocument/2006/relationships/hyperlink" Target="#'Calendario'!A1" TargetMode="External" Id="rId15"/><Relationship Type="http://schemas.openxmlformats.org/officeDocument/2006/relationships/hyperlink" Target="#'Latinoam&#233;rica'!A1" TargetMode="External" Id="rId16"/><Relationship Type="http://schemas.openxmlformats.org/officeDocument/2006/relationships/hyperlink" Target="#'Pedir a CLT'!A1" TargetMode="External" Id="rId17"/><Relationship Type="http://schemas.openxmlformats.org/officeDocument/2006/relationships/hyperlink" Target="#'Riesgos'!A1" TargetMode="External" Id="rId18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2185B"/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 de Marketing CLT</t>
        </is>
      </c>
    </row>
    <row r="2">
      <c r="A2" s="2" t="inlineStr">
        <is>
          <t>Posicionar la impresión híbrida textil de CLT como la n.º 1 en México y llevarla a Latinoamérica</t>
        </is>
      </c>
    </row>
    <row r="3">
      <c r="A3" s="2" t="inlineStr">
        <is>
          <t>Preparado por: TID México · VSP Printing, Inc. · CEB · Octubre 2026</t>
        </is>
      </c>
    </row>
    <row r="5" ht="45" customHeight="1">
      <c r="A5" s="3" t="inlineStr">
        <is>
          <t>Objetivo: que en 24 meses CLT sea la marca de referencia en impresión híbrida textil (serigrafía + digital) en México, la primera que piense un estampador o una maquila de exportación cuando quiera diferenciarse, y que en el año 3 repliquemos el modelo en Latinoamérica.</t>
        </is>
      </c>
    </row>
    <row r="7" ht="32" customHeight="1">
      <c r="A7" s="3" t="inlineStr">
        <is>
          <t>• Hoy nadie es dueño de la categoría en México: no hay distribuidor formal de híbridos chinos y la competencia en tintas compite por precio (ScreenTec) o por aprobaciones de marca (Avient). El primero que eduque al mercado se queda con la categoría.</t>
        </is>
      </c>
    </row>
    <row r="8" ht="32" customHeight="1">
      <c r="A8" s="3" t="inlineStr">
        <is>
          <t>• Posicionamiento: «Serigrafía + digital en un solo paso, con química y servicio en México». No vendemos una máquina: vendemos color ilimitado al costo de la serigrafía, efectos que el DTF no logra y un socio técnico local.</t>
        </is>
      </c>
    </row>
    <row r="9" ht="32" customHeight="1">
      <c r="A9" s="3" t="inlineStr">
        <is>
          <t>• Estrategia: marketing por cuentas (ABM) sobre las 17 cuentas del 80/20, sala de demostración como motor de ventas, contenido visual que muestre los efectos, ferias clave y consumibles como puerta de entrada.</t>
        </is>
      </c>
    </row>
    <row r="10" ht="32" customHeight="1">
      <c r="A10" s="3" t="inlineStr">
        <is>
          <t>• Metas: 2 · 5 · 8 líneas híbridas en los años 1–3, 30 talleres comprando consumibles en el año 1 y el 60% de las cuentas prioritarias con demostración o prueba en su tela.</t>
        </is>
      </c>
    </row>
    <row r="11" ht="32" customHeight="1">
      <c r="A11" s="3" t="inlineStr">
        <is>
          <t>• Presupuesto de marketing año 1: ~US$50 mil (US$20 mil ya incluidos en la inversión de lanzamiento); proponemos que CLT cofinancie una parte con un fondo cooperativo.</t>
        </is>
      </c>
    </row>
    <row r="13">
      <c r="A13" s="4" t="inlineStr">
        <is>
          <t>Contenido del libro</t>
        </is>
      </c>
    </row>
    <row r="14">
      <c r="A14" s="5" t="inlineStr">
        <is>
          <t>Punto de partida</t>
        </is>
      </c>
    </row>
    <row r="15">
      <c r="A15" s="5" t="inlineStr">
        <is>
          <t>Objetivos</t>
        </is>
      </c>
    </row>
    <row r="16">
      <c r="A16" s="5" t="inlineStr">
        <is>
          <t>Segmentos</t>
        </is>
      </c>
    </row>
    <row r="17">
      <c r="A17" s="5" t="inlineStr">
        <is>
          <t>Compradores</t>
        </is>
      </c>
    </row>
    <row r="18">
      <c r="A18" s="5" t="inlineStr">
        <is>
          <t>Posicionamiento</t>
        </is>
      </c>
    </row>
    <row r="19">
      <c r="A19" s="5" t="inlineStr">
        <is>
          <t>Mezcla 4P</t>
        </is>
      </c>
    </row>
    <row r="20">
      <c r="A20" s="5" t="inlineStr">
        <is>
          <t>Fases México</t>
        </is>
      </c>
    </row>
    <row r="21">
      <c r="A21" s="5" t="inlineStr">
        <is>
          <t>ABM 17 cuentas</t>
        </is>
      </c>
    </row>
    <row r="22">
      <c r="A22" s="5" t="inlineStr">
        <is>
          <t>Canales</t>
        </is>
      </c>
    </row>
    <row r="23">
      <c r="A23" s="5" t="inlineStr">
        <is>
          <t>Contenido</t>
        </is>
      </c>
    </row>
    <row r="24">
      <c r="A24" s="5" t="inlineStr">
        <is>
          <t>Eventos</t>
        </is>
      </c>
    </row>
    <row r="25">
      <c r="A25" s="5" t="inlineStr">
        <is>
          <t>Embudo</t>
        </is>
      </c>
    </row>
    <row r="26">
      <c r="A26" s="5" t="inlineStr">
        <is>
          <t>Presupuesto</t>
        </is>
      </c>
    </row>
    <row r="27">
      <c r="A27" s="5" t="inlineStr">
        <is>
          <t>KPIs mensuales</t>
        </is>
      </c>
    </row>
    <row r="28">
      <c r="A28" s="5" t="inlineStr">
        <is>
          <t>Calendario</t>
        </is>
      </c>
    </row>
    <row r="29">
      <c r="A29" s="5" t="inlineStr">
        <is>
          <t>Latinoamérica</t>
        </is>
      </c>
    </row>
    <row r="30">
      <c r="A30" s="5" t="inlineStr">
        <is>
          <t>Pedir a CLT</t>
        </is>
      </c>
    </row>
    <row r="31">
      <c r="A31" s="5" t="inlineStr">
        <is>
          <t>Riesgos</t>
        </is>
      </c>
    </row>
    <row r="33">
      <c r="A33" s="2" t="inlineStr">
        <is>
          <t>Nota: metas y presupuestos son estimaciones propias; se ajustarán con la cotización de CLT y los primeros 6 meses de resultados.</t>
        </is>
      </c>
    </row>
  </sheetData>
  <mergeCells count="6">
    <mergeCell ref="A5:D5"/>
    <mergeCell ref="A9:D9"/>
    <mergeCell ref="A8:D8"/>
    <mergeCell ref="A7:D7"/>
    <mergeCell ref="A11:D11"/>
    <mergeCell ref="A10:D10"/>
  </mergeCells>
  <hyperlinks>
    <hyperlink xmlns:r="http://schemas.openxmlformats.org/officeDocument/2006/relationships" ref="A14" r:id="rId1"/>
    <hyperlink xmlns:r="http://schemas.openxmlformats.org/officeDocument/2006/relationships" ref="A15" r:id="rId2"/>
    <hyperlink xmlns:r="http://schemas.openxmlformats.org/officeDocument/2006/relationships" ref="A16" r:id="rId3"/>
    <hyperlink xmlns:r="http://schemas.openxmlformats.org/officeDocument/2006/relationships" ref="A17" r:id="rId4"/>
    <hyperlink xmlns:r="http://schemas.openxmlformats.org/officeDocument/2006/relationships" ref="A18" r:id="rId5"/>
    <hyperlink xmlns:r="http://schemas.openxmlformats.org/officeDocument/2006/relationships" ref="A19" r:id="rId6"/>
    <hyperlink xmlns:r="http://schemas.openxmlformats.org/officeDocument/2006/relationships" ref="A20" r:id="rId7"/>
    <hyperlink xmlns:r="http://schemas.openxmlformats.org/officeDocument/2006/relationships" ref="A21" r:id="rId8"/>
    <hyperlink xmlns:r="http://schemas.openxmlformats.org/officeDocument/2006/relationships" ref="A22" r:id="rId9"/>
    <hyperlink xmlns:r="http://schemas.openxmlformats.org/officeDocument/2006/relationships" ref="A23" r:id="rId10"/>
    <hyperlink xmlns:r="http://schemas.openxmlformats.org/officeDocument/2006/relationships" ref="A24" r:id="rId11"/>
    <hyperlink xmlns:r="http://schemas.openxmlformats.org/officeDocument/2006/relationships" ref="A25" r:id="rId12"/>
    <hyperlink xmlns:r="http://schemas.openxmlformats.org/officeDocument/2006/relationships" ref="A26" r:id="rId13"/>
    <hyperlink xmlns:r="http://schemas.openxmlformats.org/officeDocument/2006/relationships" ref="A27" r:id="rId14"/>
    <hyperlink xmlns:r="http://schemas.openxmlformats.org/officeDocument/2006/relationships" ref="A28" r:id="rId15"/>
    <hyperlink xmlns:r="http://schemas.openxmlformats.org/officeDocument/2006/relationships" ref="A29" r:id="rId16"/>
    <hyperlink xmlns:r="http://schemas.openxmlformats.org/officeDocument/2006/relationships" ref="A30" r:id="rId17"/>
    <hyperlink xmlns:r="http://schemas.openxmlformats.org/officeDocument/2006/relationships" ref="A31" r:id="rId1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C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</cols>
  <sheetData>
    <row r="1">
      <c r="A1" s="1" t="inlineStr">
        <is>
          <t>Punto de partida</t>
        </is>
      </c>
    </row>
    <row r="3">
      <c r="A3" s="6" t="inlineStr">
        <is>
          <t>Tema</t>
        </is>
      </c>
      <c r="B3" s="6" t="inlineStr">
        <is>
          <t>Lo que sabemos</t>
        </is>
      </c>
      <c r="C3" s="6" t="inlineStr">
        <is>
          <t>Implicación para marketing</t>
        </is>
      </c>
    </row>
    <row r="4">
      <c r="A4" s="7" t="inlineStr">
        <is>
          <t>Mercado</t>
        </is>
      </c>
      <c r="B4" s="8" t="inlineStr">
        <is>
          <t>102,492 unidades económicas textiles; ~1,400–1,900 empresas alcanzables; 82 prospectos identificados (47 estampadores/fabricantes y 35 OEM)</t>
        </is>
      </c>
      <c r="C4" s="8" t="inlineStr">
        <is>
          <t>Mercado concentrado: pocas cuentas grandes deciden el volumen; marketing de precisión, no masivo</t>
        </is>
      </c>
    </row>
    <row r="5">
      <c r="A5" s="9" t="inlineStr">
        <is>
          <t>Contexto</t>
        </is>
      </c>
      <c r="B5" s="10" t="inlineStr">
        <is>
          <t>Aranceles 2026 de hasta 35% a prendas de países sin tratado; las maquilas buscan valor agregado y tirajes cortos</t>
        </is>
      </c>
      <c r="C5" s="10" t="inlineStr">
        <is>
          <t>Mensaje de oportunidad: producir aquí lo que antes se importaba, con efectos premium</t>
        </is>
      </c>
    </row>
    <row r="6">
      <c r="A6" s="7" t="inlineStr">
        <is>
          <t>Competencia</t>
        </is>
      </c>
      <c r="B6" s="8" t="inlineStr">
        <is>
          <t>Kornit (DTG alto costo), pulpos M&amp;R/ROQ/MHM, Avient y Matsui en tintas premium, ScreenTec y marcas económicas en precio, DTF en tirajes cortos</t>
        </is>
      </c>
      <c r="C6" s="8" t="inlineStr">
        <is>
          <t>Diferenciarnos por solución completa y servicio, no por precio</t>
        </is>
      </c>
    </row>
    <row r="7">
      <c r="A7" s="9" t="inlineStr">
        <is>
          <t>Marca CLT</t>
        </is>
      </c>
      <c r="B7" s="10" t="inlineStr">
        <is>
          <t>Fabricante chino listado en bolsa, poco conocido en México</t>
        </is>
      </c>
      <c r="C7" s="10" t="inlineStr">
        <is>
          <t>Construir confianza: pruebas en la tela del cliente, casos, sala demo y servicio local</t>
        </is>
      </c>
    </row>
    <row r="8">
      <c r="A8" s="7" t="inlineStr">
        <is>
          <t>Grupo</t>
        </is>
      </c>
      <c r="B8" s="8" t="inlineStr">
        <is>
          <t>TID (12 años, Querétaro), VSP (20+ años, California), CEB (importación)</t>
        </is>
      </c>
      <c r="C8" s="8" t="inlineStr">
        <is>
          <t>Credibilidad local y cobertura frontera; marca paraguas «CLT por TID»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8" customWidth="1" min="4" max="4"/>
  </cols>
  <sheetData>
    <row r="1">
      <c r="A1" s="1" t="inlineStr">
        <is>
          <t>Objetivos (metas por año)</t>
        </is>
      </c>
    </row>
    <row r="3">
      <c r="A3" s="6" t="inlineStr">
        <is>
          <t>Indicador</t>
        </is>
      </c>
      <c r="B3" s="6" t="inlineStr">
        <is>
          <t>Año 1</t>
        </is>
      </c>
      <c r="C3" s="6" t="inlineStr">
        <is>
          <t>Año 2</t>
        </is>
      </c>
      <c r="D3" s="6" t="inlineStr">
        <is>
          <t>Año 3</t>
        </is>
      </c>
    </row>
    <row r="4">
      <c r="A4" s="7" t="inlineStr">
        <is>
          <t>Líneas híbridas instaladas (acumulado)</t>
        </is>
      </c>
      <c r="B4" s="8" t="inlineStr">
        <is>
          <t>2</t>
        </is>
      </c>
      <c r="C4" s="8" t="inlineStr">
        <is>
          <t>7</t>
        </is>
      </c>
      <c r="D4" s="8" t="inlineStr">
        <is>
          <t>15</t>
        </is>
      </c>
    </row>
    <row r="5">
      <c r="A5" s="9" t="inlineStr">
        <is>
          <t>Talleres comprando consumibles CLT</t>
        </is>
      </c>
      <c r="B5" s="10" t="inlineStr">
        <is>
          <t>30</t>
        </is>
      </c>
      <c r="C5" s="10" t="inlineStr">
        <is>
          <t>70</t>
        </is>
      </c>
      <c r="D5" s="10" t="inlineStr">
        <is>
          <t>120</t>
        </is>
      </c>
    </row>
    <row r="6">
      <c r="A6" s="7" t="inlineStr">
        <is>
          <t>Cuentas 80/20 con demo o prueba en su tela</t>
        </is>
      </c>
      <c r="B6" s="8" t="inlineStr">
        <is>
          <t>10 de 17</t>
        </is>
      </c>
      <c r="C6" s="8" t="inlineStr">
        <is>
          <t>17 de 17</t>
        </is>
      </c>
      <c r="D6" s="8" t="inlineStr">
        <is>
          <t>+ Latam</t>
        </is>
      </c>
    </row>
    <row r="7">
      <c r="A7" s="9" t="inlineStr">
        <is>
          <t>Leads calificados (MQL)</t>
        </is>
      </c>
      <c r="B7" s="10" t="inlineStr">
        <is>
          <t>300</t>
        </is>
      </c>
      <c r="C7" s="10" t="inlineStr">
        <is>
          <t>600</t>
        </is>
      </c>
      <c r="D7" s="10" t="inlineStr">
        <is>
          <t>900</t>
        </is>
      </c>
    </row>
    <row r="8">
      <c r="A8" s="7" t="inlineStr">
        <is>
          <t>Demostraciones realizadas</t>
        </is>
      </c>
      <c r="B8" s="8" t="inlineStr">
        <is>
          <t>40</t>
        </is>
      </c>
      <c r="C8" s="8" t="inlineStr">
        <is>
          <t>80</t>
        </is>
      </c>
      <c r="D8" s="8" t="inlineStr">
        <is>
          <t>120</t>
        </is>
      </c>
    </row>
    <row r="9">
      <c r="A9" s="9" t="inlineStr">
        <is>
          <t>Conocimiento de marca en cuentas prioritarias</t>
        </is>
      </c>
      <c r="B9" s="10" t="inlineStr">
        <is>
          <t>60%</t>
        </is>
      </c>
      <c r="C9" s="10" t="inlineStr">
        <is>
          <t>85%</t>
        </is>
      </c>
      <c r="D9" s="10" t="inlineStr">
        <is>
          <t>90%</t>
        </is>
      </c>
    </row>
    <row r="10">
      <c r="A10" s="7" t="inlineStr">
        <is>
          <t>Países con presencia</t>
        </is>
      </c>
      <c r="B10" s="8" t="inlineStr">
        <is>
          <t>México</t>
        </is>
      </c>
      <c r="C10" s="8" t="inlineStr">
        <is>
          <t>México + EE. UU. (VSP)</t>
        </is>
      </c>
      <c r="D10" s="8" t="inlineStr">
        <is>
          <t>+ 2–3 países Latam</t>
        </is>
      </c>
    </row>
    <row r="12" ht="30" customHeight="1">
      <c r="A12" s="11" t="inlineStr">
        <is>
          <t>Líneas por año: 2, 5 y 8 (igual que la propuesta a CLT). Consumibles: incluye talleres sin máquina CLT. Estimación a validar.</t>
        </is>
      </c>
    </row>
  </sheetData>
  <mergeCells count="1">
    <mergeCell ref="A12:D1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38" customWidth="1" min="3" max="3"/>
    <col width="40" customWidth="1" min="4" max="4"/>
    <col width="14" customWidth="1" min="5" max="5"/>
  </cols>
  <sheetData>
    <row r="1">
      <c r="A1" s="1" t="inlineStr">
        <is>
          <t>Mercado meta y segmentos</t>
        </is>
      </c>
    </row>
    <row r="3">
      <c r="A3" s="6" t="inlineStr">
        <is>
          <t>Segmento</t>
        </is>
      </c>
      <c r="B3" s="6" t="inlineStr">
        <is>
          <t>Quiénes</t>
        </is>
      </c>
      <c r="C3" s="6" t="inlineStr">
        <is>
          <t>Qué necesitan</t>
        </is>
      </c>
      <c r="D3" s="6" t="inlineStr">
        <is>
          <t>Mensaje</t>
        </is>
      </c>
      <c r="E3" s="6" t="inlineStr">
        <is>
          <t>Prioridad</t>
        </is>
      </c>
    </row>
    <row r="4">
      <c r="A4" s="7" t="inlineStr">
        <is>
          <t>OEM de exportación</t>
        </is>
      </c>
      <c r="B4" s="8" t="inlineStr">
        <is>
          <t>Maquilas con serigrafía en Baja California, Puebla, Yucatán, Nuevo León (Ink Throwers, MD International, Vertical Knits, Codipsa)</t>
        </is>
      </c>
      <c r="C4" s="8" t="inlineStr">
        <is>
          <t>Volumen, calidad constante, efectos para marcas de EE. UU., cumplimiento químico</t>
        </is>
      </c>
      <c r="D4" s="8" t="inlineStr">
        <is>
          <t>«Efectos premium a velocidad de pulpo, con soporte en México»</t>
        </is>
      </c>
      <c r="E4" s="8" t="inlineStr">
        <is>
          <t>1</t>
        </is>
      </c>
    </row>
    <row r="5">
      <c r="A5" s="9" t="inlineStr">
        <is>
          <t>Estampadores industriales</t>
        </is>
      </c>
      <c r="B5" s="10" t="inlineStr">
        <is>
          <t>Maquila de serigrafía por volumen (ADN, KW, SerigrafiarteSP)</t>
        </is>
      </c>
      <c r="C5" s="10" t="inlineStr">
        <is>
          <t>Bajar costo por pieza, quitar cambios de pantalla, ganar clientes nuevos</t>
        </is>
      </c>
      <c r="D5" s="10" t="inlineStr">
        <is>
          <t>«Color ilimitado al costo de la serigrafía»</t>
        </is>
      </c>
      <c r="E5" s="10" t="inlineStr">
        <is>
          <t>1</t>
        </is>
      </c>
    </row>
    <row r="6">
      <c r="A6" s="7" t="inlineStr">
        <is>
          <t>Deportivo, uniformes y licencias</t>
        </is>
      </c>
      <c r="B6" s="8" t="inlineStr">
        <is>
          <t>Charly, Diermi, Uniformes Carmen, Reitex</t>
        </is>
      </c>
      <c r="C6" s="8" t="inlineStr">
        <is>
          <t>Nombres y números variables, sublimado sobre algodón oscuro, campañas</t>
        </is>
      </c>
      <c r="D6" s="8" t="inlineStr">
        <is>
          <t>«Personaliza cada pieza sin parar la línea»</t>
        </is>
      </c>
      <c r="E6" s="8" t="inlineStr">
        <is>
          <t>2</t>
        </is>
      </c>
    </row>
    <row r="7">
      <c r="A7" s="9" t="inlineStr">
        <is>
          <t>Marcas de moda y diseño</t>
        </is>
      </c>
      <c r="B7" s="10" t="inlineStr">
        <is>
          <t>Marcas nacionales y diseñadores</t>
        </is>
      </c>
      <c r="C7" s="10" t="inlineStr">
        <is>
          <t>Diferenciación: silicona vidrio, efecto bordado, 3D</t>
        </is>
      </c>
      <c r="D7" s="10" t="inlineStr">
        <is>
          <t>«Lo que tu competencia no puede imprimir»</t>
        </is>
      </c>
      <c r="E7" s="10" t="inlineStr">
        <is>
          <t>2</t>
        </is>
      </c>
    </row>
    <row r="8">
      <c r="A8" s="7" t="inlineStr">
        <is>
          <t>Talleres medianos</t>
        </is>
      </c>
      <c r="B8" s="8" t="inlineStr">
        <is>
          <t>Talleres con pulpo manual o automático</t>
        </is>
      </c>
      <c r="C8" s="8" t="inlineStr">
        <is>
          <t>Mejores siliconas y pastas, capacitación</t>
        </is>
      </c>
      <c r="D8" s="8" t="inlineStr">
        <is>
          <t>«Química profesional con asesoría técnica»</t>
        </is>
      </c>
      <c r="E8" s="8" t="inlineStr">
        <is>
          <t>3 (consumibles)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48" customWidth="1" min="4" max="4"/>
  </cols>
  <sheetData>
    <row r="1">
      <c r="A1" s="1" t="inlineStr">
        <is>
          <t>Compradores: quién decide y qué le decimos</t>
        </is>
      </c>
    </row>
    <row r="3">
      <c r="A3" s="6" t="inlineStr">
        <is>
          <t>Perfil</t>
        </is>
      </c>
      <c r="B3" s="6" t="inlineStr">
        <is>
          <t>Le importa</t>
        </is>
      </c>
      <c r="C3" s="6" t="inlineStr">
        <is>
          <t>Le mostramos</t>
        </is>
      </c>
      <c r="D3" s="6" t="inlineStr">
        <is>
          <t>Objeción típica → respuesta</t>
        </is>
      </c>
    </row>
    <row r="4">
      <c r="A4" s="7" t="inlineStr">
        <is>
          <t>Dueño / director general</t>
        </is>
      </c>
      <c r="B4" s="8" t="inlineStr">
        <is>
          <t>Retorno, riesgo, flujo de efectivo</t>
        </is>
      </c>
      <c r="C4" s="8" t="inlineStr">
        <is>
          <t>Calculadora de retorno con sus números; inversión por etapas; financiamiento</t>
        </is>
      </c>
      <c r="D4" s="8" t="inlineStr">
        <is>
          <t>«Es mucho dinero» → estación digital sobre su pulpo actual primero</t>
        </is>
      </c>
    </row>
    <row r="5">
      <c r="A5" s="9" t="inlineStr">
        <is>
          <t>Gerente de planta / producción</t>
        </is>
      </c>
      <c r="B5" s="10" t="inlineStr">
        <is>
          <t>Piezas por hora, paros, mano de obra</t>
        </is>
      </c>
      <c r="C5" s="10" t="inlineStr">
        <is>
          <t>Demo con 400+ piezas/hora; menos pantallas y cambios</t>
        </is>
      </c>
      <c r="D5" s="10" t="inlineStr">
        <is>
          <t>«Mis operadores no saben» → capacitación incluida y técnico local</t>
        </is>
      </c>
    </row>
    <row r="6">
      <c r="A6" s="7" t="inlineStr">
        <is>
          <t>Ingeniería / procesos</t>
        </is>
      </c>
      <c r="B6" s="8" t="inlineStr">
        <is>
          <t>Estabilidad, curado, lavado, mantenimiento</t>
        </is>
      </c>
      <c r="C6" s="8" t="inlineStr">
        <is>
          <t>Fichas técnicas, pruebas de lavado, plan de mantenimiento</t>
        </is>
      </c>
      <c r="D6" s="8" t="inlineStr">
        <is>
          <t>«Cabezales chinos fallan» → refacciones en México y póliza de servicio</t>
        </is>
      </c>
    </row>
    <row r="7">
      <c r="A7" s="9" t="inlineStr">
        <is>
          <t>Compras</t>
        </is>
      </c>
      <c r="B7" s="10" t="inlineStr">
        <is>
          <t>Precio, crédito, entrega, proveedor confiable</t>
        </is>
      </c>
      <c r="C7" s="10" t="inlineStr">
        <is>
          <t>Inventario local (CEB), precio en pesos, crédito a 30–60 días</t>
        </is>
      </c>
      <c r="D7" s="10" t="inlineStr">
        <is>
          <t>«ScreenTec es más barato» → costo por pieza y efectos que ellos no tienen</t>
        </is>
      </c>
    </row>
    <row r="8">
      <c r="A8" s="7" t="inlineStr">
        <is>
          <t>Diseño</t>
        </is>
      </c>
      <c r="B8" s="8" t="inlineStr">
        <is>
          <t>Libertad creativa, efectos nuevos</t>
        </is>
      </c>
      <c r="C8" s="8" t="inlineStr">
        <is>
          <t>Muestrario físico, recetas de efectos, prueba con su diseño</t>
        </is>
      </c>
      <c r="D8" s="8" t="inlineStr">
        <is>
          <t>«No sé si se ve bien en tela» → muestra con su arte en 72 horas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60" customWidth="1" min="3" max="3"/>
  </cols>
  <sheetData>
    <row r="1">
      <c r="A1" s="1" t="inlineStr">
        <is>
          <t>Posicionamiento y marca</t>
        </is>
      </c>
    </row>
    <row r="3">
      <c r="A3" s="4" t="inlineStr">
        <is>
          <t>Declaración de posicionamiento</t>
        </is>
      </c>
    </row>
    <row r="4" ht="45" customHeight="1">
      <c r="A4" s="3" t="inlineStr">
        <is>
          <t>Para estampadores y maquilas que necesitan diferenciarse sin perder volumen, CLT por TID es la única solución híbrida llave en mano en México: máquina, química y servicio local que combinan el costo de la serigrafía con el color ilimitado del digital y efectos especiales que el DTF no logra.</t>
        </is>
      </c>
    </row>
    <row r="6">
      <c r="A6" s="4" t="inlineStr">
        <is>
          <t>Frases propuestas (a probar con clientes)</t>
        </is>
      </c>
    </row>
    <row r="7" ht="32" customHeight="1">
      <c r="A7" s="3" t="inlineStr">
        <is>
          <t>• «Serigrafía + digital. Un solo paso.» (principal)</t>
        </is>
      </c>
    </row>
    <row r="8" ht="32" customHeight="1">
      <c r="A8" s="3" t="inlineStr">
        <is>
          <t>• «Imprime lo que antes era imposible.» (efectos especiales)</t>
        </is>
      </c>
    </row>
    <row r="9" ht="32" customHeight="1">
      <c r="A9" s="3" t="inlineStr">
        <is>
          <t>• «Color ilimitado al costo de la serigrafía.» (retorno)</t>
        </is>
      </c>
    </row>
    <row r="11">
      <c r="A11" s="4" t="inlineStr">
        <is>
          <t>Tres pilares de mensaje y sus pruebas</t>
        </is>
      </c>
    </row>
    <row r="12">
      <c r="A12" s="6" t="inlineStr">
        <is>
          <t>Pilar</t>
        </is>
      </c>
      <c r="B12" s="6" t="inlineStr">
        <is>
          <t>Promesa</t>
        </is>
      </c>
      <c r="C12" s="6" t="inlineStr">
        <is>
          <t>Pruebas</t>
        </is>
      </c>
    </row>
    <row r="13">
      <c r="A13" s="7" t="inlineStr">
        <is>
          <t>Productividad</t>
        </is>
      </c>
      <c r="B13" s="8" t="inlineStr">
        <is>
          <t>Más piezas por hora y menos costo por pieza</t>
        </is>
      </c>
      <c r="C13" s="8" t="inlineStr">
        <is>
          <t>400–450 piezas/hora; 40–70% menos tinta que DTG; tiraje rentable desde 500 piezas</t>
        </is>
      </c>
    </row>
    <row r="14">
      <c r="A14" s="9" t="inlineStr">
        <is>
          <t>Diferenciación</t>
        </is>
      </c>
      <c r="B14" s="10" t="inlineStr">
        <is>
          <t>Efectos que venden más caro</t>
        </is>
      </c>
      <c r="C14" s="10" t="inlineStr">
        <is>
          <t>Silicona tipo vidrio, efecto bordado, 3D, foil, descarga; muestrario físico</t>
        </is>
      </c>
    </row>
    <row r="15">
      <c r="A15" s="7" t="inlineStr">
        <is>
          <t>Respaldo local</t>
        </is>
      </c>
      <c r="B15" s="8" t="inlineStr">
        <is>
          <t>Un socio, no un importador</t>
        </is>
      </c>
      <c r="C15" s="8" t="inlineStr">
        <is>
          <t>Sala demo en Querétaro, técnicos TID/VSP, inventario CEB, capacitación y garantía</t>
        </is>
      </c>
    </row>
    <row r="17">
      <c r="A17" s="4" t="inlineStr">
        <is>
          <t>Arquitectura de marca</t>
        </is>
      </c>
    </row>
    <row r="18" ht="32" customHeight="1">
      <c r="A18" s="3" t="inlineStr">
        <is>
          <t>• Marca de producto: CLT (respetando su identidad y guía de marca).</t>
        </is>
      </c>
    </row>
    <row r="19" ht="32" customHeight="1">
      <c r="A19" s="3" t="inlineStr">
        <is>
          <t>• Respaldo: «Distribuidor oficial en México: TID México · VSP · CEB». En comunicación local: «CLT por TID».</t>
        </is>
      </c>
    </row>
    <row r="20" ht="32" customHeight="1">
      <c r="A20" s="3" t="inlineStr">
        <is>
          <t>• Nombre del programa de capacitación: «Academia Híbrida CLT» (certificación de operadores; genera lealtad y consumo de química).</t>
        </is>
      </c>
    </row>
  </sheetData>
  <mergeCells count="7">
    <mergeCell ref="A9:D9"/>
    <mergeCell ref="A18:D18"/>
    <mergeCell ref="A8:D8"/>
    <mergeCell ref="A4:D4"/>
    <mergeCell ref="A20:D20"/>
    <mergeCell ref="A7:D7"/>
    <mergeCell ref="A19:D1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Mezcla de marketing (4P)</t>
        </is>
      </c>
    </row>
    <row r="3">
      <c r="A3" s="6" t="inlineStr">
        <is>
          <t>Elemento</t>
        </is>
      </c>
      <c r="B3" s="6" t="inlineStr">
        <is>
          <t>Decisión</t>
        </is>
      </c>
    </row>
    <row r="4">
      <c r="A4" s="7" t="inlineStr">
        <is>
          <t>Producto</t>
        </is>
      </c>
      <c r="B4" s="8" t="inlineStr">
        <is>
          <t>Tres paquetes: Inicio (química + estación digital sobre el pulpo del cliente), Pro (pulpo + estación híbrida + química + póliza) y Completo (línea con DTG). Siempre con instalación, capacitación y servicio.</t>
        </is>
      </c>
    </row>
    <row r="5">
      <c r="A5" s="9" t="inlineStr">
        <is>
          <t>Precio</t>
        </is>
      </c>
      <c r="B5" s="10" t="inlineStr">
        <is>
          <t>Precio por valor (costo por pieza), en pesos y dólares. Programa «Clientes fundadores»: condiciones especiales para los primeros 5 compradores a cambio de caso de éxito y visitas a su planta. Financiamiento o arrendamiento con terceros y química en consignación para cuentas clave.</t>
        </is>
      </c>
    </row>
    <row r="6">
      <c r="A6" s="7" t="inlineStr">
        <is>
          <t>Plaza</t>
        </is>
      </c>
      <c r="B6" s="8" t="inlineStr">
        <is>
          <t>Venta directa a cuentas 80/20 (vendedor + dirección). Sala demo en Querétaro; frontera atendida con VSP; consumibles por pedido directo, tienda en línea B2B y, desde el año 2, 2–3 distribuidores de química en Guadalajara, Puebla y León.</t>
        </is>
      </c>
    </row>
    <row r="7">
      <c r="A7" s="9" t="inlineStr">
        <is>
          <t>Promoción</t>
        </is>
      </c>
      <c r="B7" s="10" t="inlineStr">
        <is>
          <t>ABM, demostraciones, ferias, contenido visual, LinkedIn, WhatsApp, relaciones públicas y referidos (detalle en secciones 9–12).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80" customWidth="1" min="4" max="4"/>
  </cols>
  <sheetData>
    <row r="1">
      <c r="A1" s="1" t="inlineStr">
        <is>
          <t>Plan por fases en México</t>
        </is>
      </c>
    </row>
    <row r="3">
      <c r="A3" s="6" t="inlineStr">
        <is>
          <t>Fase</t>
        </is>
      </c>
      <c r="B3" s="6" t="inlineStr">
        <is>
          <t>Meses</t>
        </is>
      </c>
      <c r="C3" s="6" t="inlineStr">
        <is>
          <t>Objetivo</t>
        </is>
      </c>
      <c r="D3" s="6" t="inlineStr">
        <is>
          <t>Acciones clave</t>
        </is>
      </c>
    </row>
    <row r="4">
      <c r="A4" s="7" t="inlineStr">
        <is>
          <t>0. Preparar</t>
        </is>
      </c>
      <c r="B4" s="8" t="inlineStr">
        <is>
          <t>0–3</t>
        </is>
      </c>
      <c r="C4" s="8" t="inlineStr">
        <is>
          <t>Tener todo listo para vender</t>
        </is>
      </c>
      <c r="D4" s="8" t="inlineStr">
        <is>
          <t>Kit de marca en español, página web /clt, catálogo y fichas, videos de efectos, muestrario físico, CRM y WhatsApp Business, calculadora de retorno, lista de 82 cuentas con contactos</t>
        </is>
      </c>
    </row>
    <row r="5">
      <c r="A5" s="9" t="inlineStr">
        <is>
          <t>1. Lanzar</t>
        </is>
      </c>
      <c r="B5" s="10" t="inlineStr">
        <is>
          <t>3–9</t>
        </is>
      </c>
      <c r="C5" s="10" t="inlineStr">
        <is>
          <t>Que el mercado sepa que existimos</t>
        </is>
      </c>
      <c r="D5" s="10" t="inlineStr">
        <is>
          <t>Inauguración de la sala demo, FESPA México, ABM a las 17 cuentas, primeros 2 «clientes fundadores», lanzamiento de siliconas y pastas a talleres</t>
        </is>
      </c>
    </row>
    <row r="6">
      <c r="A6" s="7" t="inlineStr">
        <is>
          <t>2. Probar y escalar</t>
        </is>
      </c>
      <c r="B6" s="8" t="inlineStr">
        <is>
          <t>9–18</t>
        </is>
      </c>
      <c r="C6" s="8" t="inlineStr">
        <is>
          <t>Convertir pruebas en ventas</t>
        </is>
      </c>
      <c r="D6" s="8" t="inlineStr">
        <is>
          <t>Casos de éxito en video, «Días Híbridos» en Guadalajara, León, Puebla, Monterrey, Tijuana y Mérida, webinars mensuales, programa de referidos, Academia Híbrida</t>
        </is>
      </c>
    </row>
    <row r="7">
      <c r="A7" s="9" t="inlineStr">
        <is>
          <t>3. Liderar</t>
        </is>
      </c>
      <c r="B7" s="10" t="inlineStr">
        <is>
          <t>18–36</t>
        </is>
      </c>
      <c r="C7" s="10" t="inlineStr">
        <is>
          <t>Ser la referencia de la categoría</t>
        </is>
      </c>
      <c r="D7" s="10" t="inlineStr">
        <is>
          <t>Ponencias en ferias y cámaras, alianzas con escuelas de diseño, distribuidores de química, comunidad de clientes, salto a Latinoamérica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2185B"/>
    <outlinePr summaryBelow="1" summaryRight="1"/>
    <pageSetUpPr fitToPage="1"/>
  </sheetPr>
  <dimension ref="A1:L32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6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30" customWidth="1" min="12" max="12"/>
  </cols>
  <sheetData>
    <row r="1">
      <c r="A1" s="1" t="inlineStr">
        <is>
          <t>Marketing por cuentas (ABM) — 17 cuentas 80/20</t>
        </is>
      </c>
    </row>
    <row r="2">
      <c r="A2" s="2" t="inlineStr">
        <is>
          <t>Pasos: 1 Investigar · 2 Muestra personalizada · 3 Visita/demo · 4 Prueba piloto · 5 Propuesta. Capture fechas en las celdas amarillas.</t>
        </is>
      </c>
    </row>
    <row r="4" ht="32" customHeight="1">
      <c r="A4" s="3" t="inlineStr">
        <is>
          <t>• Paso 1 — Investigar: mapa de cada cuenta (decisores, marcas que surte, equipo instalado, procesos que terceriza).</t>
        </is>
      </c>
    </row>
    <row r="5" ht="32" customHeight="1">
      <c r="A5" s="3" t="inlineStr">
        <is>
          <t>• Paso 2 — Muestra personalizada: imprimir su propio diseño (o el de una marca que surten) con efectos híbridos y entregarlo en caja con calculadora de retorno a su volumen. Costo aproximado: US$150–250 por cuenta.</t>
        </is>
      </c>
    </row>
    <row r="6" ht="32" customHeight="1">
      <c r="A6" s="3" t="inlineStr">
        <is>
          <t>• Paso 3 — Visita y demo: invitación a la sala demo o demostración en su planta con su tela.</t>
        </is>
      </c>
    </row>
    <row r="7" ht="32" customHeight="1">
      <c r="A7" s="3" t="inlineStr">
        <is>
          <t>• Paso 4 — Prueba piloto: corrida corta en producción real con técnico CLT/TID; medir costo por pieza y calidad.</t>
        </is>
      </c>
    </row>
    <row r="8" ht="32" customHeight="1">
      <c r="A8" s="3" t="inlineStr">
        <is>
          <t>• Paso 5 — Propuesta: paquete a la medida con financiamiento; si es «cliente fundador», condiciones especiales.</t>
        </is>
      </c>
    </row>
    <row r="9" ht="32" customHeight="1">
      <c r="A9" s="3" t="inlineStr">
        <is>
          <t>• Seguimiento semanal en el CRM; meta: 10 de 17 cuentas con demo o prueba en el año 1.</t>
        </is>
      </c>
    </row>
    <row r="12">
      <c r="A12" s="6" t="inlineStr">
        <is>
          <t>#</t>
        </is>
      </c>
      <c r="B12" s="6" t="inlineStr">
        <is>
          <t>Cuenta</t>
        </is>
      </c>
      <c r="C12" s="6" t="inlineStr">
        <is>
          <t>Segmento</t>
        </is>
      </c>
      <c r="D12" s="6" t="inlineStr">
        <is>
          <t>Ciudad</t>
        </is>
      </c>
      <c r="E12" s="6" t="inlineStr">
        <is>
          <t>Por qué es prioridad</t>
        </is>
      </c>
      <c r="F12" s="6" t="inlineStr">
        <is>
          <t>1 Investigación</t>
        </is>
      </c>
      <c r="G12" s="6" t="inlineStr">
        <is>
          <t>2 Muestra enviada</t>
        </is>
      </c>
      <c r="H12" s="6" t="inlineStr">
        <is>
          <t>3 Demo</t>
        </is>
      </c>
      <c r="I12" s="6" t="inlineStr">
        <is>
          <t>4 Piloto</t>
        </is>
      </c>
      <c r="J12" s="6" t="inlineStr">
        <is>
          <t>5 Propuesta</t>
        </is>
      </c>
      <c r="K12" s="6" t="inlineStr">
        <is>
          <t>Estatus</t>
        </is>
      </c>
      <c r="L12" s="6" t="inlineStr">
        <is>
          <t>Próximo paso / responsable</t>
        </is>
      </c>
    </row>
    <row r="13">
      <c r="A13" s="7" t="n">
        <v>1</v>
      </c>
      <c r="B13" s="8" t="inlineStr">
        <is>
          <t>ADN Serigrafía</t>
        </is>
      </c>
      <c r="C13" s="8" t="inlineStr">
        <is>
          <t>Prospecto</t>
        </is>
      </c>
      <c r="D13" s="8" t="inlineStr">
        <is>
          <t>Naucalpan, Edo. Méx.</t>
        </is>
      </c>
      <c r="E13" s="8" t="inlineStr">
        <is>
          <t>Maquila de serigrafía: 130,000+ piezas/semana, hasta 18 tintas, producción para EE. UU. y Canadá</t>
        </is>
      </c>
      <c r="F13" s="12" t="inlineStr"/>
      <c r="G13" s="12" t="inlineStr"/>
      <c r="H13" s="12" t="inlineStr"/>
      <c r="I13" s="12" t="inlineStr"/>
      <c r="J13" s="12" t="inlineStr"/>
      <c r="K13" s="13" t="inlineStr">
        <is>
          <t>Por contactar</t>
        </is>
      </c>
      <c r="L13" s="13" t="inlineStr"/>
    </row>
    <row r="14">
      <c r="A14" s="9" t="n">
        <v>2</v>
      </c>
      <c r="B14" s="10" t="inlineStr">
        <is>
          <t>Serigrafía Textil Automatizada (KW)</t>
        </is>
      </c>
      <c r="C14" s="10" t="inlineStr">
        <is>
          <t>Prospecto</t>
        </is>
      </c>
      <c r="D14" s="10" t="inlineStr">
        <is>
          <t>Puebla, Pue.</t>
        </is>
      </c>
      <c r="E14" s="10" t="inlineStr">
        <is>
          <t>Serigrafía automatizada por volumen: campañas, deportivo y promocional; 30+ años</t>
        </is>
      </c>
      <c r="F14" s="12" t="inlineStr"/>
      <c r="G14" s="12" t="inlineStr"/>
      <c r="H14" s="12" t="inlineStr"/>
      <c r="I14" s="12" t="inlineStr"/>
      <c r="J14" s="12" t="inlineStr"/>
      <c r="K14" s="13" t="inlineStr">
        <is>
          <t>Por contactar</t>
        </is>
      </c>
      <c r="L14" s="13" t="inlineStr"/>
    </row>
    <row r="15">
      <c r="A15" s="7" t="n">
        <v>3</v>
      </c>
      <c r="B15" s="8" t="inlineStr">
        <is>
          <t>Manufacturas Textiles RF (Reitex)</t>
        </is>
      </c>
      <c r="C15" s="8" t="inlineStr">
        <is>
          <t>Prospecto</t>
        </is>
      </c>
      <c r="D15" s="8" t="inlineStr">
        <is>
          <t>Guadalupe, N.L.</t>
        </is>
      </c>
      <c r="E15" s="8" t="inlineStr">
        <is>
          <t>Fábrica integrada de hilo a prenda; playeras de campaña y publicitarias de alto volumen</t>
        </is>
      </c>
      <c r="F15" s="12" t="inlineStr"/>
      <c r="G15" s="12" t="inlineStr"/>
      <c r="H15" s="12" t="inlineStr"/>
      <c r="I15" s="12" t="inlineStr"/>
      <c r="J15" s="12" t="inlineStr"/>
      <c r="K15" s="13" t="inlineStr">
        <is>
          <t>Por contactar</t>
        </is>
      </c>
      <c r="L15" s="13" t="inlineStr"/>
    </row>
    <row r="16">
      <c r="A16" s="9" t="n">
        <v>4</v>
      </c>
      <c r="B16" s="10" t="inlineStr">
        <is>
          <t>Diermi (Playeras Mindy)</t>
        </is>
      </c>
      <c r="C16" s="10" t="inlineStr">
        <is>
          <t>Prospecto</t>
        </is>
      </c>
      <c r="D16" s="10" t="inlineStr">
        <is>
          <t>Zapopan, Jal.</t>
        </is>
      </c>
      <c r="E16" s="10" t="inlineStr">
        <is>
          <t>Playeras deportivas y publicitarias en nave automatizada de 5,000 m²; exporta a EE. UU.</t>
        </is>
      </c>
      <c r="F16" s="12" t="inlineStr"/>
      <c r="G16" s="12" t="inlineStr"/>
      <c r="H16" s="12" t="inlineStr"/>
      <c r="I16" s="12" t="inlineStr"/>
      <c r="J16" s="12" t="inlineStr"/>
      <c r="K16" s="13" t="inlineStr">
        <is>
          <t>Por contactar</t>
        </is>
      </c>
      <c r="L16" s="13" t="inlineStr"/>
    </row>
    <row r="17">
      <c r="A17" s="7" t="n">
        <v>5</v>
      </c>
      <c r="B17" s="8" t="inlineStr">
        <is>
          <t>GOCA'S</t>
        </is>
      </c>
      <c r="C17" s="8" t="inlineStr">
        <is>
          <t>Prospecto</t>
        </is>
      </c>
      <c r="D17" s="8" t="inlineStr">
        <is>
          <t>Ciudad de México</t>
        </is>
      </c>
      <c r="E17" s="8" t="inlineStr">
        <is>
          <t>Playeras y sudaderas a gran escala con serigrafía, sublimación y bordado propios; 25+ años</t>
        </is>
      </c>
      <c r="F17" s="12" t="inlineStr"/>
      <c r="G17" s="12" t="inlineStr"/>
      <c r="H17" s="12" t="inlineStr"/>
      <c r="I17" s="12" t="inlineStr"/>
      <c r="J17" s="12" t="inlineStr"/>
      <c r="K17" s="13" t="inlineStr">
        <is>
          <t>Por contactar</t>
        </is>
      </c>
      <c r="L17" s="13" t="inlineStr"/>
    </row>
    <row r="18">
      <c r="A18" s="9" t="n">
        <v>6</v>
      </c>
      <c r="B18" s="10" t="inlineStr">
        <is>
          <t>SerigrafiarteSP</t>
        </is>
      </c>
      <c r="C18" s="10" t="inlineStr">
        <is>
          <t>Prospecto</t>
        </is>
      </c>
      <c r="D18" s="10" t="inlineStr">
        <is>
          <t>Ciudad de México</t>
        </is>
      </c>
      <c r="E18" s="10" t="inlineStr">
        <is>
          <t>Maquila de serigrafía (plastisol, base agua, corrosión), DTF y sublimación para fábricas y marcas</t>
        </is>
      </c>
      <c r="F18" s="12" t="inlineStr"/>
      <c r="G18" s="12" t="inlineStr"/>
      <c r="H18" s="12" t="inlineStr"/>
      <c r="I18" s="12" t="inlineStr"/>
      <c r="J18" s="12" t="inlineStr"/>
      <c r="K18" s="13" t="inlineStr">
        <is>
          <t>Por contactar</t>
        </is>
      </c>
      <c r="L18" s="13" t="inlineStr"/>
    </row>
    <row r="19">
      <c r="A19" s="7" t="n">
        <v>7</v>
      </c>
      <c r="B19" s="8" t="inlineStr">
        <is>
          <t>Grupo Martex</t>
        </is>
      </c>
      <c r="C19" s="8" t="inlineStr">
        <is>
          <t>Prospecto</t>
        </is>
      </c>
      <c r="D19" s="8" t="inlineStr">
        <is>
          <t>Naucalpan, Edo. Méx.</t>
        </is>
      </c>
      <c r="E19" s="8" t="inlineStr">
        <is>
          <t>Fabricante textil de gran volumen; uniformes (el directorio menciona uniformes FIFA)</t>
        </is>
      </c>
      <c r="F19" s="12" t="inlineStr"/>
      <c r="G19" s="12" t="inlineStr"/>
      <c r="H19" s="12" t="inlineStr"/>
      <c r="I19" s="12" t="inlineStr"/>
      <c r="J19" s="12" t="inlineStr"/>
      <c r="K19" s="13" t="inlineStr">
        <is>
          <t>Por contactar</t>
        </is>
      </c>
      <c r="L19" s="13" t="inlineStr"/>
    </row>
    <row r="20">
      <c r="A20" s="9" t="n">
        <v>8</v>
      </c>
      <c r="B20" s="10" t="inlineStr">
        <is>
          <t>Uniformes Carmen</t>
        </is>
      </c>
      <c r="C20" s="10" t="inlineStr">
        <is>
          <t>Prospecto</t>
        </is>
      </c>
      <c r="D20" s="10" t="inlineStr">
        <is>
          <t>Guadalajara, Jal.</t>
        </is>
      </c>
      <c r="E20" s="10" t="inlineStr">
        <is>
          <t>Uniformes con serigrafía, bordado y transfer; maquila de estampado por volumen; 30+ años</t>
        </is>
      </c>
      <c r="F20" s="12" t="inlineStr"/>
      <c r="G20" s="12" t="inlineStr"/>
      <c r="H20" s="12" t="inlineStr"/>
      <c r="I20" s="12" t="inlineStr"/>
      <c r="J20" s="12" t="inlineStr"/>
      <c r="K20" s="13" t="inlineStr">
        <is>
          <t>Por contactar</t>
        </is>
      </c>
      <c r="L20" s="13" t="inlineStr"/>
    </row>
    <row r="21">
      <c r="A21" s="7" t="n">
        <v>9</v>
      </c>
      <c r="B21" s="8" t="inlineStr">
        <is>
          <t>Charly (Grupo Charly)</t>
        </is>
      </c>
      <c r="C21" s="8" t="inlineStr">
        <is>
          <t>Prospecto</t>
        </is>
      </c>
      <c r="D21" s="8" t="inlineStr">
        <is>
          <t>León, Gto.</t>
        </is>
      </c>
      <c r="E21" s="8" t="inlineStr">
        <is>
          <t>Marca deportiva: jerseys y licencias de clubes de Liga MX (León, Pachuca, Atlas, Santos)</t>
        </is>
      </c>
      <c r="F21" s="12" t="inlineStr"/>
      <c r="G21" s="12" t="inlineStr"/>
      <c r="H21" s="12" t="inlineStr"/>
      <c r="I21" s="12" t="inlineStr"/>
      <c r="J21" s="12" t="inlineStr"/>
      <c r="K21" s="13" t="inlineStr">
        <is>
          <t>Por contactar</t>
        </is>
      </c>
      <c r="L21" s="13" t="inlineStr"/>
    </row>
    <row r="22">
      <c r="A22" s="9" t="n">
        <v>10</v>
      </c>
      <c r="B22" s="10" t="inlineStr">
        <is>
          <t>Vertical Knits</t>
        </is>
      </c>
      <c r="C22" s="10" t="inlineStr">
        <is>
          <t>OEM</t>
        </is>
      </c>
      <c r="D22" s="10" t="inlineStr">
        <is>
          <t>Baca, Yuc.</t>
        </is>
      </c>
      <c r="E22" s="10" t="inlineStr">
        <is>
          <t>Tejido de punto con serigrafía y bordado internos; 16–25 millones de prendas al año — Nike, Fanatics, Tommy Hilfiger, Patagonia</t>
        </is>
      </c>
      <c r="F22" s="12" t="inlineStr"/>
      <c r="G22" s="12" t="inlineStr"/>
      <c r="H22" s="12" t="inlineStr"/>
      <c r="I22" s="12" t="inlineStr"/>
      <c r="J22" s="12" t="inlineStr"/>
      <c r="K22" s="13" t="inlineStr">
        <is>
          <t>Por contactar</t>
        </is>
      </c>
      <c r="L22" s="13" t="inlineStr"/>
    </row>
    <row r="23">
      <c r="A23" s="7" t="n">
        <v>11</v>
      </c>
      <c r="B23" s="8" t="inlineStr">
        <is>
          <t>Ink Throwers de México</t>
        </is>
      </c>
      <c r="C23" s="8" t="inlineStr">
        <is>
          <t>OEM</t>
        </is>
      </c>
      <c r="D23" s="8" t="inlineStr">
        <is>
          <t>Tijuana, B.C.</t>
        </is>
      </c>
      <c r="E23" s="8" t="inlineStr">
        <is>
          <t>Serigrafía por contrato para retail y licencias: ~50,000 impresiones/día, ~538 trabajadores — Disney, Levi's, Marvel</t>
        </is>
      </c>
      <c r="F23" s="12" t="inlineStr"/>
      <c r="G23" s="12" t="inlineStr"/>
      <c r="H23" s="12" t="inlineStr"/>
      <c r="I23" s="12" t="inlineStr"/>
      <c r="J23" s="12" t="inlineStr"/>
      <c r="K23" s="13" t="inlineStr">
        <is>
          <t>Por contactar</t>
        </is>
      </c>
      <c r="L23" s="13" t="inlineStr"/>
    </row>
    <row r="24">
      <c r="A24" s="9" t="n">
        <v>12</v>
      </c>
      <c r="B24" s="10" t="inlineStr">
        <is>
          <t>MD International Baja</t>
        </is>
      </c>
      <c r="C24" s="10" t="inlineStr">
        <is>
          <t>OEM</t>
        </is>
      </c>
      <c r="D24" s="10" t="inlineStr">
        <is>
          <t>Ensenada, B.C.</t>
        </is>
      </c>
      <c r="E24" s="10" t="inlineStr">
        <is>
          <t>Estampado masivo y confección; 1,200–1,300 trabajadores — Fanatics, Hurley, REI</t>
        </is>
      </c>
      <c r="F24" s="12" t="inlineStr"/>
      <c r="G24" s="12" t="inlineStr"/>
      <c r="H24" s="12" t="inlineStr"/>
      <c r="I24" s="12" t="inlineStr"/>
      <c r="J24" s="12" t="inlineStr"/>
      <c r="K24" s="13" t="inlineStr">
        <is>
          <t>Por contactar</t>
        </is>
      </c>
      <c r="L24" s="13" t="inlineStr"/>
    </row>
    <row r="25">
      <c r="A25" s="7" t="n">
        <v>13</v>
      </c>
      <c r="B25" s="8" t="inlineStr">
        <is>
          <t>Fortune Fashions Baja (Mad Engine)</t>
        </is>
      </c>
      <c r="C25" s="8" t="inlineStr">
        <is>
          <t>OEM</t>
        </is>
      </c>
      <c r="D25" s="8" t="inlineStr">
        <is>
          <t>Ensenada, B.C.</t>
        </is>
      </c>
      <c r="E25" s="8" t="inlineStr">
        <is>
          <t>Planta de serigrafía de playeras licenciadas para retail de EE. UU. — Mad Engine Global, Disney</t>
        </is>
      </c>
      <c r="F25" s="12" t="inlineStr"/>
      <c r="G25" s="12" t="inlineStr"/>
      <c r="H25" s="12" t="inlineStr"/>
      <c r="I25" s="12" t="inlineStr"/>
      <c r="J25" s="12" t="inlineStr"/>
      <c r="K25" s="13" t="inlineStr">
        <is>
          <t>Por contactar</t>
        </is>
      </c>
      <c r="L25" s="13" t="inlineStr"/>
    </row>
    <row r="26">
      <c r="A26" s="9" t="n">
        <v>14</v>
      </c>
      <c r="B26" s="10" t="inlineStr">
        <is>
          <t>SOIR Textiles (TJ Factory Clothing)</t>
        </is>
      </c>
      <c r="C26" s="10" t="inlineStr">
        <is>
          <t>OEM</t>
        </is>
      </c>
      <c r="D26" s="10" t="inlineStr">
        <is>
          <t>Ensenada, B.C.</t>
        </is>
      </c>
      <c r="E26" s="10" t="inlineStr">
        <is>
          <t>Estampado de prendas, serigrafía plana y teñido en dos plantas — Columbia, Disney</t>
        </is>
      </c>
      <c r="F26" s="12" t="inlineStr"/>
      <c r="G26" s="12" t="inlineStr"/>
      <c r="H26" s="12" t="inlineStr"/>
      <c r="I26" s="12" t="inlineStr"/>
      <c r="J26" s="12" t="inlineStr"/>
      <c r="K26" s="13" t="inlineStr">
        <is>
          <t>Por contactar</t>
        </is>
      </c>
      <c r="L26" s="13" t="inlineStr"/>
    </row>
    <row r="27">
      <c r="A27" s="7" t="n">
        <v>15</v>
      </c>
      <c r="B27" s="8" t="inlineStr">
        <is>
          <t>Factory 1 (Factory1 Group)</t>
        </is>
      </c>
      <c r="C27" s="8" t="inlineStr">
        <is>
          <t>OEM</t>
        </is>
      </c>
      <c r="D27" s="8" t="inlineStr">
        <is>
          <t>Ensenada, B.C.</t>
        </is>
      </c>
      <c r="E27" s="8" t="inlineStr">
        <is>
          <t>Paquete completo con serigrafía plana, teñido y lavado; 702 trabajadores — Columbia, Disney</t>
        </is>
      </c>
      <c r="F27" s="12" t="inlineStr"/>
      <c r="G27" s="12" t="inlineStr"/>
      <c r="H27" s="12" t="inlineStr"/>
      <c r="I27" s="12" t="inlineStr"/>
      <c r="J27" s="12" t="inlineStr"/>
      <c r="K27" s="13" t="inlineStr">
        <is>
          <t>Por contactar</t>
        </is>
      </c>
      <c r="L27" s="13" t="inlineStr"/>
    </row>
    <row r="28">
      <c r="A28" s="9" t="n">
        <v>16</v>
      </c>
      <c r="B28" s="10" t="inlineStr">
        <is>
          <t>Codipsa (San Fernando ScreenPrinting)</t>
        </is>
      </c>
      <c r="C28" s="10" t="inlineStr">
        <is>
          <t>OEM</t>
        </is>
      </c>
      <c r="D28" s="10" t="inlineStr">
        <is>
          <t>Puebla, Pue.</t>
        </is>
      </c>
      <c r="E28" s="10" t="inlineStr">
        <is>
          <t>Punto vertical (tejido, teñido, acabado y estampado) para fast fashion; 35+ años exportando — Puma, Gap, Hot Topic, Macy's, Disney</t>
        </is>
      </c>
      <c r="F28" s="12" t="inlineStr"/>
      <c r="G28" s="12" t="inlineStr"/>
      <c r="H28" s="12" t="inlineStr"/>
      <c r="I28" s="12" t="inlineStr"/>
      <c r="J28" s="12" t="inlineStr"/>
      <c r="K28" s="13" t="inlineStr">
        <is>
          <t>Por contactar</t>
        </is>
      </c>
      <c r="L28" s="13" t="inlineStr"/>
    </row>
    <row r="29">
      <c r="A29" s="7" t="n">
        <v>17</v>
      </c>
      <c r="B29" s="8" t="inlineStr">
        <is>
          <t>Industrias Manufactureras MYR</t>
        </is>
      </c>
      <c r="C29" s="8" t="inlineStr">
        <is>
          <t>OEM</t>
        </is>
      </c>
      <c r="D29" s="8" t="inlineStr">
        <is>
          <t>Irapuato, Gto.</t>
        </is>
      </c>
      <c r="E29" s="8" t="inlineStr">
        <is>
          <t>Jerseys de la Selección Mexicana, Liga MX y MLS; 1,658 trabajadores; exporta a EE. UU. y Sudamérica — adidas, Puma</t>
        </is>
      </c>
      <c r="F29" s="12" t="inlineStr"/>
      <c r="G29" s="12" t="inlineStr"/>
      <c r="H29" s="12" t="inlineStr"/>
      <c r="I29" s="12" t="inlineStr"/>
      <c r="J29" s="12" t="inlineStr"/>
      <c r="K29" s="13" t="inlineStr">
        <is>
          <t>Por contactar</t>
        </is>
      </c>
      <c r="L29" s="13" t="inlineStr"/>
    </row>
    <row r="31">
      <c r="B31" s="14" t="inlineStr">
        <is>
          <t>Cuentas con demo o piloto</t>
        </is>
      </c>
      <c r="E31">
        <f>COUNTA(H13:H29)+COUNTA(I13:I29)-SUMPRODUCT((H13:H29&lt;&gt;"")*(I13:I29&lt;&gt;""))</f>
        <v/>
      </c>
    </row>
    <row r="32">
      <c r="B32" s="14" t="inlineStr">
        <is>
          <t>Meta año 1</t>
        </is>
      </c>
      <c r="E32" t="n">
        <v>10</v>
      </c>
    </row>
  </sheetData>
  <mergeCells count="6">
    <mergeCell ref="A7:L7"/>
    <mergeCell ref="A5:L5"/>
    <mergeCell ref="A8:L8"/>
    <mergeCell ref="A6:L6"/>
    <mergeCell ref="A9:L9"/>
    <mergeCell ref="A4:L4"/>
  </mergeCells>
  <dataValidations count="1">
    <dataValidation sqref="K13:K29" showDropDown="0" showInputMessage="0" showErrorMessage="0" allowBlank="1" type="list">
      <formula1>"Por contactar,Muestra enviada,Demo agendada,Piloto,Propuesta,Ganado,Perdido,En pausa"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0" customWidth="1" min="3" max="3"/>
    <col width="32" customWidth="1" min="4" max="4"/>
  </cols>
  <sheetData>
    <row r="1">
      <c r="A1" s="1" t="inlineStr">
        <is>
          <t>Canales y tácticas</t>
        </is>
      </c>
    </row>
    <row r="3">
      <c r="A3" s="6" t="inlineStr">
        <is>
          <t>Canal</t>
        </is>
      </c>
      <c r="B3" s="6" t="inlineStr">
        <is>
          <t>Para qué</t>
        </is>
      </c>
      <c r="C3" s="6" t="inlineStr">
        <is>
          <t>Táctica</t>
        </is>
      </c>
      <c r="D3" s="6" t="inlineStr">
        <is>
          <t>Indicador</t>
        </is>
      </c>
    </row>
    <row r="4">
      <c r="A4" s="7" t="inlineStr">
        <is>
          <t>Sala de demostración</t>
        </is>
      </c>
      <c r="B4" s="8" t="inlineStr">
        <is>
          <t>Cerrar ventas</t>
        </is>
      </c>
      <c r="C4" s="8" t="inlineStr">
        <is>
          <t>Demos agendadas, pruebas con tela del cliente, talleres de efectos</t>
        </is>
      </c>
      <c r="D4" s="8" t="inlineStr">
        <is>
          <t>Demos/mes; % que pasa a propuesta</t>
        </is>
      </c>
    </row>
    <row r="5">
      <c r="A5" s="9" t="inlineStr">
        <is>
          <t>LinkedIn</t>
        </is>
      </c>
      <c r="B5" s="10" t="inlineStr">
        <is>
          <t>Llegar a decisores de OEM</t>
        </is>
      </c>
      <c r="C5" s="10" t="inlineStr">
        <is>
          <t>Perfil de empresa y del director, casos, videos cortos; anuncios a cargos de planta y compras</t>
        </is>
      </c>
      <c r="D5" s="10" t="inlineStr">
        <is>
          <t>Leads de OEM; reuniones</t>
        </is>
      </c>
    </row>
    <row r="6">
      <c r="A6" s="7" t="inlineStr">
        <is>
          <t>Instagram, TikTok y YouTube</t>
        </is>
      </c>
      <c r="B6" s="8" t="inlineStr">
        <is>
          <t>Mostrar los efectos</t>
        </is>
      </c>
      <c r="C6" s="8" t="inlineStr">
        <is>
          <t>Reels de antes/después, «cómo se hizo», efecto vidrio y bordado de cerca</t>
        </is>
      </c>
      <c r="D6" s="8" t="inlineStr">
        <is>
          <t>Alcance; mensajes recibidos</t>
        </is>
      </c>
    </row>
    <row r="7">
      <c r="A7" s="9" t="inlineStr">
        <is>
          <t>WhatsApp Business</t>
        </is>
      </c>
      <c r="B7" s="10" t="inlineStr">
        <is>
          <t>Atención y reabasto</t>
        </is>
      </c>
      <c r="C7" s="10" t="inlineStr">
        <is>
          <t>Catálogo, listas de difusión de promociones, pedidos de consumibles</t>
        </is>
      </c>
      <c r="D7" s="10" t="inlineStr">
        <is>
          <t>Tiempo de respuesta; pedidos</t>
        </is>
      </c>
    </row>
    <row r="8">
      <c r="A8" s="7" t="inlineStr">
        <is>
          <t>Sitio web y buscadores</t>
        </is>
      </c>
      <c r="B8" s="8" t="inlineStr">
        <is>
          <t>Captar búsquedas</t>
        </is>
      </c>
      <c r="C8" s="8" t="inlineStr">
        <is>
          <t>Página /clt con calculadora; contenido para «impresión híbrida textil», «silicona para serigrafía», «efecto bordado», «pasta base agua»</t>
        </is>
      </c>
      <c r="D8" s="8" t="inlineStr">
        <is>
          <t>Visitas; formularios</t>
        </is>
      </c>
    </row>
    <row r="9">
      <c r="A9" s="9" t="inlineStr">
        <is>
          <t>Correo</t>
        </is>
      </c>
      <c r="B9" s="10" t="inlineStr">
        <is>
          <t>Nutrir prospectos</t>
        </is>
      </c>
      <c r="C9" s="10" t="inlineStr">
        <is>
          <t>Secuencia de 6 correos por perfil; boletín mensual con casos</t>
        </is>
      </c>
      <c r="D9" s="10" t="inlineStr">
        <is>
          <t>Apertura; clics; demos</t>
        </is>
      </c>
    </row>
    <row r="10">
      <c r="A10" s="7" t="inlineStr">
        <is>
          <t>Ferias y Días Híbridos</t>
        </is>
      </c>
      <c r="B10" s="8" t="inlineStr">
        <is>
          <t>Volumen de contactos</t>
        </is>
      </c>
      <c r="C10" s="8" t="inlineStr">
        <is>
          <t>Demostración en vivo, muestras con el logo del visitante</t>
        </is>
      </c>
      <c r="D10" s="8" t="inlineStr">
        <is>
          <t>Leads por evento; costo por lead</t>
        </is>
      </c>
    </row>
    <row r="11">
      <c r="A11" s="9" t="inlineStr">
        <is>
          <t>Relaciones públicas</t>
        </is>
      </c>
      <c r="B11" s="10" t="inlineStr">
        <is>
          <t>Credibilidad</t>
        </is>
      </c>
      <c r="C11" s="10" t="inlineStr">
        <is>
          <t>Prensa especializada en impresión y textil; cámaras CANAINTEX y CANAIVE</t>
        </is>
      </c>
      <c r="D11" s="10" t="inlineStr">
        <is>
          <t>Menciones; invitaciones</t>
        </is>
      </c>
    </row>
    <row r="12">
      <c r="A12" s="7" t="inlineStr">
        <is>
          <t>Referidos</t>
        </is>
      </c>
      <c r="B12" s="8" t="inlineStr">
        <is>
          <t>Crecimiento orgánico</t>
        </is>
      </c>
      <c r="C12" s="8" t="inlineStr">
        <is>
          <t>Descuento en química por cliente referido que compre</t>
        </is>
      </c>
      <c r="D12" s="8" t="inlineStr">
        <is>
          <t>Ventas referidas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</cols>
  <sheetData>
    <row r="1">
      <c r="A1" s="1" t="inlineStr">
        <is>
          <t>Contenido</t>
        </is>
      </c>
    </row>
    <row r="3">
      <c r="A3" s="6" t="inlineStr">
        <is>
          <t>Pilar de contenido</t>
        </is>
      </c>
      <c r="B3" s="6" t="inlineStr">
        <is>
          <t>Formatos</t>
        </is>
      </c>
      <c r="C3" s="6" t="inlineStr">
        <is>
          <t>Frecuencia</t>
        </is>
      </c>
    </row>
    <row r="4">
      <c r="A4" s="7" t="inlineStr">
        <is>
          <t>Efectos que venden</t>
        </is>
      </c>
      <c r="B4" s="8" t="inlineStr">
        <is>
          <t>Reels de 15–30 s, fotos macro, muestrario</t>
        </is>
      </c>
      <c r="C4" s="8" t="inlineStr">
        <is>
          <t>3 por semana</t>
        </is>
      </c>
    </row>
    <row r="5">
      <c r="A5" s="9" t="inlineStr">
        <is>
          <t>Números que convencen</t>
        </is>
      </c>
      <c r="B5" s="10" t="inlineStr">
        <is>
          <t>Calculadora de retorno, comparativos costo por pieza vs. DTF y DTG</t>
        </is>
      </c>
      <c r="C5" s="10" t="inlineStr">
        <is>
          <t>1 al mes</t>
        </is>
      </c>
    </row>
    <row r="6">
      <c r="A6" s="7" t="inlineStr">
        <is>
          <t>Casos de clientes</t>
        </is>
      </c>
      <c r="B6" s="8" t="inlineStr">
        <is>
          <t>Video de 2 minutos en planta, ficha de caso</t>
        </is>
      </c>
      <c r="C6" s="8" t="inlineStr">
        <is>
          <t>1 por trimestre (desde el mes 9)</t>
        </is>
      </c>
    </row>
    <row r="7">
      <c r="A7" s="9" t="inlineStr">
        <is>
          <t>Academia Híbrida</t>
        </is>
      </c>
      <c r="B7" s="10" t="inlineStr">
        <is>
          <t>Webinars, guías técnicas, recetas de efectos, certificación</t>
        </is>
      </c>
      <c r="C7" s="10" t="inlineStr">
        <is>
          <t>1 webinar al mes</t>
        </is>
      </c>
    </row>
    <row r="8">
      <c r="A8" s="7" t="inlineStr">
        <is>
          <t>Detrás de la marca</t>
        </is>
      </c>
      <c r="B8" s="8" t="inlineStr">
        <is>
          <t>Planta CLT, equipo técnico, sala demo, ferias</t>
        </is>
      </c>
      <c r="C8" s="8" t="inlineStr">
        <is>
          <t>2 al mes</t>
        </is>
      </c>
    </row>
    <row r="10" ht="30" customHeight="1">
      <c r="A10" s="11" t="inlineStr">
        <is>
          <t>Todo el contenido en español; versión en inglés para VSP y cuentas OEM con matriz en EE. UU.</t>
        </is>
      </c>
    </row>
  </sheetData>
  <mergeCells count="1">
    <mergeCell ref="A10:D10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6" customWidth="1" min="3" max="3"/>
    <col width="12" customWidth="1" min="4" max="4"/>
  </cols>
  <sheetData>
    <row r="1">
      <c r="A1" s="1" t="inlineStr">
        <is>
          <t>Eventos y ferias</t>
        </is>
      </c>
    </row>
    <row r="3">
      <c r="A3" s="6" t="inlineStr">
        <is>
          <t>Evento</t>
        </is>
      </c>
      <c r="B3" s="6" t="inlineStr">
        <is>
          <t>Dónde</t>
        </is>
      </c>
      <c r="C3" s="6" t="inlineStr">
        <is>
          <t>Para qué</t>
        </is>
      </c>
      <c r="D3" s="6" t="inlineStr">
        <is>
          <t>Año</t>
        </is>
      </c>
    </row>
    <row r="4">
      <c r="A4" s="7" t="inlineStr">
        <is>
          <t>FESPA México</t>
        </is>
      </c>
      <c r="B4" s="8" t="inlineStr">
        <is>
          <t>Ciudad de México</t>
        </is>
      </c>
      <c r="C4" s="8" t="inlineStr">
        <is>
          <t>Lanzamiento con línea híbrida en operación</t>
        </is>
      </c>
      <c r="D4" s="8" t="inlineStr">
        <is>
          <t>1, 2, 3</t>
        </is>
      </c>
    </row>
    <row r="5">
      <c r="A5" s="9" t="inlineStr">
        <is>
          <t>Inauguración sala demo</t>
        </is>
      </c>
      <c r="B5" s="10" t="inlineStr">
        <is>
          <t>Querétaro</t>
        </is>
      </c>
      <c r="C5" s="10" t="inlineStr">
        <is>
          <t>Evento con las 17 cuentas, cámaras y prensa</t>
        </is>
      </c>
      <c r="D5" s="10" t="inlineStr">
        <is>
          <t>1</t>
        </is>
      </c>
    </row>
    <row r="6">
      <c r="A6" s="7" t="inlineStr">
        <is>
          <t>Días Híbridos (roadshow)</t>
        </is>
      </c>
      <c r="B6" s="8" t="inlineStr">
        <is>
          <t>Guadalajara, León, Puebla, Monterrey, Tijuana, Mérida</t>
        </is>
      </c>
      <c r="C6" s="8" t="inlineStr">
        <is>
          <t>Demos en la planta de un cliente o aliado local</t>
        </is>
      </c>
      <c r="D6" s="8" t="inlineStr">
        <is>
          <t>1–2</t>
        </is>
      </c>
    </row>
    <row r="7">
      <c r="A7" s="9" t="inlineStr">
        <is>
          <t>Intermoda</t>
        </is>
      </c>
      <c r="B7" s="10" t="inlineStr">
        <is>
          <t>Guadalajara</t>
        </is>
      </c>
      <c r="C7" s="10" t="inlineStr">
        <is>
          <t>Marcas de moda y diseñadores</t>
        </is>
      </c>
      <c r="D7" s="10" t="inlineStr">
        <is>
          <t>2</t>
        </is>
      </c>
    </row>
    <row r="8">
      <c r="A8" s="7" t="inlineStr">
        <is>
          <t>PRINTING United</t>
        </is>
      </c>
      <c r="B8" s="8" t="inlineStr">
        <is>
          <t>EE. UU.</t>
        </is>
      </c>
      <c r="C8" s="8" t="inlineStr">
        <is>
          <t>Cuentas OEM con matriz en EE. UU., junto con VSP y CLT</t>
        </is>
      </c>
      <c r="D8" s="8" t="inlineStr">
        <is>
          <t>1, 2, 3</t>
        </is>
      </c>
    </row>
    <row r="9">
      <c r="A9" s="9" t="inlineStr">
        <is>
          <t>Apparel Sourcing Show</t>
        </is>
      </c>
      <c r="B9" s="10" t="inlineStr">
        <is>
          <t>Guatemala</t>
        </is>
      </c>
      <c r="C9" s="10" t="inlineStr">
        <is>
          <t>Entrada a Centroamérica</t>
        </is>
      </c>
      <c r="D9" s="10" t="inlineStr">
        <is>
          <t>2–3</t>
        </is>
      </c>
    </row>
    <row r="10">
      <c r="A10" s="7" t="inlineStr">
        <is>
          <t>Colombiatex de las Américas</t>
        </is>
      </c>
      <c r="B10" s="8" t="inlineStr">
        <is>
          <t>Medellín</t>
        </is>
      </c>
      <c r="C10" s="8" t="inlineStr">
        <is>
          <t>Entrada a Colombia y región andina</t>
        </is>
      </c>
      <c r="D10" s="8" t="inlineStr">
        <is>
          <t>3</t>
        </is>
      </c>
    </row>
    <row r="11">
      <c r="A11" s="9" t="inlineStr">
        <is>
          <t>Perú Moda</t>
        </is>
      </c>
      <c r="B11" s="10" t="inlineStr">
        <is>
          <t>Lima</t>
        </is>
      </c>
      <c r="C11" s="10" t="inlineStr">
        <is>
          <t>Entrada a Perú</t>
        </is>
      </c>
      <c r="D11" s="10" t="inlineStr">
        <is>
          <t>3</t>
        </is>
      </c>
    </row>
    <row r="13" ht="30" customHeight="1">
      <c r="A13" s="11" t="inlineStr">
        <is>
          <t>Fechas por confirmar en cada calendario anual.</t>
        </is>
      </c>
    </row>
  </sheetData>
  <mergeCells count="1">
    <mergeCell ref="A13:D13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6" customWidth="1" min="3" max="3"/>
    <col width="12" customWidth="1" min="4" max="4"/>
    <col width="12" customWidth="1" min="5" max="5"/>
    <col width="32" customWidth="1" min="6" max="6"/>
  </cols>
  <sheetData>
    <row r="1">
      <c r="A1" s="1" t="inlineStr">
        <is>
          <t>Embudo comercial año 1</t>
        </is>
      </c>
    </row>
    <row r="2">
      <c r="A2" s="2" t="inlineStr">
        <is>
          <t>Las cifras amarillas son supuestos editables; las conversiones se recalculan solas.</t>
        </is>
      </c>
    </row>
    <row r="4">
      <c r="A4" s="6" t="inlineStr">
        <is>
          <t>Etapa</t>
        </is>
      </c>
      <c r="B4" s="6" t="inlineStr">
        <is>
          <t>Meta año 1</t>
        </is>
      </c>
      <c r="C4" s="6" t="inlineStr">
        <is>
          <t>Conversión vs. etapa anterior</t>
        </is>
      </c>
      <c r="D4" s="6" t="inlineStr">
        <is>
          <t>Real</t>
        </is>
      </c>
      <c r="E4" s="6" t="inlineStr">
        <is>
          <t>Avance</t>
        </is>
      </c>
      <c r="F4" s="6" t="inlineStr">
        <is>
          <t>Responsable</t>
        </is>
      </c>
    </row>
    <row r="5">
      <c r="A5" s="7" t="inlineStr">
        <is>
          <t>Contactos generados (ferias, digital, ABM)</t>
        </is>
      </c>
      <c r="B5" s="13" t="n">
        <v>900</v>
      </c>
      <c r="C5" s="8" t="inlineStr"/>
      <c r="D5" s="13" t="inlineStr"/>
      <c r="E5" s="15">
        <f>IFERROR(D5/B5,"")</f>
        <v/>
      </c>
      <c r="F5" s="8" t="inlineStr">
        <is>
          <t>Marketing</t>
        </is>
      </c>
    </row>
    <row r="6">
      <c r="A6" s="9" t="inlineStr">
        <is>
          <t>Leads calificados (MQL)</t>
        </is>
      </c>
      <c r="B6" s="13" t="n">
        <v>300</v>
      </c>
      <c r="C6" s="16">
        <f>IFERROR(B6/B5,0)</f>
        <v/>
      </c>
      <c r="D6" s="13" t="inlineStr"/>
      <c r="E6" s="16">
        <f>IFERROR(D6/B6,"")</f>
        <v/>
      </c>
      <c r="F6" s="10" t="inlineStr">
        <is>
          <t>Marketing + atención al cliente</t>
        </is>
      </c>
    </row>
    <row r="7">
      <c r="A7" s="7" t="inlineStr">
        <is>
          <t>Demostraciones o pruebas</t>
        </is>
      </c>
      <c r="B7" s="13" t="n">
        <v>40</v>
      </c>
      <c r="C7" s="15">
        <f>IFERROR(B7/B6,0)</f>
        <v/>
      </c>
      <c r="D7" s="13" t="inlineStr"/>
      <c r="E7" s="15">
        <f>IFERROR(D7/B7,"")</f>
        <v/>
      </c>
      <c r="F7" s="8" t="inlineStr">
        <is>
          <t>Vendedor + técnico</t>
        </is>
      </c>
    </row>
    <row r="8">
      <c r="A8" s="9" t="inlineStr">
        <is>
          <t>Propuestas formales</t>
        </is>
      </c>
      <c r="B8" s="13" t="n">
        <v>12</v>
      </c>
      <c r="C8" s="16">
        <f>IFERROR(B8/B7,0)</f>
        <v/>
      </c>
      <c r="D8" s="13" t="inlineStr"/>
      <c r="E8" s="16">
        <f>IFERROR(D8/B8,"")</f>
        <v/>
      </c>
      <c r="F8" s="10" t="inlineStr">
        <is>
          <t>Vendedor</t>
        </is>
      </c>
    </row>
    <row r="9">
      <c r="A9" s="7" t="inlineStr">
        <is>
          <t>Líneas híbridas vendidas</t>
        </is>
      </c>
      <c r="B9" s="13" t="n">
        <v>2</v>
      </c>
      <c r="C9" s="15">
        <f>IFERROR(B9/B8,0)</f>
        <v/>
      </c>
      <c r="D9" s="13" t="inlineStr"/>
      <c r="E9" s="15">
        <f>IFERROR(D9/B9,"")</f>
        <v/>
      </c>
      <c r="F9" s="8" t="inlineStr">
        <is>
          <t>Dirección + vendedor</t>
        </is>
      </c>
    </row>
    <row r="11">
      <c r="A11" s="14" t="inlineStr">
        <is>
          <t>Talleres con consumibles</t>
        </is>
      </c>
      <c r="B11" s="17" t="n">
        <v>30</v>
      </c>
      <c r="C11" s="18">
        <f>IFERROR(B11/B6,0)</f>
        <v/>
      </c>
      <c r="D11" s="17" t="n"/>
      <c r="E11" s="18">
        <f>IFERROR(D11/B11,"")</f>
        <v/>
      </c>
      <c r="F11" t="inlineStr">
        <is>
          <t>Atención al cliente</t>
        </is>
      </c>
    </row>
    <row r="13">
      <c r="A13" s="14" t="inlineStr">
        <is>
          <t>Costo por lead calificado (presupuesto año 1 / MQL)</t>
        </is>
      </c>
      <c r="B13" s="19">
        <f>Presupuesto!B13/B6</f>
        <v/>
      </c>
    </row>
    <row r="14">
      <c r="A14" s="14" t="inlineStr">
        <is>
          <t>Costo de marketing por línea vendida</t>
        </is>
      </c>
      <c r="B14" s="19">
        <f>Presupuesto!B13/B9</f>
        <v/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C2185B"/>
    <outlinePr summaryBelow="1" summaryRight="1"/>
    <pageSetUpPr fitToPage="1"/>
  </sheetPr>
  <dimension ref="A1:M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Presupuesto de marketing (estimación, US$)</t>
        </is>
      </c>
    </row>
    <row r="2">
      <c r="A2" s="2" t="inlineStr">
        <is>
          <t>Edite las cifras amarillas; totales y porcentajes se recalculan.</t>
        </is>
      </c>
    </row>
    <row r="4">
      <c r="A4" s="6" t="inlineStr">
        <is>
          <t>Concepto</t>
        </is>
      </c>
      <c r="B4" s="6" t="inlineStr">
        <is>
          <t>Año 1</t>
        </is>
      </c>
      <c r="C4" s="6" t="inlineStr">
        <is>
          <t>Año 2</t>
        </is>
      </c>
      <c r="D4" s="6" t="inlineStr">
        <is>
          <t>Año 3</t>
        </is>
      </c>
      <c r="E4" s="6" t="inlineStr">
        <is>
          <t>% año 1</t>
        </is>
      </c>
    </row>
    <row r="5">
      <c r="A5" s="7" t="inlineStr">
        <is>
          <t>Identidad, web, catálogo y fichas técnicas</t>
        </is>
      </c>
      <c r="B5" s="20" t="n">
        <v>6000</v>
      </c>
      <c r="C5" s="20" t="n">
        <v>3000</v>
      </c>
      <c r="D5" s="20" t="n">
        <v>4000</v>
      </c>
      <c r="E5" s="15">
        <f>IFERROR(B5/B$13,0)</f>
        <v/>
      </c>
    </row>
    <row r="6">
      <c r="A6" s="9" t="inlineStr">
        <is>
          <t>Video y fotografía (efectos, demos, casos)</t>
        </is>
      </c>
      <c r="B6" s="20" t="n">
        <v>5000</v>
      </c>
      <c r="C6" s="20" t="n">
        <v>6000</v>
      </c>
      <c r="D6" s="20" t="n">
        <v>6000</v>
      </c>
      <c r="E6" s="16">
        <f>IFERROR(B6/B$13,0)</f>
        <v/>
      </c>
    </row>
    <row r="7">
      <c r="A7" s="7" t="inlineStr">
        <is>
          <t>Kits de muestras ABM y muestrario</t>
        </is>
      </c>
      <c r="B7" s="20" t="n">
        <v>6000</v>
      </c>
      <c r="C7" s="20" t="n">
        <v>7000</v>
      </c>
      <c r="D7" s="20" t="n">
        <v>8000</v>
      </c>
      <c r="E7" s="15">
        <f>IFERROR(B7/B$13,0)</f>
        <v/>
      </c>
    </row>
    <row r="8">
      <c r="A8" s="9" t="inlineStr">
        <is>
          <t>Ferias (stand, traslado de máquina, viáticos)</t>
        </is>
      </c>
      <c r="B8" s="20" t="n">
        <v>18000</v>
      </c>
      <c r="C8" s="20" t="n">
        <v>25000</v>
      </c>
      <c r="D8" s="20" t="n">
        <v>32000</v>
      </c>
      <c r="E8" s="16">
        <f>IFERROR(B8/B$13,0)</f>
        <v/>
      </c>
    </row>
    <row r="9">
      <c r="A9" s="7" t="inlineStr">
        <is>
          <t>Inauguración sala demo y Días Híbridos</t>
        </is>
      </c>
      <c r="B9" s="20" t="n">
        <v>6000</v>
      </c>
      <c r="C9" s="20" t="n">
        <v>8000</v>
      </c>
      <c r="D9" s="20" t="n">
        <v>8000</v>
      </c>
      <c r="E9" s="15">
        <f>IFERROR(B9/B$13,0)</f>
        <v/>
      </c>
    </row>
    <row r="10">
      <c r="A10" s="9" t="inlineStr">
        <is>
          <t>Publicidad digital (LinkedIn, Meta, YouTube, Google)</t>
        </is>
      </c>
      <c r="B10" s="20" t="n">
        <v>5000</v>
      </c>
      <c r="C10" s="20" t="n">
        <v>9000</v>
      </c>
      <c r="D10" s="20" t="n">
        <v>12000</v>
      </c>
      <c r="E10" s="16">
        <f>IFERROR(B10/B$13,0)</f>
        <v/>
      </c>
    </row>
    <row r="11">
      <c r="A11" s="7" t="inlineStr">
        <is>
          <t>Herramientas (CRM, WhatsApp, correo)</t>
        </is>
      </c>
      <c r="B11" s="20" t="n">
        <v>1500</v>
      </c>
      <c r="C11" s="20" t="n">
        <v>2000</v>
      </c>
      <c r="D11" s="20" t="n">
        <v>3000</v>
      </c>
      <c r="E11" s="15">
        <f>IFERROR(B11/B$13,0)</f>
        <v/>
      </c>
    </row>
    <row r="12">
      <c r="A12" s="9" t="inlineStr">
        <is>
          <t>Imprevistos</t>
        </is>
      </c>
      <c r="B12" s="20" t="n">
        <v>2500</v>
      </c>
      <c r="C12" s="20" t="n">
        <v>5000</v>
      </c>
      <c r="D12" s="20" t="n">
        <v>7000</v>
      </c>
      <c r="E12" s="16">
        <f>IFERROR(B12/B$13,0)</f>
        <v/>
      </c>
    </row>
    <row r="13">
      <c r="A13" s="14" t="inlineStr">
        <is>
          <t>Total</t>
        </is>
      </c>
      <c r="B13" s="21">
        <f>SUM(B5:B12)</f>
        <v/>
      </c>
      <c r="C13" s="21">
        <f>SUM(C5:C12)</f>
        <v/>
      </c>
      <c r="D13" s="21">
        <f>SUM(D5:D12)</f>
        <v/>
      </c>
    </row>
    <row r="15">
      <c r="A15" t="inlineStr">
        <is>
          <t>Ya incluido en la inversión inicial de la propuesta (Lanzamiento)</t>
        </is>
      </c>
      <c r="B15" s="22" t="n">
        <v>20000</v>
      </c>
    </row>
    <row r="16">
      <c r="A16" t="inlineStr">
        <is>
          <t>Fondo cooperativo CLT (3–5% de compras) — supuesto 4%</t>
        </is>
      </c>
      <c r="C16" s="23" t="n">
        <v>0.04</v>
      </c>
    </row>
    <row r="17">
      <c r="A17" t="inlineStr">
        <is>
          <t>Compras del distribuidor a CLT año 1 (capturar)</t>
        </is>
      </c>
      <c r="B17" s="22" t="n">
        <v>0</v>
      </c>
    </row>
    <row r="18">
      <c r="A18" t="inlineStr">
        <is>
          <t>Aportación estimada de CLT</t>
        </is>
      </c>
      <c r="B18" s="19">
        <f>B17*C16</f>
        <v/>
      </c>
    </row>
    <row r="19">
      <c r="A19" s="14" t="inlineStr">
        <is>
          <t>Gasto nuevo a cargo del grupo año 1</t>
        </is>
      </c>
      <c r="B19" s="24">
        <f>MAX(0,B13-B15-B18)</f>
        <v/>
      </c>
    </row>
    <row r="21">
      <c r="A21" s="4" t="inlineStr">
        <is>
          <t>Distribución mensual año 1 (US$)</t>
        </is>
      </c>
    </row>
    <row r="22">
      <c r="B22" s="14" t="inlineStr">
        <is>
          <t>M1</t>
        </is>
      </c>
      <c r="C22" s="14" t="inlineStr">
        <is>
          <t>M2</t>
        </is>
      </c>
      <c r="D22" s="14" t="inlineStr">
        <is>
          <t>M3</t>
        </is>
      </c>
      <c r="E22" s="14" t="inlineStr">
        <is>
          <t>M4</t>
        </is>
      </c>
      <c r="F22" s="14" t="inlineStr">
        <is>
          <t>M5</t>
        </is>
      </c>
      <c r="G22" s="14" t="inlineStr">
        <is>
          <t>M6</t>
        </is>
      </c>
      <c r="H22" s="14" t="inlineStr">
        <is>
          <t>M7</t>
        </is>
      </c>
      <c r="I22" s="14" t="inlineStr">
        <is>
          <t>M8</t>
        </is>
      </c>
      <c r="J22" s="14" t="inlineStr">
        <is>
          <t>M9</t>
        </is>
      </c>
      <c r="K22" s="14" t="inlineStr">
        <is>
          <t>M10</t>
        </is>
      </c>
      <c r="L22" s="14" t="inlineStr">
        <is>
          <t>M11</t>
        </is>
      </c>
      <c r="M22" s="14" t="inlineStr">
        <is>
          <t>M12</t>
        </is>
      </c>
    </row>
    <row r="23">
      <c r="A23" t="inlineStr">
        <is>
          <t>Gasto planeado</t>
        </is>
      </c>
      <c r="B23" s="25">
        <f>$B$13*6/100</f>
        <v/>
      </c>
      <c r="C23" s="25">
        <f>$B$13*8/100</f>
        <v/>
      </c>
      <c r="D23" s="25">
        <f>$B$13*9/100</f>
        <v/>
      </c>
      <c r="E23" s="25">
        <f>$B$13*7/100</f>
        <v/>
      </c>
      <c r="F23" s="25">
        <f>$B$13*9/100</f>
        <v/>
      </c>
      <c r="G23" s="25">
        <f>$B$13*10/100</f>
        <v/>
      </c>
      <c r="H23" s="25">
        <f>$B$13*8/100</f>
        <v/>
      </c>
      <c r="I23" s="25">
        <f>$B$13*12/100</f>
        <v/>
      </c>
      <c r="J23" s="25">
        <f>$B$13*9/100</f>
        <v/>
      </c>
      <c r="K23" s="25">
        <f>$B$13*7/100</f>
        <v/>
      </c>
      <c r="L23" s="25">
        <f>$B$13*8/100</f>
        <v/>
      </c>
      <c r="M23" s="25">
        <f>$B$13*7/100</f>
        <v/>
      </c>
    </row>
    <row r="24">
      <c r="A24" t="inlineStr">
        <is>
          <t>Gasto real (capturar)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P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Tablero mensual de indicadores</t>
        </is>
      </c>
    </row>
    <row r="2">
      <c r="A2" s="2" t="inlineStr">
        <is>
          <t>Meta mensual sugerida (año 1) y columna para capturar el real de cada mes.</t>
        </is>
      </c>
    </row>
    <row r="4">
      <c r="A4" s="27" t="inlineStr">
        <is>
          <t>Indicador</t>
        </is>
      </c>
      <c r="B4" s="27" t="inlineStr">
        <is>
          <t>Meta/mes</t>
        </is>
      </c>
      <c r="C4" s="27" t="inlineStr">
        <is>
          <t>Mes 1</t>
        </is>
      </c>
      <c r="D4" s="27" t="inlineStr">
        <is>
          <t>Mes 2</t>
        </is>
      </c>
      <c r="E4" s="27" t="inlineStr">
        <is>
          <t>Mes 3</t>
        </is>
      </c>
      <c r="F4" s="27" t="inlineStr">
        <is>
          <t>Mes 4</t>
        </is>
      </c>
      <c r="G4" s="27" t="inlineStr">
        <is>
          <t>Mes 5</t>
        </is>
      </c>
      <c r="H4" s="27" t="inlineStr">
        <is>
          <t>Mes 6</t>
        </is>
      </c>
      <c r="I4" s="27" t="inlineStr">
        <is>
          <t>Mes 7</t>
        </is>
      </c>
      <c r="J4" s="27" t="inlineStr">
        <is>
          <t>Mes 8</t>
        </is>
      </c>
      <c r="K4" s="27" t="inlineStr">
        <is>
          <t>Mes 9</t>
        </is>
      </c>
      <c r="L4" s="27" t="inlineStr">
        <is>
          <t>Mes 10</t>
        </is>
      </c>
      <c r="M4" s="27" t="inlineStr">
        <is>
          <t>Mes 11</t>
        </is>
      </c>
      <c r="N4" s="27" t="inlineStr">
        <is>
          <t>Mes 12</t>
        </is>
      </c>
      <c r="O4" s="27" t="inlineStr">
        <is>
          <t>Total año</t>
        </is>
      </c>
      <c r="P4" s="27" t="inlineStr">
        <is>
          <t>Meta año</t>
        </is>
      </c>
    </row>
    <row r="5">
      <c r="A5" s="14" t="inlineStr">
        <is>
          <t>Contactos generados</t>
        </is>
      </c>
      <c r="B5" t="n">
        <v>75</v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>
        <f>SUM(C5:N5)</f>
        <v/>
      </c>
      <c r="P5">
        <f>ROUND(B5*12,0)</f>
        <v/>
      </c>
    </row>
    <row r="6">
      <c r="A6" s="14" t="inlineStr">
        <is>
          <t>Leads calificados (MQL)</t>
        </is>
      </c>
      <c r="B6" t="n">
        <v>25</v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>
        <f>SUM(C6:N6)</f>
        <v/>
      </c>
      <c r="P6">
        <f>ROUND(B6*12,0)</f>
        <v/>
      </c>
    </row>
    <row r="7">
      <c r="A7" s="14" t="inlineStr">
        <is>
          <t>Demos o pruebas</t>
        </is>
      </c>
      <c r="B7" t="n">
        <v>3.3</v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>
        <f>SUM(C7:N7)</f>
        <v/>
      </c>
      <c r="P7">
        <f>ROUND(B7*12,0)</f>
        <v/>
      </c>
    </row>
    <row r="8">
      <c r="A8" s="14" t="inlineStr">
        <is>
          <t>Propuestas</t>
        </is>
      </c>
      <c r="B8" t="n">
        <v>1</v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>
        <f>SUM(C8:N8)</f>
        <v/>
      </c>
      <c r="P8">
        <f>ROUND(B8*12,0)</f>
        <v/>
      </c>
    </row>
    <row r="9">
      <c r="A9" s="14" t="inlineStr">
        <is>
          <t>Líneas vendidas</t>
        </is>
      </c>
      <c r="B9" t="n">
        <v>0.17</v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>
        <f>SUM(C9:N9)</f>
        <v/>
      </c>
      <c r="P9">
        <f>ROUND(B9*12,0)</f>
        <v/>
      </c>
    </row>
    <row r="10">
      <c r="A10" s="14" t="inlineStr">
        <is>
          <t>Talleres nuevos con consumibles</t>
        </is>
      </c>
      <c r="B10" t="n">
        <v>2.5</v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>
        <f>SUM(C10:N10)</f>
        <v/>
      </c>
      <c r="P10">
        <f>ROUND(B10*12,0)</f>
        <v/>
      </c>
    </row>
    <row r="11">
      <c r="A11" s="14" t="inlineStr">
        <is>
          <t>Ventas de consumibles (US$)</t>
        </is>
      </c>
      <c r="B11" t="inlineStr">
        <is>
          <t>—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</row>
    <row r="12">
      <c r="A12" s="14" t="inlineStr">
        <is>
          <t>Seguidores nuevos (Instagram + LinkedIn)</t>
        </is>
      </c>
      <c r="B12" t="n">
        <v>150</v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>
        <f>SUM(C12:N12)</f>
        <v/>
      </c>
      <c r="P12">
        <f>ROUND(B12*12,0)</f>
        <v/>
      </c>
    </row>
    <row r="13">
      <c r="A13" s="14" t="inlineStr">
        <is>
          <t>Visitas a la página /clt</t>
        </is>
      </c>
      <c r="B13" t="n">
        <v>600</v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>
        <f>SUM(C13:N13)</f>
        <v/>
      </c>
      <c r="P13">
        <f>ROUND(B13*12,0)</f>
        <v/>
      </c>
    </row>
    <row r="14">
      <c r="A14" s="14" t="inlineStr">
        <is>
          <t>Mensajes de WhatsApp recibidos</t>
        </is>
      </c>
      <c r="B14" t="n">
        <v>60</v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>
        <f>SUM(C14:N14)</f>
        <v/>
      </c>
      <c r="P14">
        <f>ROUND(B14*12,0)</f>
        <v/>
      </c>
    </row>
    <row r="15">
      <c r="A15" s="14" t="inlineStr">
        <is>
          <t>Costo por lead (US$)</t>
        </is>
      </c>
      <c r="B15" t="inlineStr">
        <is>
          <t>—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</row>
    <row r="16">
      <c r="A16" s="14" t="inlineStr">
        <is>
          <t>NPS clientes (90 días)</t>
        </is>
      </c>
      <c r="B16" t="inlineStr">
        <is>
          <t>—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C2185B"/>
    <outlinePr summaryBelow="1" summaryRight="1"/>
    <pageSetUpPr fitToPage="1"/>
  </sheetPr>
  <dimension ref="A1:AN2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11" customWidth="1" min="3" max="3"/>
    <col width="10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</cols>
  <sheetData>
    <row r="1">
      <c r="A1" s="1" t="inlineStr">
        <is>
          <t>Calendario de actividades (Gantt, 36 meses)</t>
        </is>
      </c>
    </row>
    <row r="2">
      <c r="A2" s="2" t="inlineStr">
        <is>
          <t>Cambie inicio/fin y el gráfico se actualiza.</t>
        </is>
      </c>
    </row>
    <row r="3">
      <c r="E3" s="29" t="inlineStr">
        <is>
          <t>Año 1</t>
        </is>
      </c>
      <c r="Q3" s="29" t="inlineStr">
        <is>
          <t>Año 2</t>
        </is>
      </c>
      <c r="AC3" s="29" t="inlineStr">
        <is>
          <t>Año 3</t>
        </is>
      </c>
    </row>
    <row r="4">
      <c r="A4" s="30" t="inlineStr">
        <is>
          <t>Fase</t>
        </is>
      </c>
      <c r="B4" s="30" t="inlineStr">
        <is>
          <t>Actividad</t>
        </is>
      </c>
      <c r="C4" s="30" t="inlineStr">
        <is>
          <t>Inicio (mes)</t>
        </is>
      </c>
      <c r="D4" s="30" t="inlineStr">
        <is>
          <t>Fin (mes)</t>
        </is>
      </c>
      <c r="E4" s="30" t="inlineStr">
        <is>
          <t>1</t>
        </is>
      </c>
      <c r="F4" s="30" t="inlineStr">
        <is>
          <t>2</t>
        </is>
      </c>
      <c r="G4" s="30" t="inlineStr">
        <is>
          <t>3</t>
        </is>
      </c>
      <c r="H4" s="30" t="inlineStr">
        <is>
          <t>4</t>
        </is>
      </c>
      <c r="I4" s="30" t="inlineStr">
        <is>
          <t>5</t>
        </is>
      </c>
      <c r="J4" s="30" t="inlineStr">
        <is>
          <t>6</t>
        </is>
      </c>
      <c r="K4" s="30" t="inlineStr">
        <is>
          <t>7</t>
        </is>
      </c>
      <c r="L4" s="30" t="inlineStr">
        <is>
          <t>8</t>
        </is>
      </c>
      <c r="M4" s="30" t="inlineStr">
        <is>
          <t>9</t>
        </is>
      </c>
      <c r="N4" s="30" t="inlineStr">
        <is>
          <t>10</t>
        </is>
      </c>
      <c r="O4" s="30" t="inlineStr">
        <is>
          <t>11</t>
        </is>
      </c>
      <c r="P4" s="30" t="inlineStr">
        <is>
          <t>12</t>
        </is>
      </c>
      <c r="Q4" s="30" t="inlineStr">
        <is>
          <t>13</t>
        </is>
      </c>
      <c r="R4" s="30" t="inlineStr">
        <is>
          <t>14</t>
        </is>
      </c>
      <c r="S4" s="30" t="inlineStr">
        <is>
          <t>15</t>
        </is>
      </c>
      <c r="T4" s="30" t="inlineStr">
        <is>
          <t>16</t>
        </is>
      </c>
      <c r="U4" s="30" t="inlineStr">
        <is>
          <t>17</t>
        </is>
      </c>
      <c r="V4" s="30" t="inlineStr">
        <is>
          <t>18</t>
        </is>
      </c>
      <c r="W4" s="30" t="inlineStr">
        <is>
          <t>19</t>
        </is>
      </c>
      <c r="X4" s="30" t="inlineStr">
        <is>
          <t>20</t>
        </is>
      </c>
      <c r="Y4" s="30" t="inlineStr">
        <is>
          <t>21</t>
        </is>
      </c>
      <c r="Z4" s="30" t="inlineStr">
        <is>
          <t>22</t>
        </is>
      </c>
      <c r="AA4" s="30" t="inlineStr">
        <is>
          <t>23</t>
        </is>
      </c>
      <c r="AB4" s="30" t="inlineStr">
        <is>
          <t>24</t>
        </is>
      </c>
      <c r="AC4" s="30" t="inlineStr">
        <is>
          <t>25</t>
        </is>
      </c>
      <c r="AD4" s="30" t="inlineStr">
        <is>
          <t>26</t>
        </is>
      </c>
      <c r="AE4" s="30" t="inlineStr">
        <is>
          <t>27</t>
        </is>
      </c>
      <c r="AF4" s="30" t="inlineStr">
        <is>
          <t>28</t>
        </is>
      </c>
      <c r="AG4" s="30" t="inlineStr">
        <is>
          <t>29</t>
        </is>
      </c>
      <c r="AH4" s="30" t="inlineStr">
        <is>
          <t>30</t>
        </is>
      </c>
      <c r="AI4" s="30" t="inlineStr">
        <is>
          <t>31</t>
        </is>
      </c>
      <c r="AJ4" s="30" t="inlineStr">
        <is>
          <t>32</t>
        </is>
      </c>
      <c r="AK4" s="30" t="inlineStr">
        <is>
          <t>33</t>
        </is>
      </c>
      <c r="AL4" s="30" t="inlineStr">
        <is>
          <t>34</t>
        </is>
      </c>
      <c r="AM4" s="30" t="inlineStr">
        <is>
          <t>35</t>
        </is>
      </c>
      <c r="AN4" s="30" t="inlineStr">
        <is>
          <t>36</t>
        </is>
      </c>
    </row>
    <row r="5">
      <c r="A5" t="inlineStr">
        <is>
          <t>0. Preparar</t>
        </is>
      </c>
      <c r="B5" t="inlineStr">
        <is>
          <t>Kit de marca, web /clt, catálogo, fichas, videos</t>
        </is>
      </c>
      <c r="C5" s="17" t="n">
        <v>1</v>
      </c>
      <c r="D5" s="17" t="n">
        <v>3</v>
      </c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  <c r="AK5" s="31" t="n"/>
      <c r="AL5" s="31" t="n"/>
      <c r="AM5" s="31" t="n"/>
      <c r="AN5" s="31" t="n"/>
    </row>
    <row r="6">
      <c r="A6" t="inlineStr">
        <is>
          <t>0. Preparar</t>
        </is>
      </c>
      <c r="B6" t="inlineStr">
        <is>
          <t>CRM, WhatsApp Business, calculadora de retorno</t>
        </is>
      </c>
      <c r="C6" s="17" t="n">
        <v>1</v>
      </c>
      <c r="D6" s="17" t="n">
        <v>2</v>
      </c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</row>
    <row r="7">
      <c r="A7" t="inlineStr">
        <is>
          <t>1. Lanzar</t>
        </is>
      </c>
      <c r="B7" t="inlineStr">
        <is>
          <t>Envío de muestras ABM a las 17 cuentas</t>
        </is>
      </c>
      <c r="C7" s="17" t="n">
        <v>2</v>
      </c>
      <c r="D7" s="17" t="n">
        <v>6</v>
      </c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</row>
    <row r="8">
      <c r="A8" t="inlineStr">
        <is>
          <t>1. Lanzar</t>
        </is>
      </c>
      <c r="B8" t="inlineStr">
        <is>
          <t>Inauguración de la sala demo (Querétaro)</t>
        </is>
      </c>
      <c r="C8" s="17" t="n">
        <v>4</v>
      </c>
      <c r="D8" s="17" t="n">
        <v>4</v>
      </c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</row>
    <row r="9">
      <c r="A9" t="inlineStr">
        <is>
          <t>1. Lanzar</t>
        </is>
      </c>
      <c r="B9" t="inlineStr">
        <is>
          <t>Campaña LinkedIn + Instagram</t>
        </is>
      </c>
      <c r="C9" s="17" t="n">
        <v>4</v>
      </c>
      <c r="D9" s="17" t="n">
        <v>12</v>
      </c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  <c r="AK9" s="31" t="n"/>
      <c r="AL9" s="31" t="n"/>
      <c r="AM9" s="31" t="n"/>
      <c r="AN9" s="31" t="n"/>
    </row>
    <row r="10">
      <c r="A10" t="inlineStr">
        <is>
          <t>1. Lanzar</t>
        </is>
      </c>
      <c r="B10" t="inlineStr">
        <is>
          <t>Lanzamiento de consumibles a talleres</t>
        </is>
      </c>
      <c r="C10" s="17" t="n">
        <v>4</v>
      </c>
      <c r="D10" s="17" t="n">
        <v>6</v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</row>
    <row r="11">
      <c r="A11" t="inlineStr">
        <is>
          <t>1. Lanzar</t>
        </is>
      </c>
      <c r="B11" t="inlineStr">
        <is>
          <t>FESPA México</t>
        </is>
      </c>
      <c r="C11" s="17" t="n">
        <v>8</v>
      </c>
      <c r="D11" s="17" t="n">
        <v>8</v>
      </c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  <c r="AN11" s="31" t="n"/>
    </row>
    <row r="12">
      <c r="A12" t="inlineStr">
        <is>
          <t>1. Lanzar</t>
        </is>
      </c>
      <c r="B12" t="inlineStr">
        <is>
          <t>Programa «Clientes fundadores»</t>
        </is>
      </c>
      <c r="C12" s="17" t="n">
        <v>5</v>
      </c>
      <c r="D12" s="17" t="n">
        <v>12</v>
      </c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</row>
    <row r="13">
      <c r="A13" t="inlineStr">
        <is>
          <t>2. Probar y escalar</t>
        </is>
      </c>
      <c r="B13" t="inlineStr">
        <is>
          <t>Webinars mensuales / Academia Híbrida</t>
        </is>
      </c>
      <c r="C13" s="17" t="n">
        <v>5</v>
      </c>
      <c r="D13" s="17" t="n">
        <v>36</v>
      </c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  <c r="AG13" s="31" t="n"/>
      <c r="AH13" s="31" t="n"/>
      <c r="AI13" s="31" t="n"/>
      <c r="AJ13" s="31" t="n"/>
      <c r="AK13" s="31" t="n"/>
      <c r="AL13" s="31" t="n"/>
      <c r="AM13" s="31" t="n"/>
      <c r="AN13" s="31" t="n"/>
    </row>
    <row r="14">
      <c r="A14" t="inlineStr">
        <is>
          <t>2. Probar y escalar</t>
        </is>
      </c>
      <c r="B14" t="inlineStr">
        <is>
          <t>Días Híbridos: Guadalajara y León</t>
        </is>
      </c>
      <c r="C14" s="17" t="n">
        <v>8</v>
      </c>
      <c r="D14" s="17" t="n">
        <v>9</v>
      </c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</row>
    <row r="15">
      <c r="A15" t="inlineStr">
        <is>
          <t>2. Probar y escalar</t>
        </is>
      </c>
      <c r="B15" t="inlineStr">
        <is>
          <t>Días Híbridos: Puebla y Tijuana</t>
        </is>
      </c>
      <c r="C15" s="17" t="n">
        <v>11</v>
      </c>
      <c r="D15" s="17" t="n">
        <v>12</v>
      </c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  <c r="AJ15" s="31" t="n"/>
      <c r="AK15" s="31" t="n"/>
      <c r="AL15" s="31" t="n"/>
      <c r="AM15" s="31" t="n"/>
      <c r="AN15" s="31" t="n"/>
    </row>
    <row r="16">
      <c r="A16" t="inlineStr">
        <is>
          <t>2. Probar y escalar</t>
        </is>
      </c>
      <c r="B16" t="inlineStr">
        <is>
          <t>Días Híbridos: Monterrey y Mérida</t>
        </is>
      </c>
      <c r="C16" s="17" t="n">
        <v>14</v>
      </c>
      <c r="D16" s="17" t="n">
        <v>15</v>
      </c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</row>
    <row r="17">
      <c r="A17" t="inlineStr">
        <is>
          <t>2. Probar y escalar</t>
        </is>
      </c>
      <c r="B17" t="inlineStr">
        <is>
          <t>Casos de éxito en video</t>
        </is>
      </c>
      <c r="C17" s="17" t="n">
        <v>10</v>
      </c>
      <c r="D17" s="17" t="n">
        <v>36</v>
      </c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1" t="n"/>
      <c r="AH17" s="31" t="n"/>
      <c r="AI17" s="31" t="n"/>
      <c r="AJ17" s="31" t="n"/>
      <c r="AK17" s="31" t="n"/>
      <c r="AL17" s="31" t="n"/>
      <c r="AM17" s="31" t="n"/>
      <c r="AN17" s="31" t="n"/>
    </row>
    <row r="18">
      <c r="A18" t="inlineStr">
        <is>
          <t>2. Probar y escalar</t>
        </is>
      </c>
      <c r="B18" t="inlineStr">
        <is>
          <t>Programa de referidos</t>
        </is>
      </c>
      <c r="C18" s="17" t="n">
        <v>12</v>
      </c>
      <c r="D18" s="17" t="n">
        <v>36</v>
      </c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  <c r="AL18" s="31" t="n"/>
      <c r="AM18" s="31" t="n"/>
      <c r="AN18" s="31" t="n"/>
    </row>
    <row r="19">
      <c r="A19" t="inlineStr">
        <is>
          <t>2. Probar y escalar</t>
        </is>
      </c>
      <c r="B19" t="inlineStr">
        <is>
          <t>PRINTING United (con VSP)</t>
        </is>
      </c>
      <c r="C19" s="17" t="n">
        <v>12</v>
      </c>
      <c r="D19" s="17" t="n">
        <v>12</v>
      </c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  <c r="AL19" s="31" t="n"/>
      <c r="AM19" s="31" t="n"/>
      <c r="AN19" s="31" t="n"/>
    </row>
    <row r="20">
      <c r="A20" t="inlineStr">
        <is>
          <t>3. Liderar</t>
        </is>
      </c>
      <c r="B20" t="inlineStr">
        <is>
          <t>Distribuidores de química (Guadalajara, Puebla, León)</t>
        </is>
      </c>
      <c r="C20" s="17" t="n">
        <v>13</v>
      </c>
      <c r="D20" s="17" t="n">
        <v>24</v>
      </c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</row>
    <row r="21">
      <c r="A21" t="inlineStr">
        <is>
          <t>3. Liderar</t>
        </is>
      </c>
      <c r="B21" t="inlineStr">
        <is>
          <t>FESPA México (año 2)</t>
        </is>
      </c>
      <c r="C21" s="17" t="n">
        <v>20</v>
      </c>
      <c r="D21" s="17" t="n">
        <v>20</v>
      </c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  <c r="AL21" s="31" t="n"/>
      <c r="AM21" s="31" t="n"/>
      <c r="AN21" s="31" t="n"/>
    </row>
    <row r="22">
      <c r="A22" t="inlineStr">
        <is>
          <t>3. Liderar</t>
        </is>
      </c>
      <c r="B22" t="inlineStr">
        <is>
          <t>Intermoda (Guadalajara)</t>
        </is>
      </c>
      <c r="C22" s="17" t="n">
        <v>18</v>
      </c>
      <c r="D22" s="17" t="n">
        <v>19</v>
      </c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</row>
    <row r="23">
      <c r="A23" t="inlineStr">
        <is>
          <t>3. Liderar</t>
        </is>
      </c>
      <c r="B23" t="inlineStr">
        <is>
          <t>PRINTING United (año 2)</t>
        </is>
      </c>
      <c r="C23" s="17" t="n">
        <v>24</v>
      </c>
      <c r="D23" s="17" t="n">
        <v>24</v>
      </c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</row>
    <row r="24">
      <c r="A24" t="inlineStr">
        <is>
          <t>Latam</t>
        </is>
      </c>
      <c r="B24" t="inlineStr">
        <is>
          <t>Ola 1: El Salvador, Honduras, Guatemala</t>
        </is>
      </c>
      <c r="C24" s="17" t="n">
        <v>20</v>
      </c>
      <c r="D24" s="17" t="n">
        <v>36</v>
      </c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  <c r="AL24" s="31" t="n"/>
      <c r="AM24" s="31" t="n"/>
      <c r="AN24" s="31" t="n"/>
    </row>
    <row r="25">
      <c r="A25" t="inlineStr">
        <is>
          <t>Latam</t>
        </is>
      </c>
      <c r="B25" t="inlineStr">
        <is>
          <t>Apparel Sourcing Show (Guatemala)</t>
        </is>
      </c>
      <c r="C25" s="17" t="n">
        <v>22</v>
      </c>
      <c r="D25" s="17" t="n">
        <v>22</v>
      </c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31" t="n"/>
      <c r="AJ25" s="31" t="n"/>
      <c r="AK25" s="31" t="n"/>
      <c r="AL25" s="31" t="n"/>
      <c r="AM25" s="31" t="n"/>
      <c r="AN25" s="31" t="n"/>
    </row>
    <row r="26">
      <c r="A26" t="inlineStr">
        <is>
          <t>Latam</t>
        </is>
      </c>
      <c r="B26" t="inlineStr">
        <is>
          <t>Ola 2: Perú y Colombia</t>
        </is>
      </c>
      <c r="C26" s="17" t="n">
        <v>25</v>
      </c>
      <c r="D26" s="17" t="n">
        <v>36</v>
      </c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  <c r="AL26" s="31" t="n"/>
      <c r="AM26" s="31" t="n"/>
      <c r="AN26" s="31" t="n"/>
    </row>
    <row r="27">
      <c r="A27" t="inlineStr">
        <is>
          <t>Latam</t>
        </is>
      </c>
      <c r="B27" t="inlineStr">
        <is>
          <t>Colombiatex (Medellín)</t>
        </is>
      </c>
      <c r="C27" s="17" t="n">
        <v>26</v>
      </c>
      <c r="D27" s="17" t="n">
        <v>26</v>
      </c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  <c r="AL27" s="31" t="n"/>
      <c r="AM27" s="31" t="n"/>
      <c r="AN27" s="31" t="n"/>
    </row>
    <row r="28">
      <c r="A28" t="inlineStr">
        <is>
          <t>Latam</t>
        </is>
      </c>
      <c r="B28" t="inlineStr">
        <is>
          <t>Perú Moda (Lima)</t>
        </is>
      </c>
      <c r="C28" s="17" t="n">
        <v>28</v>
      </c>
      <c r="D28" s="17" t="n">
        <v>28</v>
      </c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  <c r="AL28" s="31" t="n"/>
      <c r="AM28" s="31" t="n"/>
      <c r="AN28" s="31" t="n"/>
    </row>
  </sheetData>
  <mergeCells count="3">
    <mergeCell ref="E3:P3"/>
    <mergeCell ref="Q3:AB3"/>
    <mergeCell ref="AC3:AN3"/>
  </mergeCells>
  <conditionalFormatting sqref="E5:AN28">
    <cfRule type="expression" priority="1" dxfId="0">
      <formula>AND(E$4*1&gt;=$C5,E$4*1&lt;=$D5)</formula>
    </cfRule>
  </conditionalFormatting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50" customWidth="1" min="4" max="4"/>
    <col width="44" customWidth="1" min="5" max="5"/>
  </cols>
  <sheetData>
    <row r="1">
      <c r="A1" s="1" t="inlineStr">
        <is>
          <t>Expansión a Latinoamérica</t>
        </is>
      </c>
    </row>
    <row r="3">
      <c r="A3" s="6" t="inlineStr">
        <is>
          <t>Ola</t>
        </is>
      </c>
      <c r="B3" s="6" t="inlineStr">
        <is>
          <t>Cuándo</t>
        </is>
      </c>
      <c r="C3" s="6" t="inlineStr">
        <is>
          <t>Países</t>
        </is>
      </c>
      <c r="D3" s="6" t="inlineStr">
        <is>
          <t>Por qué</t>
        </is>
      </c>
      <c r="E3" s="6" t="inlineStr">
        <is>
          <t>Cómo entramos</t>
        </is>
      </c>
    </row>
    <row r="4">
      <c r="A4" s="7" t="inlineStr">
        <is>
          <t>1</t>
        </is>
      </c>
      <c r="B4" s="8" t="inlineStr">
        <is>
          <t>Año 2–3</t>
        </is>
      </c>
      <c r="C4" s="8" t="inlineStr">
        <is>
          <t>El Salvador, Honduras, Guatemala</t>
        </is>
      </c>
      <c r="D4" s="8" t="inlineStr">
        <is>
          <t>Maquila de exportación con serigrafía para marcas de EE. UU. (Hanes, Gildan, Tegra); cerca de México</t>
        </is>
      </c>
      <c r="E4" s="8" t="inlineStr">
        <is>
          <t>Venta directa desde México + técnico itinerante; Apparel Sourcing Show</t>
        </is>
      </c>
    </row>
    <row r="5">
      <c r="A5" s="9" t="inlineStr">
        <is>
          <t>2</t>
        </is>
      </c>
      <c r="B5" s="10" t="inlineStr">
        <is>
          <t>Año 3</t>
        </is>
      </c>
      <c r="C5" s="10" t="inlineStr">
        <is>
          <t>Perú y Colombia</t>
        </is>
      </c>
      <c r="D5" s="10" t="inlineStr">
        <is>
          <t>Algodón y tejido de punto de exportación (Topy Top, Textiles Camones); ferias fuertes</t>
        </is>
      </c>
      <c r="E5" s="10" t="inlineStr">
        <is>
          <t>Agente o distribuidor local con soporte técnico de TID; Colombiatex y Perú Moda</t>
        </is>
      </c>
    </row>
    <row r="6">
      <c r="A6" s="7" t="inlineStr">
        <is>
          <t>3</t>
        </is>
      </c>
      <c r="B6" s="8" t="inlineStr">
        <is>
          <t>Año 3–4</t>
        </is>
      </c>
      <c r="C6" s="8" t="inlineStr">
        <is>
          <t>República Dominicana, Haití y resto de Sudamérica</t>
        </is>
      </c>
      <c r="D6" s="8" t="inlineStr">
        <is>
          <t>Zonas francas con serigrafía (Gildan, Hansae)</t>
        </is>
      </c>
      <c r="E6" s="8" t="inlineStr">
        <is>
          <t>Desde Centroamérica y VSP; distribuidores de química</t>
        </is>
      </c>
    </row>
    <row r="8" ht="32" customHeight="1">
      <c r="A8" s="3" t="inlineStr">
        <is>
          <t>• Condición para entrar: México con al menos 5 líneas instaladas y casos de éxito documentados.</t>
        </is>
      </c>
    </row>
    <row r="9" ht="32" customHeight="1">
      <c r="A9" s="3" t="inlineStr">
        <is>
          <t>• Se reutiliza todo el material en español; ajustes locales por país (precios, crédito, logística).</t>
        </is>
      </c>
    </row>
    <row r="10" ht="32" customHeight="1">
      <c r="A10" s="3" t="inlineStr">
        <is>
          <t>• Prospectos ya identificados: 217 empresas en Centroamérica, Caribe y Sudamérica (47 de prioridad A).</t>
        </is>
      </c>
    </row>
  </sheetData>
  <mergeCells count="3">
    <mergeCell ref="A10:E10"/>
    <mergeCell ref="A9:E9"/>
    <mergeCell ref="A8:E8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Lo que pedimos a CLT para el marketing</t>
        </is>
      </c>
    </row>
    <row r="3" ht="32" customHeight="1">
      <c r="A3" s="3" t="inlineStr">
        <is>
          <t>• Uso de marca, guía de identidad y material original (fotos, videos, fichas técnicas) para adaptarlo al español.</t>
        </is>
      </c>
    </row>
    <row r="4" ht="32" customHeight="1">
      <c r="A4" s="3" t="inlineStr">
        <is>
          <t>• Fondo cooperativo de marketing del 3–5% de las compras del distribuidor.</t>
        </is>
      </c>
    </row>
    <row r="5" ht="32" customHeight="1">
      <c r="A5" s="3" t="inlineStr">
        <is>
          <t>• Máquina de demostración en consignación o con descuento para la sala demo y las ferias.</t>
        </is>
      </c>
    </row>
    <row r="6" ht="32" customHeight="1">
      <c r="A6" s="3" t="inlineStr">
        <is>
          <t>• Presencia de un ingeniero de CLT en el lanzamiento y en FESPA México.</t>
        </is>
      </c>
    </row>
    <row r="7" ht="32" customHeight="1">
      <c r="A7" s="3" t="inlineStr">
        <is>
          <t>• Certificados químicos para OEM (por ejemplo OEKO-TEX ECO PASSPORT o ZDHC) y pruebas de lavado, si los tiene.</t>
        </is>
      </c>
    </row>
    <row r="8" ht="32" customHeight="1">
      <c r="A8" s="3" t="inlineStr">
        <is>
          <t>• Canalización a TID / CEB de todos los prospectos de México y Latinoamérica que lleguen a CLT.</t>
        </is>
      </c>
    </row>
  </sheetData>
  <mergeCells count="6">
    <mergeCell ref="A5:D5"/>
    <mergeCell ref="A8:D8"/>
    <mergeCell ref="A6:D6"/>
    <mergeCell ref="A4:D4"/>
    <mergeCell ref="A3:D3"/>
    <mergeCell ref="A7:D7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1" t="inlineStr">
        <is>
          <t>Riesgos del plan</t>
        </is>
      </c>
    </row>
    <row r="3">
      <c r="A3" s="6" t="inlineStr">
        <is>
          <t>Riesgo</t>
        </is>
      </c>
      <c r="B3" s="6" t="inlineStr">
        <is>
          <t>Mitigación</t>
        </is>
      </c>
    </row>
    <row r="4">
      <c r="A4" s="7" t="inlineStr">
        <is>
          <t>Desconfianza hacia maquinaria china</t>
        </is>
      </c>
      <c r="B4" s="8" t="inlineStr">
        <is>
          <t>Pruebas en la tela del cliente, casos locales, garantía y refacciones en México</t>
        </is>
      </c>
    </row>
    <row r="5">
      <c r="A5" s="9" t="inlineStr">
        <is>
          <t>Ciclo de venta largo en OEM (aprobación de marcas)</t>
        </is>
      </c>
      <c r="B5" s="10" t="inlineStr">
        <is>
          <t>Empezar por consumibles y estaciones digitales; usar la aprobación de un cliente para abrir a otros de la misma marca</t>
        </is>
      </c>
    </row>
    <row r="6">
      <c r="A6" s="7" t="inlineStr">
        <is>
          <t>Presupuesto limitado</t>
        </is>
      </c>
      <c r="B6" s="8" t="inlineStr">
        <is>
          <t>Concentrar el 80% del gasto en las 17 cuentas y en la sala demo; fondo cooperativo de CLT</t>
        </is>
      </c>
    </row>
    <row r="7">
      <c r="A7" s="9" t="inlineStr">
        <is>
          <t>Guerra de precios en consumibles</t>
        </is>
      </c>
      <c r="B7" s="10" t="inlineStr">
        <is>
          <t>Vender costo por pieza y asesoría técnica, no precio por kilo</t>
        </is>
      </c>
    </row>
    <row r="8">
      <c r="A8" s="7" t="inlineStr">
        <is>
          <t>Dependencia de una sola persona de ventas</t>
        </is>
      </c>
      <c r="B8" s="8" t="inlineStr">
        <is>
          <t>CRM al día, materiales estandarizados y capacitación cruzada con TID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B1F3B"/>
    <outlinePr summaryBelow="1" summaryRight="1"/>
    <pageSetUpPr fitToPage="1"/>
  </sheetPr>
  <dimension ref="A1:A4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Mapas de prospectos LATAM</t>
        </is>
      </c>
    </row>
    <row r="2">
      <c r="A2" s="2" t="inlineStr">
        <is>
          <t>Estrella dorada: cuenta 80/20 en México o prioridad A en el resto de LATAM. Ubicación aproximada por ciudad.</t>
        </is>
      </c>
    </row>
    <row r="4">
      <c r="A4" s="4" t="inlineStr">
        <is>
          <t>OEM — maquila de exportación</t>
        </is>
      </c>
    </row>
    <row r="49">
      <c r="A49" s="4" t="inlineStr">
        <is>
          <t>Estampadores y fabricantes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2026-10-12T04:28:12Z</dcterms:created>
  <dcterms:modified xmlns:dcterms="http://purl.org/dc/terms/" xmlns:xsi="http://www.w3.org/2001/XMLSchema-instance" xsi:type="dcterms:W3CDTF">2026-10-12T04:28:12Z</dcterms:modified>
</cp:coreProperties>
</file>